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5" activeTab="2"/>
  </bookViews>
  <sheets>
    <sheet name="Accueil" sheetId="1" r:id="rId1"/>
    <sheet name="Classe" sheetId="2" r:id="rId2"/>
    <sheet name="Saisie" sheetId="3" r:id="rId3"/>
    <sheet name="Analyse" sheetId="4" r:id="rId4"/>
    <sheet name="Feuil1" sheetId="5" state="hidden" r:id="rId5"/>
    <sheet name="listes" sheetId="6" state="hidden" r:id="rId6"/>
  </sheets>
  <definedNames>
    <definedName name="valeur">'listes'!$B$4:$B$7</definedName>
  </definedNames>
  <calcPr fullCalcOnLoad="1"/>
</workbook>
</file>

<file path=xl/sharedStrings.xml><?xml version="1.0" encoding="utf-8"?>
<sst xmlns="http://schemas.openxmlformats.org/spreadsheetml/2006/main" count="2201" uniqueCount="170">
  <si>
    <t>Aide à l'analyse des résultats de l'évaluation diagnostique</t>
  </si>
  <si>
    <t>Classe de CE2</t>
  </si>
  <si>
    <t>Septembre 2015</t>
  </si>
  <si>
    <t>Livret 1</t>
  </si>
  <si>
    <t>Ce fichier tableur comporte 4 feuilles (y compris cette page d'accueil)</t>
  </si>
  <si>
    <t>On passe d'une feuille à l'autre en cliquant sur les onglets qui se trouvent en bas à gauche du classeur.</t>
  </si>
  <si>
    <t>Il faut remplir un fichier par classe et non par école.</t>
  </si>
  <si>
    <t>Pour renommer l'onglet avec le nom de la classe</t>
  </si>
  <si>
    <t>1. Cliquer droit sur l'onglet</t>
  </si>
  <si>
    <t>2. Choisir "renommer" dans le menu déroulant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</si>
  <si>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</si>
  <si>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</si>
  <si>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</si>
  <si>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Pour saisir les résultats</t>
  </si>
  <si>
    <t>1. Dans le ruban, ouvrir l'onglet "révision", groupe "modification", commande "oter la protection de la feuille".</t>
  </si>
  <si>
    <t>1. Sur la feuille "Saisie", entrer  une des valeurs attendues (1, 9, 0, Abs)
2. Pour modifier un nom, retour sur la feuille "Classe"</t>
  </si>
  <si>
    <t>2. Aucun mot de passe n'est exigé, en protégeant la feuille (même opération avec commande "protéger la feuille), vous pouvez en créer.</t>
  </si>
  <si>
    <t>3. Pour lire les résultats, utiliser la feuille "Analyse".La feuille "Saisie" donne les % par élève et par classe</t>
  </si>
  <si>
    <t>Ecole :</t>
  </si>
  <si>
    <t>Commune :</t>
  </si>
  <si>
    <t>Noisy-le-Sec</t>
  </si>
  <si>
    <t>Adresse :</t>
  </si>
  <si>
    <t>Classe :</t>
  </si>
  <si>
    <t>Nom</t>
  </si>
  <si>
    <t>Prénom</t>
  </si>
  <si>
    <t>Elève</t>
  </si>
  <si>
    <t>nombre d'élèves de la classe :</t>
  </si>
  <si>
    <t>Classe de :</t>
  </si>
  <si>
    <t>Pour saisir vos résultats, utiliser de préférence, les flèches de votre clavier.
Il suffit par exemple d'entrer la valeur 1 ou 9 ou 0 ou Abs
puis de valider en appuyant sur la flèche vers le bas ou vers la droite pour passer à l'Item suivant.</t>
  </si>
  <si>
    <t>Total réponses items par classe</t>
  </si>
  <si>
    <t>MATHEMATIQUES</t>
  </si>
  <si>
    <t>Abs</t>
  </si>
  <si>
    <t>Réussite</t>
  </si>
  <si>
    <t>Séquence</t>
  </si>
  <si>
    <t>Numéro exercice</t>
  </si>
  <si>
    <t>Référence item</t>
  </si>
  <si>
    <t>Nombres</t>
  </si>
  <si>
    <t>NO0101</t>
  </si>
  <si>
    <t>NO0106</t>
  </si>
  <si>
    <t>NO0108</t>
  </si>
  <si>
    <t>NO0216</t>
  </si>
  <si>
    <t>NO0305</t>
  </si>
  <si>
    <t>NO0326</t>
  </si>
  <si>
    <t>NO0402</t>
  </si>
  <si>
    <t>NO0501</t>
  </si>
  <si>
    <t>NO0601</t>
  </si>
  <si>
    <t>NO0607</t>
  </si>
  <si>
    <t>NO0808</t>
  </si>
  <si>
    <t>NO0809</t>
  </si>
  <si>
    <t>NO0901</t>
  </si>
  <si>
    <t>NO0910</t>
  </si>
  <si>
    <t>NO1107</t>
  </si>
  <si>
    <t>Calcul</t>
  </si>
  <si>
    <t>CA0110</t>
  </si>
  <si>
    <t>CA0205</t>
  </si>
  <si>
    <t>CA0311</t>
  </si>
  <si>
    <t>CA0401</t>
  </si>
  <si>
    <t>CA0514</t>
  </si>
  <si>
    <t>CA0609</t>
  </si>
  <si>
    <t>CA0704</t>
  </si>
  <si>
    <t>CA0802</t>
  </si>
  <si>
    <t>CA0903</t>
  </si>
  <si>
    <t>CA1101</t>
  </si>
  <si>
    <t>CA1107</t>
  </si>
  <si>
    <t>CA1124</t>
  </si>
  <si>
    <t>CA1507</t>
  </si>
  <si>
    <t>CA1005</t>
  </si>
  <si>
    <t>CA1202</t>
  </si>
  <si>
    <t>CA1308</t>
  </si>
  <si>
    <t>CA1407</t>
  </si>
  <si>
    <t>Géométrie</t>
  </si>
  <si>
    <t>GE0103</t>
  </si>
  <si>
    <t>GE0203</t>
  </si>
  <si>
    <t>GE0303</t>
  </si>
  <si>
    <t>GE0403</t>
  </si>
  <si>
    <t>GE0501</t>
  </si>
  <si>
    <t>GE0604</t>
  </si>
  <si>
    <t>GE0703</t>
  </si>
  <si>
    <t>GE0804</t>
  </si>
  <si>
    <t>Grandeur et mesures</t>
  </si>
  <si>
    <t>GM0106</t>
  </si>
  <si>
    <t>GM0110</t>
  </si>
  <si>
    <t>GM0204</t>
  </si>
  <si>
    <t>GM0301</t>
  </si>
  <si>
    <t>GM0408</t>
  </si>
  <si>
    <t>GM0409</t>
  </si>
  <si>
    <t>GM0505</t>
  </si>
  <si>
    <t>Gestion des données</t>
  </si>
  <si>
    <t>OG0103</t>
  </si>
  <si>
    <t>OG0110</t>
  </si>
  <si>
    <t>OG0113</t>
  </si>
  <si>
    <t>OG0114</t>
  </si>
  <si>
    <t>OG0115</t>
  </si>
  <si>
    <t>OG0206</t>
  </si>
  <si>
    <t>OG0208</t>
  </si>
  <si>
    <t>Total réponses</t>
  </si>
  <si>
    <t xml:space="preserve"> item par élève</t>
  </si>
  <si>
    <t>réussite</t>
  </si>
  <si>
    <t>FRANCAIS</t>
  </si>
  <si>
    <t>Référence Item</t>
  </si>
  <si>
    <t>Lire (séquence 1)</t>
  </si>
  <si>
    <t>LI0101</t>
  </si>
  <si>
    <t>LI0104</t>
  </si>
  <si>
    <t>LI0106</t>
  </si>
  <si>
    <t>LI0401</t>
  </si>
  <si>
    <t>LI0402</t>
  </si>
  <si>
    <t>Lire (séquence 2)</t>
  </si>
  <si>
    <t>LI0201</t>
  </si>
  <si>
    <t>LI0308</t>
  </si>
  <si>
    <t>LI0500</t>
  </si>
  <si>
    <t>LI0501</t>
  </si>
  <si>
    <t>LI0502</t>
  </si>
  <si>
    <t>LI0503</t>
  </si>
  <si>
    <t>LI0504</t>
  </si>
  <si>
    <t>LI0505</t>
  </si>
  <si>
    <t>LI0506</t>
  </si>
  <si>
    <t>LI0507</t>
  </si>
  <si>
    <t>LI0508</t>
  </si>
  <si>
    <t>Lire (séquence 3)</t>
  </si>
  <si>
    <t>LI0600</t>
  </si>
  <si>
    <t>LI0601</t>
  </si>
  <si>
    <t>LI0602</t>
  </si>
  <si>
    <t>LI0603</t>
  </si>
  <si>
    <t>LI0604</t>
  </si>
  <si>
    <t>LI0605</t>
  </si>
  <si>
    <t>LI0606</t>
  </si>
  <si>
    <t>LI0607</t>
  </si>
  <si>
    <t>LI0608</t>
  </si>
  <si>
    <t>LI0609</t>
  </si>
  <si>
    <t>LI0610</t>
  </si>
  <si>
    <t>Ecriture et étude de la langue</t>
  </si>
  <si>
    <t>EC0205</t>
  </si>
  <si>
    <t>GR0201</t>
  </si>
  <si>
    <t>OR0104</t>
  </si>
  <si>
    <t>OR0401</t>
  </si>
  <si>
    <t>V00106</t>
  </si>
  <si>
    <t>VO0206</t>
  </si>
  <si>
    <t>VO0207</t>
  </si>
  <si>
    <t>VO0301</t>
  </si>
  <si>
    <t>VO0305</t>
  </si>
  <si>
    <t>VO0401</t>
  </si>
  <si>
    <t>VO0407</t>
  </si>
  <si>
    <t>VO0505</t>
  </si>
  <si>
    <t>VO0508</t>
  </si>
  <si>
    <t>Ecrire</t>
  </si>
  <si>
    <t>EC0104</t>
  </si>
  <si>
    <t>EC0112</t>
  </si>
  <si>
    <t>EC0113</t>
  </si>
  <si>
    <t>en Français</t>
  </si>
  <si>
    <t xml:space="preserve"> item/élève</t>
  </si>
  <si>
    <t>Maths</t>
  </si>
  <si>
    <t>Grandeur et mesure</t>
  </si>
  <si>
    <t>OGD</t>
  </si>
  <si>
    <t>Nombre total de réponse 1 (bonne réponse) par élève</t>
  </si>
  <si>
    <t>Nombre total de Abs ( élève absent lors de la passation)</t>
  </si>
  <si>
    <t>Pourcentage de réussite</t>
  </si>
  <si>
    <t>Français</t>
  </si>
  <si>
    <t>Lecture (séquence 1)</t>
  </si>
  <si>
    <t>Lecture (séquence 2)</t>
  </si>
  <si>
    <t>Lecture (séquence 3)</t>
  </si>
  <si>
    <t>Ecriture et maîtrise de la langue</t>
  </si>
  <si>
    <t>Ecriture</t>
  </si>
  <si>
    <t>score /15</t>
  </si>
  <si>
    <t>score /17</t>
  </si>
  <si>
    <t>score /8</t>
  </si>
  <si>
    <t>score /7</t>
  </si>
  <si>
    <t>score /5</t>
  </si>
  <si>
    <t>score /11</t>
  </si>
  <si>
    <t>score /13</t>
  </si>
  <si>
    <t>score /3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</si>
</sst>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8">
    <font>
      <sz val="10"/>
      <name val="Arial"/>
      <family val="2"/>
    </font>
    <font>
      <b/>
      <sz val="20"/>
      <name val="Arial"/>
      <family val="2"/>
    </font>
    <font>
      <b/>
      <i/>
      <sz val="16"/>
      <color indexed="62"/>
      <name val="Arial"/>
      <family val="2"/>
    </font>
    <font>
      <b/>
      <sz val="16"/>
      <color indexed="6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Bradley Hand ITC"/>
      <family val="4"/>
    </font>
    <font>
      <b/>
      <sz val="16"/>
      <color indexed="51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Bradley Hand ITC"/>
      <family val="4"/>
    </font>
    <font>
      <b/>
      <sz val="2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9"/>
      </right>
      <top>
        <color indexed="63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" fontId="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Alignment="1" applyProtection="1">
      <alignment/>
      <protection/>
    </xf>
    <xf numFmtId="0" fontId="9" fillId="0" borderId="26" xfId="0" applyFont="1" applyBorder="1" applyAlignment="1" applyProtection="1">
      <alignment horizontal="right"/>
      <protection/>
    </xf>
    <xf numFmtId="0" fontId="9" fillId="0" borderId="27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/>
    </xf>
    <xf numFmtId="0" fontId="11" fillId="34" borderId="3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33" borderId="26" xfId="0" applyFont="1" applyFill="1" applyBorder="1" applyAlignment="1" applyProtection="1">
      <alignment horizontal="right"/>
      <protection/>
    </xf>
    <xf numFmtId="0" fontId="9" fillId="33" borderId="27" xfId="0" applyFont="1" applyFill="1" applyBorder="1" applyAlignment="1" applyProtection="1">
      <alignment horizontal="right"/>
      <protection/>
    </xf>
    <xf numFmtId="0" fontId="9" fillId="33" borderId="28" xfId="0" applyFont="1" applyFill="1" applyBorder="1" applyAlignment="1" applyProtection="1">
      <alignment horizontal="right"/>
      <protection/>
    </xf>
    <xf numFmtId="0" fontId="13" fillId="0" borderId="29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horizontal="center" vertical="center" wrapText="1"/>
    </xf>
    <xf numFmtId="0" fontId="13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10" fontId="0" fillId="0" borderId="33" xfId="0" applyNumberFormat="1" applyBorder="1" applyAlignment="1" applyProtection="1">
      <alignment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0" fillId="36" borderId="29" xfId="0" applyFont="1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/>
    </xf>
    <xf numFmtId="10" fontId="0" fillId="0" borderId="35" xfId="0" applyNumberFormat="1" applyBorder="1" applyAlignment="1" applyProtection="1">
      <alignment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0" fillId="35" borderId="29" xfId="0" applyFont="1" applyFill="1" applyBorder="1" applyAlignment="1" applyProtection="1">
      <alignment/>
      <protection/>
    </xf>
    <xf numFmtId="0" fontId="0" fillId="35" borderId="29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0" fillId="36" borderId="29" xfId="0" applyFont="1" applyFill="1" applyBorder="1" applyAlignment="1" applyProtection="1">
      <alignment/>
      <protection locked="0"/>
    </xf>
    <xf numFmtId="0" fontId="13" fillId="35" borderId="36" xfId="0" applyFont="1" applyFill="1" applyBorder="1" applyAlignment="1" applyProtection="1">
      <alignment horizontal="center" vertical="center" wrapText="1"/>
      <protection/>
    </xf>
    <xf numFmtId="0" fontId="0" fillId="35" borderId="36" xfId="0" applyFont="1" applyFill="1" applyBorder="1" applyAlignment="1" applyProtection="1">
      <alignment/>
      <protection/>
    </xf>
    <xf numFmtId="0" fontId="0" fillId="35" borderId="36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/>
    </xf>
    <xf numFmtId="10" fontId="0" fillId="0" borderId="37" xfId="0" applyNumberFormat="1" applyBorder="1" applyAlignment="1" applyProtection="1">
      <alignment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0" fillId="36" borderId="32" xfId="0" applyFont="1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 locked="0"/>
    </xf>
    <xf numFmtId="0" fontId="13" fillId="0" borderId="39" xfId="0" applyFont="1" applyBorder="1" applyAlignment="1" applyProtection="1">
      <alignment horizontal="center" vertical="center" wrapText="1"/>
      <protection/>
    </xf>
    <xf numFmtId="0" fontId="0" fillId="36" borderId="36" xfId="0" applyFont="1" applyFill="1" applyBorder="1" applyAlignment="1" applyProtection="1">
      <alignment/>
      <protection/>
    </xf>
    <xf numFmtId="0" fontId="0" fillId="36" borderId="36" xfId="0" applyFont="1" applyFill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/>
      <protection/>
    </xf>
    <xf numFmtId="0" fontId="13" fillId="36" borderId="36" xfId="0" applyFont="1" applyFill="1" applyBorder="1" applyAlignment="1" applyProtection="1">
      <alignment horizontal="center" vertical="center" wrapText="1"/>
      <protection/>
    </xf>
    <xf numFmtId="0" fontId="13" fillId="33" borderId="31" xfId="0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13" fillId="33" borderId="29" xfId="0" applyFont="1" applyFill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0" fontId="16" fillId="33" borderId="29" xfId="0" applyFont="1" applyFill="1" applyBorder="1" applyAlignment="1" applyProtection="1">
      <alignment horizontal="center"/>
      <protection/>
    </xf>
    <xf numFmtId="164" fontId="16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0" fontId="0" fillId="0" borderId="29" xfId="0" applyNumberFormat="1" applyBorder="1" applyAlignment="1" applyProtection="1">
      <alignment/>
      <protection/>
    </xf>
    <xf numFmtId="0" fontId="16" fillId="33" borderId="42" xfId="0" applyFon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vertical="top" textRotation="90"/>
      <protection/>
    </xf>
    <xf numFmtId="0" fontId="0" fillId="0" borderId="0" xfId="0" applyAlignment="1" applyProtection="1">
      <alignment vertical="top"/>
      <protection/>
    </xf>
    <xf numFmtId="0" fontId="13" fillId="0" borderId="29" xfId="0" applyFont="1" applyBorder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17" fillId="33" borderId="26" xfId="0" applyFont="1" applyFill="1" applyBorder="1" applyAlignment="1" applyProtection="1">
      <alignment horizontal="right"/>
      <protection/>
    </xf>
    <xf numFmtId="0" fontId="17" fillId="33" borderId="27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43" xfId="0" applyFont="1" applyFill="1" applyBorder="1" applyAlignment="1" applyProtection="1">
      <alignment horizontal="left"/>
      <protection/>
    </xf>
    <xf numFmtId="0" fontId="17" fillId="33" borderId="28" xfId="0" applyFont="1" applyFill="1" applyBorder="1" applyAlignment="1" applyProtection="1">
      <alignment horizontal="right"/>
      <protection/>
    </xf>
    <xf numFmtId="0" fontId="0" fillId="38" borderId="44" xfId="0" applyFont="1" applyFill="1" applyBorder="1" applyAlignment="1" applyProtection="1">
      <alignment horizontal="center" vertical="center" textRotation="90" wrapText="1"/>
      <protection/>
    </xf>
    <xf numFmtId="0" fontId="13" fillId="39" borderId="45" xfId="0" applyFont="1" applyFill="1" applyBorder="1" applyAlignment="1" applyProtection="1">
      <alignment horizontal="center" textRotation="90"/>
      <protection/>
    </xf>
    <xf numFmtId="0" fontId="13" fillId="39" borderId="29" xfId="0" applyFont="1" applyFill="1" applyBorder="1" applyAlignment="1" applyProtection="1">
      <alignment horizontal="center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38" borderId="46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0" fillId="40" borderId="45" xfId="0" applyFill="1" applyBorder="1" applyAlignment="1" applyProtection="1">
      <alignment horizontal="center"/>
      <protection/>
    </xf>
    <xf numFmtId="0" fontId="20" fillId="41" borderId="47" xfId="0" applyFont="1" applyFill="1" applyBorder="1" applyAlignment="1" applyProtection="1">
      <alignment horizontal="center"/>
      <protection/>
    </xf>
    <xf numFmtId="0" fontId="20" fillId="41" borderId="48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64" fontId="22" fillId="38" borderId="46" xfId="0" applyNumberFormat="1" applyFont="1" applyFill="1" applyBorder="1" applyAlignment="1" applyProtection="1">
      <alignment horizontal="center"/>
      <protection/>
    </xf>
    <xf numFmtId="164" fontId="22" fillId="41" borderId="49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0" fillId="38" borderId="46" xfId="0" applyFill="1" applyBorder="1" applyAlignment="1" applyProtection="1">
      <alignment horizontal="center" vertical="center" textRotation="90" wrapText="1"/>
      <protection/>
    </xf>
    <xf numFmtId="0" fontId="13" fillId="39" borderId="45" xfId="0" applyFont="1" applyFill="1" applyBorder="1" applyAlignment="1" applyProtection="1">
      <alignment horizontal="center" vertical="center" textRotation="90"/>
      <protection/>
    </xf>
    <xf numFmtId="0" fontId="16" fillId="0" borderId="0" xfId="0" applyFont="1" applyAlignment="1" applyProtection="1">
      <alignment horizontal="center"/>
      <protection/>
    </xf>
    <xf numFmtId="0" fontId="0" fillId="38" borderId="50" xfId="0" applyFill="1" applyBorder="1" applyAlignment="1" applyProtection="1">
      <alignment horizontal="center" vertical="top" textRotation="90" wrapText="1"/>
      <protection/>
    </xf>
    <xf numFmtId="0" fontId="13" fillId="39" borderId="45" xfId="0" applyFont="1" applyFill="1" applyBorder="1" applyAlignment="1" applyProtection="1">
      <alignment horizontal="center" vertical="top" textRotation="90"/>
      <protection/>
    </xf>
    <xf numFmtId="0" fontId="0" fillId="0" borderId="0" xfId="0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horizontal="center" vertical="center" textRotation="90"/>
      <protection/>
    </xf>
    <xf numFmtId="0" fontId="13" fillId="37" borderId="29" xfId="0" applyFont="1" applyFill="1" applyBorder="1" applyAlignment="1" applyProtection="1">
      <alignment horizontal="center" textRotation="90"/>
      <protection/>
    </xf>
    <xf numFmtId="0" fontId="0" fillId="0" borderId="0" xfId="0" applyFont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right" vertical="center" wrapText="1"/>
      <protection/>
    </xf>
    <xf numFmtId="0" fontId="0" fillId="0" borderId="29" xfId="0" applyFont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5" borderId="29" xfId="0" applyFont="1" applyFill="1" applyBorder="1" applyAlignment="1" applyProtection="1">
      <alignment horizontal="center"/>
      <protection/>
    </xf>
    <xf numFmtId="0" fontId="20" fillId="41" borderId="51" xfId="0" applyFont="1" applyFill="1" applyBorder="1" applyAlignment="1" applyProtection="1">
      <alignment horizontal="center"/>
      <protection/>
    </xf>
    <xf numFmtId="0" fontId="20" fillId="41" borderId="52" xfId="0" applyFont="1" applyFill="1" applyBorder="1" applyAlignment="1" applyProtection="1">
      <alignment horizontal="center"/>
      <protection/>
    </xf>
    <xf numFmtId="164" fontId="14" fillId="0" borderId="0" xfId="0" applyNumberFormat="1" applyFont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 textRotation="90"/>
      <protection/>
    </xf>
    <xf numFmtId="164" fontId="22" fillId="41" borderId="5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3" fillId="0" borderId="0" xfId="0" applyFont="1" applyAlignment="1">
      <alignment/>
    </xf>
    <xf numFmtId="49" fontId="1" fillId="0" borderId="5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39" borderId="56" xfId="0" applyFont="1" applyFill="1" applyBorder="1" applyAlignment="1">
      <alignment horizontal="center" vertical="top"/>
    </xf>
    <xf numFmtId="17" fontId="4" fillId="0" borderId="0" xfId="0" applyNumberFormat="1" applyFont="1" applyBorder="1" applyAlignment="1">
      <alignment/>
    </xf>
    <xf numFmtId="0" fontId="5" fillId="39" borderId="0" xfId="0" applyFont="1" applyFill="1" applyBorder="1" applyAlignment="1">
      <alignment vertical="center" wrapText="1"/>
    </xf>
    <xf numFmtId="17" fontId="7" fillId="39" borderId="0" xfId="0" applyNumberFormat="1" applyFont="1" applyFill="1" applyBorder="1" applyAlignment="1">
      <alignment wrapText="1"/>
    </xf>
    <xf numFmtId="17" fontId="5" fillId="39" borderId="0" xfId="0" applyNumberFormat="1" applyFont="1" applyFill="1" applyBorder="1" applyAlignment="1">
      <alignment wrapText="1"/>
    </xf>
    <xf numFmtId="0" fontId="5" fillId="39" borderId="0" xfId="0" applyFont="1" applyFill="1" applyBorder="1" applyAlignment="1">
      <alignment wrapText="1"/>
    </xf>
    <xf numFmtId="17" fontId="4" fillId="0" borderId="22" xfId="0" applyNumberFormat="1" applyFont="1" applyBorder="1" applyAlignment="1">
      <alignment/>
    </xf>
    <xf numFmtId="17" fontId="5" fillId="39" borderId="0" xfId="0" applyNumberFormat="1" applyFont="1" applyFill="1" applyBorder="1" applyAlignment="1">
      <alignment vertical="top" wrapText="1"/>
    </xf>
    <xf numFmtId="0" fontId="5" fillId="39" borderId="0" xfId="0" applyFont="1" applyFill="1" applyBorder="1" applyAlignment="1">
      <alignment vertical="top" wrapText="1"/>
    </xf>
    <xf numFmtId="0" fontId="10" fillId="0" borderId="57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/>
      <protection locked="0"/>
    </xf>
    <xf numFmtId="0" fontId="10" fillId="0" borderId="58" xfId="0" applyFont="1" applyBorder="1" applyAlignment="1" applyProtection="1">
      <alignment/>
      <protection locked="0"/>
    </xf>
    <xf numFmtId="0" fontId="8" fillId="34" borderId="59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12" fillId="0" borderId="29" xfId="0" applyFont="1" applyBorder="1" applyAlignment="1" applyProtection="1">
      <alignment horizontal="justify" wrapText="1"/>
      <protection/>
    </xf>
    <xf numFmtId="0" fontId="14" fillId="0" borderId="60" xfId="0" applyFont="1" applyBorder="1" applyAlignment="1" applyProtection="1">
      <alignment horizontal="center" wrapText="1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0" fillId="37" borderId="36" xfId="0" applyFill="1" applyBorder="1" applyAlignment="1" applyProtection="1">
      <alignment textRotation="90"/>
      <protection/>
    </xf>
    <xf numFmtId="0" fontId="0" fillId="40" borderId="36" xfId="0" applyFill="1" applyBorder="1" applyAlignment="1" applyProtection="1">
      <alignment textRotation="90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164" fontId="14" fillId="0" borderId="60" xfId="0" applyNumberFormat="1" applyFont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vertical="center" textRotation="90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/>
      <protection/>
    </xf>
    <xf numFmtId="0" fontId="12" fillId="0" borderId="29" xfId="0" applyFont="1" applyBorder="1" applyAlignment="1" applyProtection="1">
      <alignment horizontal="justify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8" fillId="33" borderId="57" xfId="0" applyFont="1" applyFill="1" applyBorder="1" applyAlignment="1" applyProtection="1">
      <alignment horizontal="left"/>
      <protection/>
    </xf>
    <xf numFmtId="0" fontId="18" fillId="33" borderId="43" xfId="0" applyFont="1" applyFill="1" applyBorder="1" applyAlignment="1" applyProtection="1">
      <alignment horizontal="left"/>
      <protection/>
    </xf>
    <xf numFmtId="0" fontId="18" fillId="33" borderId="58" xfId="0" applyFont="1" applyFill="1" applyBorder="1" applyAlignment="1" applyProtection="1">
      <alignment horizontal="left"/>
      <protection/>
    </xf>
    <xf numFmtId="0" fontId="19" fillId="0" borderId="62" xfId="0" applyFont="1" applyBorder="1" applyAlignment="1" applyProtection="1">
      <alignment horizontal="center" vertical="center"/>
      <protection/>
    </xf>
    <xf numFmtId="0" fontId="13" fillId="35" borderId="63" xfId="0" applyFont="1" applyFill="1" applyBorder="1" applyAlignment="1" applyProtection="1">
      <alignment horizontal="right" vertical="center" wrapText="1"/>
      <protection/>
    </xf>
    <xf numFmtId="0" fontId="13" fillId="40" borderId="63" xfId="0" applyFont="1" applyFill="1" applyBorder="1" applyAlignment="1" applyProtection="1">
      <alignment horizontal="right" vertical="center" wrapText="1"/>
      <protection/>
    </xf>
    <xf numFmtId="0" fontId="13" fillId="41" borderId="63" xfId="0" applyFont="1" applyFill="1" applyBorder="1" applyAlignment="1" applyProtection="1">
      <alignment horizontal="right"/>
      <protection/>
    </xf>
    <xf numFmtId="0" fontId="21" fillId="41" borderId="63" xfId="0" applyFont="1" applyFill="1" applyBorder="1" applyAlignment="1" applyProtection="1">
      <alignment horizontal="right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 horizontal="right"/>
      <protection/>
    </xf>
    <xf numFmtId="0" fontId="21" fillId="41" borderId="66" xfId="0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center" vertical="top" textRotation="90"/>
      <protection/>
    </xf>
    <xf numFmtId="0" fontId="13" fillId="41" borderId="29" xfId="0" applyFont="1" applyFill="1" applyBorder="1" applyAlignment="1" applyProtection="1">
      <alignment horizontal="center"/>
      <protection/>
    </xf>
    <xf numFmtId="0" fontId="21" fillId="41" borderId="29" xfId="0" applyFont="1" applyFill="1" applyBorder="1" applyAlignment="1" applyProtection="1">
      <alignment horizontal="center"/>
      <protection/>
    </xf>
    <xf numFmtId="0" fontId="13" fillId="33" borderId="67" xfId="0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9"/>
      </font>
      <fill>
        <patternFill patternType="solid">
          <fgColor indexed="58"/>
          <bgColor indexed="8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9"/>
      </font>
      <fill>
        <patternFill patternType="solid">
          <fgColor indexed="58"/>
          <bgColor indexed="8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lor indexed="9"/>
      </font>
      <fill>
        <patternFill patternType="solid">
          <fgColor indexed="58"/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0</xdr:rowOff>
    </xdr:from>
    <xdr:to>
      <xdr:col>12</xdr:col>
      <xdr:colOff>666750</xdr:colOff>
      <xdr:row>23</xdr:row>
      <xdr:rowOff>66675</xdr:rowOff>
    </xdr:to>
    <xdr:pic>
      <xdr:nvPicPr>
        <xdr:cNvPr id="1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305300"/>
          <a:ext cx="4457700" cy="2533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114300</xdr:rowOff>
    </xdr:to>
    <xdr:pic>
      <xdr:nvPicPr>
        <xdr:cNvPr id="2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8077200"/>
          <a:ext cx="4495800" cy="2514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590550</xdr:colOff>
      <xdr:row>34</xdr:row>
      <xdr:rowOff>200025</xdr:rowOff>
    </xdr:from>
    <xdr:to>
      <xdr:col>8</xdr:col>
      <xdr:colOff>438150</xdr:colOff>
      <xdr:row>35</xdr:row>
      <xdr:rowOff>200025</xdr:rowOff>
    </xdr:to>
    <xdr:sp>
      <xdr:nvSpPr>
        <xdr:cNvPr id="3" name="Flèche droite à entaille 1"/>
        <xdr:cNvSpPr>
          <a:spLocks/>
        </xdr:cNvSpPr>
      </xdr:nvSpPr>
      <xdr:spPr>
        <a:xfrm rot="21000000">
          <a:off x="3771900" y="9401175"/>
          <a:ext cx="2133600" cy="219075"/>
        </a:xfrm>
        <a:prstGeom prst="notchedRightArrow">
          <a:avLst>
            <a:gd name="adj" fmla="val 44194"/>
          </a:avLst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0</xdr:rowOff>
    </xdr:from>
    <xdr:to>
      <xdr:col>2</xdr:col>
      <xdr:colOff>895350</xdr:colOff>
      <xdr:row>4</xdr:row>
      <xdr:rowOff>19050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3825"/>
          <a:ext cx="11811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zoomScale="53" zoomScaleNormal="53" zoomScaleSheetLayoutView="100" zoomScalePageLayoutView="0" workbookViewId="0" topLeftCell="A10">
      <selection activeCell="M59" sqref="M59"/>
    </sheetView>
  </sheetViews>
  <sheetFormatPr defaultColWidth="11.421875" defaultRowHeight="12.75"/>
  <cols>
    <col min="1" max="2" width="4.8515625" style="0" customWidth="1"/>
    <col min="3" max="3" width="15.140625" style="0" customWidth="1"/>
  </cols>
  <sheetData>
    <row r="1" ht="9.75" customHeight="1"/>
    <row r="2" spans="3:13" ht="54.75" customHeight="1">
      <c r="C2" s="1"/>
      <c r="D2" s="132" t="s">
        <v>0</v>
      </c>
      <c r="E2" s="132"/>
      <c r="F2" s="132"/>
      <c r="G2" s="132"/>
      <c r="H2" s="132"/>
      <c r="I2" s="132"/>
      <c r="J2" s="132"/>
      <c r="K2" s="132"/>
      <c r="L2" s="132"/>
      <c r="M2" s="132"/>
    </row>
    <row r="3" spans="3:13" ht="29.25" customHeight="1">
      <c r="C3" s="2"/>
      <c r="D3" s="133" t="s">
        <v>1</v>
      </c>
      <c r="E3" s="133"/>
      <c r="F3" s="133"/>
      <c r="G3" s="133"/>
      <c r="H3" s="133"/>
      <c r="I3" s="133"/>
      <c r="J3" s="133"/>
      <c r="K3" s="133"/>
      <c r="L3" s="133"/>
      <c r="M3" s="133"/>
    </row>
    <row r="4" spans="3:13" ht="49.5" customHeight="1">
      <c r="C4" s="2"/>
      <c r="D4" s="134" t="s">
        <v>2</v>
      </c>
      <c r="E4" s="134"/>
      <c r="F4" s="134"/>
      <c r="G4" s="134"/>
      <c r="H4" s="134"/>
      <c r="I4" s="134"/>
      <c r="J4" s="134"/>
      <c r="K4" s="134"/>
      <c r="L4" s="134"/>
      <c r="M4" s="134"/>
    </row>
    <row r="5" spans="3:13" ht="26.25">
      <c r="C5" s="2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26.2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3:13" ht="26.25"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20.25">
      <c r="B8" s="135" t="s">
        <v>3</v>
      </c>
      <c r="C8" s="135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20.25"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ht="12.75">
      <c r="B10" s="5"/>
    </row>
    <row r="11" spans="2:13" ht="20.25">
      <c r="B11" s="136">
        <v>1</v>
      </c>
      <c r="C11" s="136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8">
      <c r="B13" s="9"/>
      <c r="C13" s="137" t="s">
        <v>4</v>
      </c>
      <c r="D13" s="137"/>
      <c r="E13" s="137"/>
      <c r="F13" s="137"/>
      <c r="G13" s="137"/>
      <c r="H13" s="137"/>
      <c r="I13" s="137"/>
      <c r="J13" s="137"/>
      <c r="K13" s="137"/>
      <c r="L13" s="10"/>
      <c r="M13" s="11"/>
    </row>
    <row r="14" spans="2:13" ht="12.75">
      <c r="B14" s="9"/>
      <c r="C14" s="12"/>
      <c r="D14" s="13"/>
      <c r="E14" s="13"/>
      <c r="F14" s="13"/>
      <c r="G14" s="13"/>
      <c r="H14" s="13"/>
      <c r="I14" s="13"/>
      <c r="J14" s="13"/>
      <c r="K14" s="10"/>
      <c r="L14" s="10"/>
      <c r="M14" s="11"/>
    </row>
    <row r="15" spans="2:13" ht="42" customHeight="1">
      <c r="B15" s="9"/>
      <c r="C15" s="138" t="s">
        <v>5</v>
      </c>
      <c r="D15" s="138"/>
      <c r="E15" s="138"/>
      <c r="F15" s="138"/>
      <c r="G15" s="14"/>
      <c r="H15" s="14"/>
      <c r="I15" s="14"/>
      <c r="J15" s="14"/>
      <c r="K15" s="10"/>
      <c r="L15" s="10"/>
      <c r="M15" s="11"/>
    </row>
    <row r="16" spans="2:13" ht="12.75">
      <c r="B16" s="9"/>
      <c r="C16" s="138"/>
      <c r="D16" s="138"/>
      <c r="E16" s="138"/>
      <c r="F16" s="138"/>
      <c r="G16" s="14"/>
      <c r="H16" s="14"/>
      <c r="I16" s="14"/>
      <c r="J16" s="14"/>
      <c r="K16" s="10"/>
      <c r="L16" s="10"/>
      <c r="M16" s="11"/>
    </row>
    <row r="17" spans="2:13" ht="63" customHeight="1">
      <c r="B17" s="9"/>
      <c r="C17" s="138"/>
      <c r="D17" s="138"/>
      <c r="E17" s="138"/>
      <c r="F17" s="138"/>
      <c r="G17" s="14"/>
      <c r="H17" s="14"/>
      <c r="I17" s="14"/>
      <c r="J17" s="14"/>
      <c r="K17" s="10"/>
      <c r="L17" s="10"/>
      <c r="M17" s="11"/>
    </row>
    <row r="18" spans="2:13" ht="12.75">
      <c r="B18" s="9"/>
      <c r="C18" s="15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2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2:13" ht="12.7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2:13" ht="12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2:13" ht="12.7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2:13" ht="12.7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2:13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3" ht="20.25">
      <c r="B27" s="136">
        <v>2</v>
      </c>
      <c r="C27" s="136"/>
    </row>
    <row r="28" spans="2:13" ht="12.7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2:13" ht="18">
      <c r="B29" s="22"/>
      <c r="C29" s="137" t="s">
        <v>6</v>
      </c>
      <c r="D29" s="137"/>
      <c r="E29" s="137"/>
      <c r="F29" s="137"/>
      <c r="G29" s="137"/>
      <c r="H29" s="137"/>
      <c r="I29" s="137"/>
      <c r="J29" s="137"/>
      <c r="K29" s="23"/>
      <c r="L29" s="10"/>
      <c r="M29" s="24"/>
    </row>
    <row r="30" spans="2:13" ht="13.5" customHeight="1">
      <c r="B30" s="22"/>
      <c r="C30" s="23"/>
      <c r="D30" s="25"/>
      <c r="E30" s="25"/>
      <c r="F30" s="25"/>
      <c r="G30" s="25"/>
      <c r="H30" s="25"/>
      <c r="I30" s="25"/>
      <c r="J30" s="25"/>
      <c r="K30" s="23"/>
      <c r="L30" s="10"/>
      <c r="M30" s="24"/>
    </row>
    <row r="31" spans="2:13" ht="18">
      <c r="B31" s="22"/>
      <c r="G31" s="13"/>
      <c r="H31" s="13"/>
      <c r="I31" s="25"/>
      <c r="J31" s="25"/>
      <c r="K31" s="23"/>
      <c r="L31" s="10"/>
      <c r="M31" s="24"/>
    </row>
    <row r="32" spans="2:13" ht="18">
      <c r="B32" s="22"/>
      <c r="G32" s="25"/>
      <c r="H32" s="25"/>
      <c r="I32" s="25"/>
      <c r="J32" s="25"/>
      <c r="K32" s="23"/>
      <c r="L32" s="10"/>
      <c r="M32" s="24"/>
    </row>
    <row r="33" spans="2:13" ht="35.25" customHeight="1">
      <c r="B33" s="22"/>
      <c r="C33" s="139" t="s">
        <v>7</v>
      </c>
      <c r="D33" s="139"/>
      <c r="E33" s="139"/>
      <c r="F33" s="139"/>
      <c r="G33" s="26"/>
      <c r="H33" s="26"/>
      <c r="I33" s="26"/>
      <c r="J33" s="26"/>
      <c r="K33" s="10"/>
      <c r="L33" s="10"/>
      <c r="M33" s="24"/>
    </row>
    <row r="34" spans="2:13" ht="17.25" customHeight="1">
      <c r="B34" s="22"/>
      <c r="C34" s="140" t="s">
        <v>8</v>
      </c>
      <c r="D34" s="140"/>
      <c r="E34" s="140"/>
      <c r="F34" s="140"/>
      <c r="G34" s="26"/>
      <c r="H34" s="26"/>
      <c r="I34" s="26"/>
      <c r="J34" s="26"/>
      <c r="K34" s="10"/>
      <c r="L34" s="10"/>
      <c r="M34" s="24"/>
    </row>
    <row r="35" spans="2:13" ht="17.25" customHeight="1">
      <c r="B35" s="22"/>
      <c r="C35" s="141" t="s">
        <v>9</v>
      </c>
      <c r="D35" s="141"/>
      <c r="E35" s="141"/>
      <c r="F35" s="141"/>
      <c r="G35" s="10"/>
      <c r="H35" s="10"/>
      <c r="I35" s="10"/>
      <c r="J35" s="10"/>
      <c r="K35" s="10"/>
      <c r="L35" s="10"/>
      <c r="M35" s="24"/>
    </row>
    <row r="36" spans="2:13" ht="33.75" customHeight="1">
      <c r="B36" s="22"/>
      <c r="C36" s="141" t="s">
        <v>10</v>
      </c>
      <c r="D36" s="141"/>
      <c r="E36" s="141"/>
      <c r="F36" s="141"/>
      <c r="G36" s="10"/>
      <c r="H36" s="10"/>
      <c r="I36" s="10"/>
      <c r="J36" s="10"/>
      <c r="K36" s="10"/>
      <c r="L36" s="10"/>
      <c r="M36" s="24"/>
    </row>
    <row r="37" spans="2:13" ht="12" customHeight="1">
      <c r="B37" s="22"/>
      <c r="G37" s="10"/>
      <c r="H37" s="10"/>
      <c r="I37" s="10"/>
      <c r="J37" s="10"/>
      <c r="K37" s="10"/>
      <c r="L37" s="10"/>
      <c r="M37" s="24"/>
    </row>
    <row r="38" spans="2:13" ht="21" customHeight="1">
      <c r="B38" s="22"/>
      <c r="G38" s="10"/>
      <c r="H38" s="10"/>
      <c r="I38" s="10"/>
      <c r="J38" s="10"/>
      <c r="K38" s="10"/>
      <c r="L38" s="10"/>
      <c r="M38" s="24"/>
    </row>
    <row r="39" spans="2:13" ht="16.5" customHeight="1">
      <c r="B39" s="22"/>
      <c r="G39" s="10"/>
      <c r="H39" s="10"/>
      <c r="I39" s="10"/>
      <c r="J39" s="10"/>
      <c r="K39" s="10"/>
      <c r="L39" s="10"/>
      <c r="M39" s="24"/>
    </row>
    <row r="40" spans="2:13" ht="18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2:13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3" spans="2:3" ht="20.25">
      <c r="B43" s="136">
        <v>3</v>
      </c>
      <c r="C43" s="136"/>
    </row>
    <row r="44" spans="2:13" ht="12.7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2:13" ht="18">
      <c r="B45" s="22"/>
      <c r="C45" s="142" t="s">
        <v>11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2:13" ht="18">
      <c r="B46" s="22"/>
      <c r="C46" s="23"/>
      <c r="D46" s="25"/>
      <c r="E46" s="25"/>
      <c r="F46" s="25"/>
      <c r="G46" s="25"/>
      <c r="H46" s="25"/>
      <c r="I46" s="25"/>
      <c r="J46" s="25"/>
      <c r="K46" s="23"/>
      <c r="L46" s="10"/>
      <c r="M46" s="24"/>
    </row>
    <row r="47" spans="2:13" ht="20.25" customHeight="1">
      <c r="B47" s="22"/>
      <c r="C47" s="139" t="s">
        <v>12</v>
      </c>
      <c r="D47" s="139"/>
      <c r="E47" s="139"/>
      <c r="F47" s="139"/>
      <c r="G47" s="13"/>
      <c r="I47" s="139" t="s">
        <v>13</v>
      </c>
      <c r="J47" s="139"/>
      <c r="K47" s="139"/>
      <c r="L47" s="139"/>
      <c r="M47" s="24"/>
    </row>
    <row r="48" spans="2:13" ht="72.75" customHeight="1">
      <c r="B48" s="22"/>
      <c r="C48" s="140" t="s">
        <v>14</v>
      </c>
      <c r="D48" s="140"/>
      <c r="E48" s="140"/>
      <c r="F48" s="140"/>
      <c r="G48" s="25"/>
      <c r="I48" s="143" t="s">
        <v>15</v>
      </c>
      <c r="J48" s="143"/>
      <c r="K48" s="143"/>
      <c r="L48" s="143"/>
      <c r="M48" s="24"/>
    </row>
    <row r="49" spans="2:13" ht="56.25" customHeight="1">
      <c r="B49" s="22"/>
      <c r="C49" s="141" t="s">
        <v>16</v>
      </c>
      <c r="D49" s="141"/>
      <c r="E49" s="141"/>
      <c r="F49" s="141"/>
      <c r="G49" s="26"/>
      <c r="I49" s="144" t="s">
        <v>17</v>
      </c>
      <c r="J49" s="144"/>
      <c r="K49" s="144"/>
      <c r="L49" s="144"/>
      <c r="M49" s="24"/>
    </row>
    <row r="50" spans="2:13" ht="12.75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</sheetData>
  <sheetProtection sheet="1" selectLockedCells="1"/>
  <mergeCells count="21">
    <mergeCell ref="C49:F49"/>
    <mergeCell ref="I49:L49"/>
    <mergeCell ref="C36:F36"/>
    <mergeCell ref="B43:C43"/>
    <mergeCell ref="C45:M45"/>
    <mergeCell ref="C47:F47"/>
    <mergeCell ref="I47:L47"/>
    <mergeCell ref="C48:F48"/>
    <mergeCell ref="I48:L48"/>
    <mergeCell ref="C15:F17"/>
    <mergeCell ref="B27:C27"/>
    <mergeCell ref="C29:J29"/>
    <mergeCell ref="C33:F33"/>
    <mergeCell ref="C34:F34"/>
    <mergeCell ref="C35:F35"/>
    <mergeCell ref="D2:M2"/>
    <mergeCell ref="D3:M3"/>
    <mergeCell ref="D4:M4"/>
    <mergeCell ref="B8:C8"/>
    <mergeCell ref="B11:C11"/>
    <mergeCell ref="C13:K13"/>
  </mergeCells>
  <printOptions/>
  <pageMargins left="0.7" right="0.7" top="0.75" bottom="0.75" header="0.5118055555555555" footer="0.3"/>
  <pageSetup horizontalDpi="300" verticalDpi="300" orientation="portrait" paperSize="9" scale="61"/>
  <headerFooter alignWithMargins="0">
    <oddFooter>&amp;C&amp;"Arial,Normal"            
&amp;"Arial,Italique"&amp;8 000000         
eduscol.education.fr/pid33060/banqu-outils-pour-l-evaluation.html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9"/>
  <sheetViews>
    <sheetView showGridLines="0" zoomScalePageLayoutView="0" workbookViewId="0" topLeftCell="A1">
      <selection activeCell="D2" sqref="D2:E2"/>
    </sheetView>
  </sheetViews>
  <sheetFormatPr defaultColWidth="10.8515625" defaultRowHeight="12.75"/>
  <cols>
    <col min="1" max="1" width="10.8515625" style="30" customWidth="1"/>
    <col min="2" max="2" width="4.140625" style="30" customWidth="1"/>
    <col min="3" max="3" width="32.00390625" style="30" customWidth="1"/>
    <col min="4" max="4" width="28.421875" style="30" customWidth="1"/>
    <col min="5" max="5" width="67.00390625" style="30" customWidth="1"/>
    <col min="6" max="16384" width="10.8515625" style="30" customWidth="1"/>
  </cols>
  <sheetData>
    <row r="2" spans="3:5" ht="29.25">
      <c r="C2" s="31" t="s">
        <v>18</v>
      </c>
      <c r="D2" s="145"/>
      <c r="E2" s="145"/>
    </row>
    <row r="3" spans="3:5" ht="29.25">
      <c r="C3" s="32" t="s">
        <v>19</v>
      </c>
      <c r="D3" s="146" t="s">
        <v>20</v>
      </c>
      <c r="E3" s="146"/>
    </row>
    <row r="4" spans="3:5" ht="29.25">
      <c r="C4" s="32" t="s">
        <v>21</v>
      </c>
      <c r="D4" s="146"/>
      <c r="E4" s="146"/>
    </row>
    <row r="5" spans="3:5" ht="29.25">
      <c r="C5" s="32"/>
      <c r="D5" s="146"/>
      <c r="E5" s="146"/>
    </row>
    <row r="6" spans="3:5" ht="29.25">
      <c r="C6" s="33" t="s">
        <v>22</v>
      </c>
      <c r="D6" s="147"/>
      <c r="E6" s="147"/>
    </row>
    <row r="9" spans="3:5" s="34" customFormat="1" ht="18">
      <c r="C9" s="35" t="s">
        <v>23</v>
      </c>
      <c r="D9" s="35" t="s">
        <v>24</v>
      </c>
      <c r="E9" s="35" t="s">
        <v>25</v>
      </c>
    </row>
    <row r="10" spans="2:5" s="34" customFormat="1" ht="18">
      <c r="B10" s="35">
        <v>1</v>
      </c>
      <c r="C10" s="36"/>
      <c r="D10" s="36"/>
      <c r="E10" s="37" t="str">
        <f aca="true" t="shared" si="0" ref="E10:E48">CONCATENATE(C10," ",D10)</f>
        <v> </v>
      </c>
    </row>
    <row r="11" spans="2:5" s="34" customFormat="1" ht="18">
      <c r="B11" s="35">
        <v>2</v>
      </c>
      <c r="C11" s="36"/>
      <c r="D11" s="36"/>
      <c r="E11" s="37" t="str">
        <f t="shared" si="0"/>
        <v> </v>
      </c>
    </row>
    <row r="12" spans="2:5" s="34" customFormat="1" ht="18">
      <c r="B12" s="35">
        <v>3</v>
      </c>
      <c r="C12" s="36"/>
      <c r="D12" s="36"/>
      <c r="E12" s="37" t="str">
        <f t="shared" si="0"/>
        <v> </v>
      </c>
    </row>
    <row r="13" spans="2:5" s="34" customFormat="1" ht="18">
      <c r="B13" s="35">
        <v>4</v>
      </c>
      <c r="C13" s="36"/>
      <c r="D13" s="36"/>
      <c r="E13" s="37" t="str">
        <f t="shared" si="0"/>
        <v> </v>
      </c>
    </row>
    <row r="14" spans="2:5" s="34" customFormat="1" ht="18">
      <c r="B14" s="35">
        <v>5</v>
      </c>
      <c r="C14" s="36"/>
      <c r="D14" s="36"/>
      <c r="E14" s="37" t="str">
        <f t="shared" si="0"/>
        <v> </v>
      </c>
    </row>
    <row r="15" spans="2:5" s="34" customFormat="1" ht="18">
      <c r="B15" s="35">
        <v>6</v>
      </c>
      <c r="C15" s="36"/>
      <c r="D15" s="36"/>
      <c r="E15" s="37" t="str">
        <f t="shared" si="0"/>
        <v> </v>
      </c>
    </row>
    <row r="16" spans="2:5" s="34" customFormat="1" ht="18">
      <c r="B16" s="35">
        <v>7</v>
      </c>
      <c r="C16" s="36"/>
      <c r="D16" s="36"/>
      <c r="E16" s="37" t="str">
        <f t="shared" si="0"/>
        <v> </v>
      </c>
    </row>
    <row r="17" spans="2:5" s="34" customFormat="1" ht="18">
      <c r="B17" s="35">
        <v>8</v>
      </c>
      <c r="C17" s="36"/>
      <c r="D17" s="36"/>
      <c r="E17" s="37" t="str">
        <f t="shared" si="0"/>
        <v> </v>
      </c>
    </row>
    <row r="18" spans="2:5" s="34" customFormat="1" ht="18">
      <c r="B18" s="35">
        <v>9</v>
      </c>
      <c r="C18" s="36"/>
      <c r="D18" s="36"/>
      <c r="E18" s="37" t="str">
        <f t="shared" si="0"/>
        <v> </v>
      </c>
    </row>
    <row r="19" spans="2:5" s="34" customFormat="1" ht="18">
      <c r="B19" s="35">
        <v>10</v>
      </c>
      <c r="C19" s="36"/>
      <c r="D19" s="36"/>
      <c r="E19" s="37" t="str">
        <f t="shared" si="0"/>
        <v> </v>
      </c>
    </row>
    <row r="20" spans="2:5" s="34" customFormat="1" ht="18">
      <c r="B20" s="35">
        <v>11</v>
      </c>
      <c r="C20" s="36"/>
      <c r="D20" s="36"/>
      <c r="E20" s="37" t="str">
        <f t="shared" si="0"/>
        <v> </v>
      </c>
    </row>
    <row r="21" spans="2:5" s="34" customFormat="1" ht="18">
      <c r="B21" s="35">
        <v>12</v>
      </c>
      <c r="C21" s="36"/>
      <c r="D21" s="36"/>
      <c r="E21" s="37" t="str">
        <f t="shared" si="0"/>
        <v> </v>
      </c>
    </row>
    <row r="22" spans="2:5" s="34" customFormat="1" ht="18">
      <c r="B22" s="35">
        <v>13</v>
      </c>
      <c r="C22" s="36"/>
      <c r="D22" s="36"/>
      <c r="E22" s="37" t="str">
        <f t="shared" si="0"/>
        <v> </v>
      </c>
    </row>
    <row r="23" spans="2:5" s="34" customFormat="1" ht="18">
      <c r="B23" s="35">
        <v>14</v>
      </c>
      <c r="C23" s="36"/>
      <c r="D23" s="36"/>
      <c r="E23" s="37" t="str">
        <f t="shared" si="0"/>
        <v> </v>
      </c>
    </row>
    <row r="24" spans="2:5" s="34" customFormat="1" ht="18">
      <c r="B24" s="35">
        <v>15</v>
      </c>
      <c r="C24" s="36"/>
      <c r="D24" s="36"/>
      <c r="E24" s="37" t="str">
        <f t="shared" si="0"/>
        <v> </v>
      </c>
    </row>
    <row r="25" spans="2:5" s="34" customFormat="1" ht="18">
      <c r="B25" s="35">
        <v>16</v>
      </c>
      <c r="C25" s="36"/>
      <c r="D25" s="36"/>
      <c r="E25" s="37" t="str">
        <f t="shared" si="0"/>
        <v> </v>
      </c>
    </row>
    <row r="26" spans="2:5" s="34" customFormat="1" ht="18">
      <c r="B26" s="35">
        <v>17</v>
      </c>
      <c r="C26" s="36"/>
      <c r="D26" s="36"/>
      <c r="E26" s="37" t="str">
        <f t="shared" si="0"/>
        <v> </v>
      </c>
    </row>
    <row r="27" spans="2:5" s="34" customFormat="1" ht="18">
      <c r="B27" s="35">
        <v>18</v>
      </c>
      <c r="C27" s="36"/>
      <c r="D27" s="36"/>
      <c r="E27" s="37" t="str">
        <f t="shared" si="0"/>
        <v> </v>
      </c>
    </row>
    <row r="28" spans="2:5" s="34" customFormat="1" ht="18">
      <c r="B28" s="35">
        <v>19</v>
      </c>
      <c r="C28" s="36"/>
      <c r="D28" s="36"/>
      <c r="E28" s="37" t="str">
        <f t="shared" si="0"/>
        <v> </v>
      </c>
    </row>
    <row r="29" spans="2:5" s="34" customFormat="1" ht="18">
      <c r="B29" s="35">
        <v>20</v>
      </c>
      <c r="C29" s="36"/>
      <c r="D29" s="36"/>
      <c r="E29" s="37" t="str">
        <f t="shared" si="0"/>
        <v> </v>
      </c>
    </row>
    <row r="30" spans="2:5" s="34" customFormat="1" ht="18">
      <c r="B30" s="35">
        <v>21</v>
      </c>
      <c r="C30" s="36"/>
      <c r="D30" s="36"/>
      <c r="E30" s="37" t="str">
        <f t="shared" si="0"/>
        <v> </v>
      </c>
    </row>
    <row r="31" spans="2:5" s="34" customFormat="1" ht="18">
      <c r="B31" s="35">
        <v>22</v>
      </c>
      <c r="C31" s="36"/>
      <c r="D31" s="36"/>
      <c r="E31" s="37" t="str">
        <f t="shared" si="0"/>
        <v> </v>
      </c>
    </row>
    <row r="32" spans="2:5" s="34" customFormat="1" ht="18">
      <c r="B32" s="35">
        <v>23</v>
      </c>
      <c r="C32" s="36"/>
      <c r="D32" s="36"/>
      <c r="E32" s="37" t="str">
        <f t="shared" si="0"/>
        <v> </v>
      </c>
    </row>
    <row r="33" spans="2:5" s="34" customFormat="1" ht="18">
      <c r="B33" s="35">
        <v>24</v>
      </c>
      <c r="C33" s="36"/>
      <c r="D33" s="36"/>
      <c r="E33" s="37" t="str">
        <f t="shared" si="0"/>
        <v> </v>
      </c>
    </row>
    <row r="34" spans="2:5" s="34" customFormat="1" ht="18">
      <c r="B34" s="35">
        <v>25</v>
      </c>
      <c r="C34" s="36"/>
      <c r="D34" s="36"/>
      <c r="E34" s="37" t="str">
        <f t="shared" si="0"/>
        <v> </v>
      </c>
    </row>
    <row r="35" spans="2:5" s="34" customFormat="1" ht="18">
      <c r="B35" s="35">
        <v>26</v>
      </c>
      <c r="C35" s="36"/>
      <c r="D35" s="36"/>
      <c r="E35" s="37" t="str">
        <f t="shared" si="0"/>
        <v> </v>
      </c>
    </row>
    <row r="36" spans="2:5" s="34" customFormat="1" ht="18">
      <c r="B36" s="35">
        <v>27</v>
      </c>
      <c r="C36" s="36"/>
      <c r="D36" s="36"/>
      <c r="E36" s="37" t="str">
        <f t="shared" si="0"/>
        <v> </v>
      </c>
    </row>
    <row r="37" spans="2:5" s="34" customFormat="1" ht="18">
      <c r="B37" s="35">
        <v>28</v>
      </c>
      <c r="C37" s="36"/>
      <c r="D37" s="36"/>
      <c r="E37" s="37" t="str">
        <f t="shared" si="0"/>
        <v> </v>
      </c>
    </row>
    <row r="38" spans="2:5" s="34" customFormat="1" ht="18">
      <c r="B38" s="35">
        <v>29</v>
      </c>
      <c r="C38" s="36"/>
      <c r="D38" s="36"/>
      <c r="E38" s="37" t="str">
        <f t="shared" si="0"/>
        <v> </v>
      </c>
    </row>
    <row r="39" spans="2:5" s="34" customFormat="1" ht="18">
      <c r="B39" s="35">
        <v>30</v>
      </c>
      <c r="C39" s="36"/>
      <c r="D39" s="36"/>
      <c r="E39" s="37" t="str">
        <f t="shared" si="0"/>
        <v> </v>
      </c>
    </row>
    <row r="40" spans="2:5" s="34" customFormat="1" ht="18">
      <c r="B40" s="35">
        <v>31</v>
      </c>
      <c r="C40" s="36"/>
      <c r="D40" s="36"/>
      <c r="E40" s="37" t="str">
        <f t="shared" si="0"/>
        <v> </v>
      </c>
    </row>
    <row r="41" spans="2:5" s="34" customFormat="1" ht="18">
      <c r="B41" s="35">
        <v>32</v>
      </c>
      <c r="C41" s="36"/>
      <c r="D41" s="36"/>
      <c r="E41" s="37" t="str">
        <f t="shared" si="0"/>
        <v> </v>
      </c>
    </row>
    <row r="42" spans="2:5" s="34" customFormat="1" ht="18">
      <c r="B42" s="35">
        <v>33</v>
      </c>
      <c r="C42" s="36"/>
      <c r="D42" s="36"/>
      <c r="E42" s="37" t="str">
        <f t="shared" si="0"/>
        <v> </v>
      </c>
    </row>
    <row r="43" spans="2:5" s="34" customFormat="1" ht="18">
      <c r="B43" s="35">
        <v>34</v>
      </c>
      <c r="C43" s="36"/>
      <c r="D43" s="36"/>
      <c r="E43" s="37" t="str">
        <f t="shared" si="0"/>
        <v> </v>
      </c>
    </row>
    <row r="44" spans="2:5" s="34" customFormat="1" ht="18">
      <c r="B44" s="35">
        <v>35</v>
      </c>
      <c r="C44" s="36"/>
      <c r="D44" s="36"/>
      <c r="E44" s="37" t="str">
        <f t="shared" si="0"/>
        <v> </v>
      </c>
    </row>
    <row r="45" spans="2:5" s="34" customFormat="1" ht="18">
      <c r="B45" s="35">
        <v>36</v>
      </c>
      <c r="C45" s="36"/>
      <c r="D45" s="36"/>
      <c r="E45" s="37" t="str">
        <f t="shared" si="0"/>
        <v> </v>
      </c>
    </row>
    <row r="46" spans="2:5" s="34" customFormat="1" ht="18">
      <c r="B46" s="35">
        <v>37</v>
      </c>
      <c r="C46" s="36"/>
      <c r="D46" s="36"/>
      <c r="E46" s="37" t="str">
        <f t="shared" si="0"/>
        <v> </v>
      </c>
    </row>
    <row r="47" spans="2:5" s="34" customFormat="1" ht="18">
      <c r="B47" s="35">
        <v>38</v>
      </c>
      <c r="C47" s="36"/>
      <c r="D47" s="36"/>
      <c r="E47" s="37" t="str">
        <f t="shared" si="0"/>
        <v> </v>
      </c>
    </row>
    <row r="48" spans="2:5" s="34" customFormat="1" ht="18">
      <c r="B48" s="35">
        <v>39</v>
      </c>
      <c r="C48" s="36"/>
      <c r="D48" s="36"/>
      <c r="E48" s="37" t="str">
        <f t="shared" si="0"/>
        <v> </v>
      </c>
    </row>
    <row r="49" spans="3:5" ht="20.25" customHeight="1">
      <c r="C49" s="148" t="s">
        <v>26</v>
      </c>
      <c r="D49" s="148"/>
      <c r="E49" s="38">
        <f>COUNTA(C10:C48)</f>
        <v>0</v>
      </c>
    </row>
  </sheetData>
  <sheetProtection sheet="1" selectLockedCells="1"/>
  <mergeCells count="6">
    <mergeCell ref="D2:E2"/>
    <mergeCell ref="D3:E3"/>
    <mergeCell ref="D4:E4"/>
    <mergeCell ref="D5:E5"/>
    <mergeCell ref="D6:E6"/>
    <mergeCell ref="C49:D4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1"/>
  <sheetViews>
    <sheetView tabSelected="1" zoomScale="70" zoomScaleNormal="70" zoomScalePageLayoutView="0" workbookViewId="0" topLeftCell="A10">
      <selection activeCell="AP15" sqref="AP15"/>
    </sheetView>
  </sheetViews>
  <sheetFormatPr defaultColWidth="11.421875" defaultRowHeight="12.75"/>
  <cols>
    <col min="1" max="1" width="18.140625" style="39" customWidth="1"/>
    <col min="2" max="2" width="8.28125" style="39" customWidth="1"/>
    <col min="3" max="3" width="9.7109375" style="39" customWidth="1"/>
    <col min="4" max="19" width="6.140625" style="39" customWidth="1"/>
    <col min="20" max="29" width="8.28125" style="39" customWidth="1"/>
    <col min="30" max="30" width="6.28125" style="39" customWidth="1"/>
    <col min="31" max="37" width="7.28125" style="39" customWidth="1"/>
    <col min="38" max="42" width="6.28125" style="39" customWidth="1"/>
    <col min="43" max="45" width="3.28125" style="39" customWidth="1"/>
    <col min="46" max="46" width="4.28125" style="39" customWidth="1"/>
    <col min="47" max="47" width="8.28125" style="39" customWidth="1"/>
    <col min="48" max="16384" width="11.421875" style="39" customWidth="1"/>
  </cols>
  <sheetData>
    <row r="1" spans="1:8" ht="29.25">
      <c r="A1" s="40" t="s">
        <v>18</v>
      </c>
      <c r="B1" s="149">
        <f>Classe!D2</f>
        <v>0</v>
      </c>
      <c r="C1" s="149"/>
      <c r="D1" s="149"/>
      <c r="E1" s="149"/>
      <c r="F1" s="149"/>
      <c r="G1" s="149"/>
      <c r="H1" s="149"/>
    </row>
    <row r="2" spans="1:8" ht="29.25">
      <c r="A2" s="41" t="s">
        <v>19</v>
      </c>
      <c r="B2" s="149" t="str">
        <f>Classe!D3</f>
        <v>Noisy-le-Sec</v>
      </c>
      <c r="C2" s="149"/>
      <c r="D2" s="149"/>
      <c r="E2" s="149"/>
      <c r="F2" s="149"/>
      <c r="G2" s="149"/>
      <c r="H2" s="149"/>
    </row>
    <row r="3" spans="1:8" ht="29.25">
      <c r="A3" s="41" t="s">
        <v>21</v>
      </c>
      <c r="B3" s="149">
        <f>Classe!D4</f>
        <v>0</v>
      </c>
      <c r="C3" s="149"/>
      <c r="D3" s="149"/>
      <c r="E3" s="149"/>
      <c r="F3" s="149"/>
      <c r="G3" s="149"/>
      <c r="H3" s="149"/>
    </row>
    <row r="4" spans="1:8" ht="29.25">
      <c r="A4" s="42" t="s">
        <v>27</v>
      </c>
      <c r="B4" s="149">
        <f>Classe!D6</f>
        <v>0</v>
      </c>
      <c r="C4" s="149"/>
      <c r="D4" s="149"/>
      <c r="E4" s="149"/>
      <c r="F4" s="149"/>
      <c r="G4" s="149"/>
      <c r="H4" s="149"/>
    </row>
    <row r="8" spans="1:47" ht="110.25" customHeight="1">
      <c r="A8" s="150" t="s">
        <v>28</v>
      </c>
      <c r="B8" s="150"/>
      <c r="C8" s="150"/>
      <c r="D8" s="43">
        <f>Classe!$B10</f>
        <v>1</v>
      </c>
      <c r="E8" s="43">
        <f>Classe!$B11</f>
        <v>2</v>
      </c>
      <c r="F8" s="43">
        <f>Classe!$B12</f>
        <v>3</v>
      </c>
      <c r="G8" s="43">
        <f>Classe!$B13</f>
        <v>4</v>
      </c>
      <c r="H8" s="43">
        <f>Classe!$B14</f>
        <v>5</v>
      </c>
      <c r="I8" s="43">
        <f>Classe!$B15</f>
        <v>6</v>
      </c>
      <c r="J8" s="43">
        <f>Classe!$B16</f>
        <v>7</v>
      </c>
      <c r="K8" s="43">
        <f>Classe!$B17</f>
        <v>8</v>
      </c>
      <c r="L8" s="43">
        <f>Classe!$B18</f>
        <v>9</v>
      </c>
      <c r="M8" s="43">
        <f>Classe!$B19</f>
        <v>10</v>
      </c>
      <c r="N8" s="43">
        <f>Classe!$B20</f>
        <v>11</v>
      </c>
      <c r="O8" s="43">
        <f>Classe!$B21</f>
        <v>12</v>
      </c>
      <c r="P8" s="43">
        <f>Classe!$B22</f>
        <v>13</v>
      </c>
      <c r="Q8" s="43">
        <f>Classe!$B23</f>
        <v>14</v>
      </c>
      <c r="R8" s="43">
        <f>Classe!$B24</f>
        <v>15</v>
      </c>
      <c r="S8" s="43">
        <f>Classe!$B25</f>
        <v>16</v>
      </c>
      <c r="T8" s="43">
        <f>Classe!$B26</f>
        <v>17</v>
      </c>
      <c r="U8" s="43">
        <f>Classe!$B27</f>
        <v>18</v>
      </c>
      <c r="V8" s="43">
        <f>Classe!$B28</f>
        <v>19</v>
      </c>
      <c r="W8" s="43">
        <f>Classe!$B29</f>
        <v>20</v>
      </c>
      <c r="X8" s="43">
        <f>Classe!$B30</f>
        <v>21</v>
      </c>
      <c r="Y8" s="43">
        <f>Classe!$B31</f>
        <v>22</v>
      </c>
      <c r="Z8" s="43">
        <f>Classe!$B32</f>
        <v>23</v>
      </c>
      <c r="AA8" s="43">
        <f>Classe!$B33</f>
        <v>24</v>
      </c>
      <c r="AB8" s="43">
        <f>Classe!$B34</f>
        <v>25</v>
      </c>
      <c r="AC8" s="43">
        <f>Classe!$B35</f>
        <v>26</v>
      </c>
      <c r="AD8" s="43">
        <f>Classe!$B36</f>
        <v>27</v>
      </c>
      <c r="AE8" s="43">
        <f>Classe!$B37</f>
        <v>28</v>
      </c>
      <c r="AF8" s="43">
        <f>Classe!$B38</f>
        <v>29</v>
      </c>
      <c r="AG8" s="43">
        <f>Classe!$B39</f>
        <v>30</v>
      </c>
      <c r="AH8" s="43">
        <f>Classe!$B40</f>
        <v>31</v>
      </c>
      <c r="AI8" s="43">
        <f>Classe!$B41</f>
        <v>32</v>
      </c>
      <c r="AJ8" s="43">
        <f>Classe!$B42</f>
        <v>33</v>
      </c>
      <c r="AK8" s="43">
        <f>Classe!$B43</f>
        <v>34</v>
      </c>
      <c r="AL8" s="43">
        <f>Classe!$B44</f>
        <v>35</v>
      </c>
      <c r="AM8" s="43">
        <f>Classe!$B45</f>
        <v>36</v>
      </c>
      <c r="AN8" s="43">
        <f>Classe!$B46</f>
        <v>37</v>
      </c>
      <c r="AO8" s="43">
        <f>Classe!$B47</f>
        <v>38</v>
      </c>
      <c r="AP8" s="43">
        <f>Classe!$B48</f>
        <v>39</v>
      </c>
      <c r="AQ8" s="151" t="s">
        <v>29</v>
      </c>
      <c r="AR8" s="151"/>
      <c r="AS8" s="151"/>
      <c r="AT8" s="151"/>
      <c r="AU8" s="151"/>
    </row>
    <row r="9" spans="1:47" ht="214.5" customHeight="1">
      <c r="A9" s="152" t="s">
        <v>30</v>
      </c>
      <c r="B9" s="152"/>
      <c r="C9" s="152"/>
      <c r="D9" s="153" t="str">
        <f>Classe!$E10</f>
        <v> </v>
      </c>
      <c r="E9" s="153" t="str">
        <f>Classe!$E11</f>
        <v> </v>
      </c>
      <c r="F9" s="153" t="str">
        <f>Classe!$E12</f>
        <v> </v>
      </c>
      <c r="G9" s="153" t="str">
        <f>Classe!$E13</f>
        <v> </v>
      </c>
      <c r="H9" s="153" t="str">
        <f>Classe!$E14</f>
        <v> </v>
      </c>
      <c r="I9" s="153" t="str">
        <f>Classe!$E15</f>
        <v> </v>
      </c>
      <c r="J9" s="153" t="str">
        <f>Classe!$E16</f>
        <v> </v>
      </c>
      <c r="K9" s="153" t="str">
        <f>Classe!$E17</f>
        <v> </v>
      </c>
      <c r="L9" s="153" t="str">
        <f>Classe!$E18</f>
        <v> </v>
      </c>
      <c r="M9" s="153" t="str">
        <f>Classe!$E19</f>
        <v> </v>
      </c>
      <c r="N9" s="153" t="str">
        <f>Classe!$E20</f>
        <v> </v>
      </c>
      <c r="O9" s="153" t="str">
        <f>Classe!$E21</f>
        <v> </v>
      </c>
      <c r="P9" s="153" t="str">
        <f>Classe!$E22</f>
        <v> </v>
      </c>
      <c r="Q9" s="153" t="str">
        <f>Classe!$E23</f>
        <v> </v>
      </c>
      <c r="R9" s="153" t="str">
        <f>Classe!$E24</f>
        <v> </v>
      </c>
      <c r="S9" s="153" t="str">
        <f>Classe!$E25</f>
        <v> </v>
      </c>
      <c r="T9" s="153" t="str">
        <f>Classe!$E26</f>
        <v> </v>
      </c>
      <c r="U9" s="153" t="str">
        <f>Classe!$E27</f>
        <v> </v>
      </c>
      <c r="V9" s="153" t="str">
        <f>Classe!$E28</f>
        <v> </v>
      </c>
      <c r="W9" s="153" t="str">
        <f>Classe!$E29</f>
        <v> </v>
      </c>
      <c r="X9" s="153" t="str">
        <f>Classe!$E30</f>
        <v> </v>
      </c>
      <c r="Y9" s="153" t="str">
        <f>Classe!$E31</f>
        <v> </v>
      </c>
      <c r="Z9" s="153" t="str">
        <f>Classe!$E32</f>
        <v> </v>
      </c>
      <c r="AA9" s="153" t="str">
        <f>Classe!$E33</f>
        <v> </v>
      </c>
      <c r="AB9" s="153" t="str">
        <f>Classe!$E34</f>
        <v> </v>
      </c>
      <c r="AC9" s="153" t="str">
        <f>Classe!$E35</f>
        <v> </v>
      </c>
      <c r="AD9" s="153" t="str">
        <f>Classe!$E36</f>
        <v> </v>
      </c>
      <c r="AE9" s="153" t="str">
        <f>Classe!$E37</f>
        <v> </v>
      </c>
      <c r="AF9" s="153" t="str">
        <f>Classe!$E38</f>
        <v> </v>
      </c>
      <c r="AG9" s="153" t="str">
        <f>Classe!$E39</f>
        <v> </v>
      </c>
      <c r="AH9" s="153" t="str">
        <f>Classe!$E40</f>
        <v> </v>
      </c>
      <c r="AI9" s="153" t="str">
        <f>Classe!$E41</f>
        <v> </v>
      </c>
      <c r="AJ9" s="153" t="str">
        <f>Classe!$E42</f>
        <v> </v>
      </c>
      <c r="AK9" s="153" t="str">
        <f>Classe!$E43</f>
        <v> </v>
      </c>
      <c r="AL9" s="153" t="str">
        <f>Classe!$E44</f>
        <v> </v>
      </c>
      <c r="AM9" s="153" t="str">
        <f>Classe!$E45</f>
        <v> </v>
      </c>
      <c r="AN9" s="153" t="str">
        <f>Classe!$E46</f>
        <v> </v>
      </c>
      <c r="AO9" s="153" t="str">
        <f>Classe!$E47</f>
        <v> </v>
      </c>
      <c r="AP9" s="153" t="str">
        <f>Classe!$E48</f>
        <v> </v>
      </c>
      <c r="AQ9" s="154">
        <v>1</v>
      </c>
      <c r="AR9" s="154">
        <v>9</v>
      </c>
      <c r="AS9" s="154">
        <v>0</v>
      </c>
      <c r="AT9" s="154" t="s">
        <v>31</v>
      </c>
      <c r="AU9" s="154" t="s">
        <v>32</v>
      </c>
    </row>
    <row r="10" spans="1:47" ht="28.5" customHeight="1">
      <c r="A10" s="44" t="s">
        <v>33</v>
      </c>
      <c r="B10" s="44" t="s">
        <v>34</v>
      </c>
      <c r="C10" s="44" t="s">
        <v>35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54"/>
      <c r="AS10" s="154"/>
      <c r="AT10" s="154"/>
      <c r="AU10" s="154"/>
    </row>
    <row r="11" spans="1:47" ht="13.5" customHeight="1">
      <c r="A11" s="155" t="s">
        <v>36</v>
      </c>
      <c r="B11" s="45">
        <v>1</v>
      </c>
      <c r="C11" s="46" t="s">
        <v>37</v>
      </c>
      <c r="D11" s="47" t="s">
        <v>31</v>
      </c>
      <c r="E11" s="47" t="s">
        <v>31</v>
      </c>
      <c r="F11" s="47" t="s">
        <v>31</v>
      </c>
      <c r="G11" s="47" t="s">
        <v>31</v>
      </c>
      <c r="H11" s="47" t="s">
        <v>31</v>
      </c>
      <c r="I11" s="47" t="s">
        <v>31</v>
      </c>
      <c r="J11" s="47" t="s">
        <v>31</v>
      </c>
      <c r="K11" s="47" t="s">
        <v>31</v>
      </c>
      <c r="L11" s="47" t="s">
        <v>31</v>
      </c>
      <c r="M11" s="47" t="s">
        <v>31</v>
      </c>
      <c r="N11" s="47" t="s">
        <v>31</v>
      </c>
      <c r="O11" s="47" t="s">
        <v>31</v>
      </c>
      <c r="P11" s="47" t="s">
        <v>31</v>
      </c>
      <c r="Q11" s="47" t="s">
        <v>31</v>
      </c>
      <c r="R11" s="47" t="s">
        <v>31</v>
      </c>
      <c r="S11" s="47" t="s">
        <v>31</v>
      </c>
      <c r="T11" s="47" t="s">
        <v>31</v>
      </c>
      <c r="U11" s="47" t="s">
        <v>31</v>
      </c>
      <c r="V11" s="47" t="s">
        <v>31</v>
      </c>
      <c r="W11" s="47" t="s">
        <v>31</v>
      </c>
      <c r="X11" s="47" t="s">
        <v>31</v>
      </c>
      <c r="Y11" s="47" t="s">
        <v>31</v>
      </c>
      <c r="Z11" s="47" t="s">
        <v>31</v>
      </c>
      <c r="AA11" s="47" t="s">
        <v>31</v>
      </c>
      <c r="AB11" s="47" t="s">
        <v>31</v>
      </c>
      <c r="AC11" s="47" t="s">
        <v>31</v>
      </c>
      <c r="AD11" s="47" t="s">
        <v>31</v>
      </c>
      <c r="AE11" s="47" t="s">
        <v>31</v>
      </c>
      <c r="AF11" s="47" t="s">
        <v>31</v>
      </c>
      <c r="AG11" s="47" t="s">
        <v>31</v>
      </c>
      <c r="AH11" s="47" t="s">
        <v>31</v>
      </c>
      <c r="AI11" s="47" t="s">
        <v>31</v>
      </c>
      <c r="AJ11" s="47" t="s">
        <v>31</v>
      </c>
      <c r="AK11" s="47" t="s">
        <v>31</v>
      </c>
      <c r="AL11" s="47" t="s">
        <v>31</v>
      </c>
      <c r="AM11" s="47" t="s">
        <v>31</v>
      </c>
      <c r="AN11" s="47" t="s">
        <v>31</v>
      </c>
      <c r="AO11" s="47" t="s">
        <v>31</v>
      </c>
      <c r="AP11" s="47" t="s">
        <v>31</v>
      </c>
      <c r="AQ11" s="48">
        <f aca="true" t="shared" si="0" ref="AQ11:AQ64">COUNTIF(D11:AP11,1)</f>
        <v>0</v>
      </c>
      <c r="AR11" s="48">
        <f aca="true" t="shared" si="1" ref="AR11:AR64">COUNTIF(D11:AP11,9)</f>
        <v>0</v>
      </c>
      <c r="AS11" s="48">
        <f aca="true" t="shared" si="2" ref="AS11:AS64">COUNTIF(D11:AP11,0)</f>
        <v>0</v>
      </c>
      <c r="AT11" s="48">
        <f aca="true" t="shared" si="3" ref="AT11:AT64">COUNTIF(D11:AP11,"abs")</f>
        <v>39</v>
      </c>
      <c r="AU11" s="49">
        <f>AQ11/(Feuil1!$AP$3-AT11)</f>
        <v>0</v>
      </c>
    </row>
    <row r="12" spans="1:47" ht="12.75">
      <c r="A12" s="155"/>
      <c r="B12" s="50">
        <v>2</v>
      </c>
      <c r="C12" s="51" t="s">
        <v>38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3">
        <f t="shared" si="0"/>
        <v>0</v>
      </c>
      <c r="AR12" s="53">
        <f t="shared" si="1"/>
        <v>0</v>
      </c>
      <c r="AS12" s="53">
        <f t="shared" si="2"/>
        <v>0</v>
      </c>
      <c r="AT12" s="53">
        <f t="shared" si="3"/>
        <v>0</v>
      </c>
      <c r="AU12" s="54" t="e">
        <f>AQ12/(Feuil1!$AP$3-AT12)</f>
        <v>#DIV/0!</v>
      </c>
    </row>
    <row r="13" spans="1:47" ht="12.75">
      <c r="A13" s="155"/>
      <c r="B13" s="55">
        <v>3</v>
      </c>
      <c r="C13" s="56" t="s">
        <v>39</v>
      </c>
      <c r="D13" s="57" t="s">
        <v>31</v>
      </c>
      <c r="E13" s="57" t="s">
        <v>31</v>
      </c>
      <c r="F13" s="57" t="s">
        <v>31</v>
      </c>
      <c r="G13" s="57" t="s">
        <v>31</v>
      </c>
      <c r="H13" s="57" t="s">
        <v>31</v>
      </c>
      <c r="I13" s="57" t="s">
        <v>31</v>
      </c>
      <c r="J13" s="57" t="s">
        <v>31</v>
      </c>
      <c r="K13" s="57" t="s">
        <v>31</v>
      </c>
      <c r="L13" s="57" t="s">
        <v>31</v>
      </c>
      <c r="M13" s="57" t="s">
        <v>31</v>
      </c>
      <c r="N13" s="57" t="s">
        <v>31</v>
      </c>
      <c r="O13" s="57" t="s">
        <v>31</v>
      </c>
      <c r="P13" s="57" t="s">
        <v>31</v>
      </c>
      <c r="Q13" s="57" t="s">
        <v>31</v>
      </c>
      <c r="R13" s="57" t="s">
        <v>31</v>
      </c>
      <c r="S13" s="57" t="s">
        <v>31</v>
      </c>
      <c r="T13" s="57" t="s">
        <v>31</v>
      </c>
      <c r="U13" s="57" t="s">
        <v>31</v>
      </c>
      <c r="V13" s="57" t="s">
        <v>31</v>
      </c>
      <c r="W13" s="57" t="s">
        <v>31</v>
      </c>
      <c r="X13" s="57" t="s">
        <v>31</v>
      </c>
      <c r="Y13" s="57" t="s">
        <v>31</v>
      </c>
      <c r="Z13" s="57" t="s">
        <v>31</v>
      </c>
      <c r="AA13" s="57" t="s">
        <v>31</v>
      </c>
      <c r="AB13" s="57" t="s">
        <v>31</v>
      </c>
      <c r="AC13" s="57" t="s">
        <v>31</v>
      </c>
      <c r="AD13" s="57" t="s">
        <v>31</v>
      </c>
      <c r="AE13" s="57" t="s">
        <v>31</v>
      </c>
      <c r="AF13" s="57" t="s">
        <v>31</v>
      </c>
      <c r="AG13" s="57" t="s">
        <v>31</v>
      </c>
      <c r="AH13" s="57" t="s">
        <v>31</v>
      </c>
      <c r="AI13" s="57" t="s">
        <v>31</v>
      </c>
      <c r="AJ13" s="57" t="s">
        <v>31</v>
      </c>
      <c r="AK13" s="57" t="s">
        <v>31</v>
      </c>
      <c r="AL13" s="57" t="s">
        <v>31</v>
      </c>
      <c r="AM13" s="57" t="s">
        <v>31</v>
      </c>
      <c r="AN13" s="57" t="s">
        <v>31</v>
      </c>
      <c r="AO13" s="57" t="s">
        <v>31</v>
      </c>
      <c r="AP13" s="57" t="s">
        <v>31</v>
      </c>
      <c r="AQ13" s="53">
        <f t="shared" si="0"/>
        <v>0</v>
      </c>
      <c r="AR13" s="53">
        <f t="shared" si="1"/>
        <v>0</v>
      </c>
      <c r="AS13" s="53">
        <f t="shared" si="2"/>
        <v>0</v>
      </c>
      <c r="AT13" s="53">
        <f t="shared" si="3"/>
        <v>39</v>
      </c>
      <c r="AU13" s="54">
        <f>AQ13/(Feuil1!$AP$3-AT13)</f>
        <v>0</v>
      </c>
    </row>
    <row r="14" spans="1:47" s="58" customFormat="1" ht="12.75">
      <c r="A14" s="155"/>
      <c r="B14" s="50">
        <v>4</v>
      </c>
      <c r="C14" s="51" t="s">
        <v>40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1">
        <f t="shared" si="0"/>
        <v>0</v>
      </c>
      <c r="AR14" s="51">
        <f t="shared" si="1"/>
        <v>0</v>
      </c>
      <c r="AS14" s="51">
        <f t="shared" si="2"/>
        <v>0</v>
      </c>
      <c r="AT14" s="51">
        <f t="shared" si="3"/>
        <v>0</v>
      </c>
      <c r="AU14" s="54" t="e">
        <f>AQ14/(Feuil1!$AP$3-AT14)</f>
        <v>#DIV/0!</v>
      </c>
    </row>
    <row r="15" spans="1:47" ht="12.75">
      <c r="A15" s="155"/>
      <c r="B15" s="55">
        <v>5</v>
      </c>
      <c r="C15" s="56" t="s">
        <v>41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3">
        <f t="shared" si="0"/>
        <v>0</v>
      </c>
      <c r="AR15" s="53">
        <f t="shared" si="1"/>
        <v>0</v>
      </c>
      <c r="AS15" s="53">
        <f t="shared" si="2"/>
        <v>0</v>
      </c>
      <c r="AT15" s="53">
        <f t="shared" si="3"/>
        <v>0</v>
      </c>
      <c r="AU15" s="54" t="e">
        <f>AQ15/(Feuil1!$AP$3-AT15)</f>
        <v>#DIV/0!</v>
      </c>
    </row>
    <row r="16" spans="1:47" s="58" customFormat="1" ht="12.75">
      <c r="A16" s="155"/>
      <c r="B16" s="50">
        <v>6</v>
      </c>
      <c r="C16" s="51" t="s">
        <v>42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1">
        <f t="shared" si="0"/>
        <v>0</v>
      </c>
      <c r="AR16" s="51">
        <f t="shared" si="1"/>
        <v>0</v>
      </c>
      <c r="AS16" s="51">
        <f t="shared" si="2"/>
        <v>0</v>
      </c>
      <c r="AT16" s="51">
        <f t="shared" si="3"/>
        <v>0</v>
      </c>
      <c r="AU16" s="54" t="e">
        <f>AQ16/(Feuil1!$AP$3-AT16)</f>
        <v>#DIV/0!</v>
      </c>
    </row>
    <row r="17" spans="1:47" ht="12.75">
      <c r="A17" s="155"/>
      <c r="B17" s="55">
        <v>7</v>
      </c>
      <c r="C17" s="56" t="s">
        <v>43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3">
        <f t="shared" si="0"/>
        <v>0</v>
      </c>
      <c r="AR17" s="53">
        <f t="shared" si="1"/>
        <v>0</v>
      </c>
      <c r="AS17" s="53">
        <f t="shared" si="2"/>
        <v>0</v>
      </c>
      <c r="AT17" s="53">
        <f t="shared" si="3"/>
        <v>0</v>
      </c>
      <c r="AU17" s="54" t="e">
        <f>AQ17/(Feuil1!$AP$3-AT17)</f>
        <v>#DIV/0!</v>
      </c>
    </row>
    <row r="18" spans="1:47" s="58" customFormat="1" ht="12.75">
      <c r="A18" s="155"/>
      <c r="B18" s="50">
        <v>8</v>
      </c>
      <c r="C18" s="51" t="s">
        <v>44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2" t="s">
        <v>31</v>
      </c>
      <c r="AM18" s="52" t="s">
        <v>31</v>
      </c>
      <c r="AN18" s="52" t="s">
        <v>31</v>
      </c>
      <c r="AO18" s="52" t="s">
        <v>31</v>
      </c>
      <c r="AP18" s="52" t="s">
        <v>31</v>
      </c>
      <c r="AQ18" s="51">
        <f t="shared" si="0"/>
        <v>0</v>
      </c>
      <c r="AR18" s="51">
        <f t="shared" si="1"/>
        <v>0</v>
      </c>
      <c r="AS18" s="51">
        <f t="shared" si="2"/>
        <v>0</v>
      </c>
      <c r="AT18" s="51">
        <f t="shared" si="3"/>
        <v>39</v>
      </c>
      <c r="AU18" s="54">
        <f>AQ18/(Feuil1!$AP$3-AT18)</f>
        <v>0</v>
      </c>
    </row>
    <row r="19" spans="1:47" ht="12.75">
      <c r="A19" s="155"/>
      <c r="B19" s="55">
        <v>9</v>
      </c>
      <c r="C19" s="56" t="s">
        <v>45</v>
      </c>
      <c r="D19" s="57" t="s">
        <v>31</v>
      </c>
      <c r="E19" s="57" t="s">
        <v>31</v>
      </c>
      <c r="F19" s="57" t="s">
        <v>31</v>
      </c>
      <c r="G19" s="57" t="s">
        <v>31</v>
      </c>
      <c r="H19" s="57" t="s">
        <v>31</v>
      </c>
      <c r="I19" s="57" t="s">
        <v>31</v>
      </c>
      <c r="J19" s="57" t="s">
        <v>31</v>
      </c>
      <c r="K19" s="57" t="s">
        <v>31</v>
      </c>
      <c r="L19" s="57" t="s">
        <v>31</v>
      </c>
      <c r="M19" s="57" t="s">
        <v>31</v>
      </c>
      <c r="N19" s="57" t="s">
        <v>31</v>
      </c>
      <c r="O19" s="57" t="s">
        <v>31</v>
      </c>
      <c r="P19" s="57" t="s">
        <v>31</v>
      </c>
      <c r="Q19" s="57" t="s">
        <v>31</v>
      </c>
      <c r="R19" s="57" t="s">
        <v>31</v>
      </c>
      <c r="S19" s="57" t="s">
        <v>31</v>
      </c>
      <c r="T19" s="57" t="s">
        <v>31</v>
      </c>
      <c r="U19" s="57" t="s">
        <v>31</v>
      </c>
      <c r="V19" s="57" t="s">
        <v>31</v>
      </c>
      <c r="W19" s="57" t="s">
        <v>31</v>
      </c>
      <c r="X19" s="57" t="s">
        <v>31</v>
      </c>
      <c r="Y19" s="57" t="s">
        <v>31</v>
      </c>
      <c r="Z19" s="57" t="s">
        <v>31</v>
      </c>
      <c r="AA19" s="57" t="s">
        <v>31</v>
      </c>
      <c r="AB19" s="57" t="s">
        <v>31</v>
      </c>
      <c r="AC19" s="57" t="s">
        <v>31</v>
      </c>
      <c r="AD19" s="57" t="s">
        <v>31</v>
      </c>
      <c r="AE19" s="57" t="s">
        <v>31</v>
      </c>
      <c r="AF19" s="57" t="s">
        <v>31</v>
      </c>
      <c r="AG19" s="57" t="s">
        <v>31</v>
      </c>
      <c r="AH19" s="57" t="s">
        <v>31</v>
      </c>
      <c r="AI19" s="57" t="s">
        <v>31</v>
      </c>
      <c r="AJ19" s="57" t="s">
        <v>31</v>
      </c>
      <c r="AK19" s="57" t="s">
        <v>31</v>
      </c>
      <c r="AL19" s="57" t="s">
        <v>31</v>
      </c>
      <c r="AM19" s="57" t="s">
        <v>31</v>
      </c>
      <c r="AN19" s="57" t="s">
        <v>31</v>
      </c>
      <c r="AO19" s="57" t="s">
        <v>31</v>
      </c>
      <c r="AP19" s="57" t="s">
        <v>31</v>
      </c>
      <c r="AQ19" s="53">
        <f t="shared" si="0"/>
        <v>0</v>
      </c>
      <c r="AR19" s="53">
        <f t="shared" si="1"/>
        <v>0</v>
      </c>
      <c r="AS19" s="53">
        <f t="shared" si="2"/>
        <v>0</v>
      </c>
      <c r="AT19" s="53">
        <f t="shared" si="3"/>
        <v>39</v>
      </c>
      <c r="AU19" s="54">
        <f>AQ19/(Feuil1!$AP$3-AT19)</f>
        <v>0</v>
      </c>
    </row>
    <row r="20" spans="1:47" s="58" customFormat="1" ht="12.75">
      <c r="A20" s="155"/>
      <c r="B20" s="50">
        <v>10</v>
      </c>
      <c r="C20" s="51" t="s">
        <v>46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1">
        <f t="shared" si="0"/>
        <v>0</v>
      </c>
      <c r="AR20" s="51">
        <f t="shared" si="1"/>
        <v>0</v>
      </c>
      <c r="AS20" s="51">
        <f t="shared" si="2"/>
        <v>0</v>
      </c>
      <c r="AT20" s="51">
        <f t="shared" si="3"/>
        <v>0</v>
      </c>
      <c r="AU20" s="54" t="e">
        <f>AQ20/(Feuil1!$AP$3-AT20)</f>
        <v>#DIV/0!</v>
      </c>
    </row>
    <row r="21" spans="1:47" ht="12.75">
      <c r="A21" s="155"/>
      <c r="B21" s="55">
        <v>11</v>
      </c>
      <c r="C21" s="56" t="s">
        <v>47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3">
        <f t="shared" si="0"/>
        <v>0</v>
      </c>
      <c r="AR21" s="53">
        <f t="shared" si="1"/>
        <v>0</v>
      </c>
      <c r="AS21" s="53">
        <f t="shared" si="2"/>
        <v>0</v>
      </c>
      <c r="AT21" s="53">
        <f t="shared" si="3"/>
        <v>0</v>
      </c>
      <c r="AU21" s="54" t="e">
        <f>AQ21/(Feuil1!$AP$3-AT21)</f>
        <v>#DIV/0!</v>
      </c>
    </row>
    <row r="22" spans="1:47" s="58" customFormat="1" ht="12.75">
      <c r="A22" s="155"/>
      <c r="B22" s="50">
        <v>12</v>
      </c>
      <c r="C22" s="51" t="s">
        <v>48</v>
      </c>
      <c r="D22" s="59" t="s">
        <v>31</v>
      </c>
      <c r="E22" s="59" t="s">
        <v>31</v>
      </c>
      <c r="F22" s="59" t="s">
        <v>31</v>
      </c>
      <c r="G22" s="59" t="s">
        <v>31</v>
      </c>
      <c r="H22" s="59" t="s">
        <v>31</v>
      </c>
      <c r="I22" s="59" t="s">
        <v>31</v>
      </c>
      <c r="J22" s="59" t="s">
        <v>31</v>
      </c>
      <c r="K22" s="59" t="s">
        <v>31</v>
      </c>
      <c r="L22" s="59" t="s">
        <v>31</v>
      </c>
      <c r="M22" s="59" t="s">
        <v>31</v>
      </c>
      <c r="N22" s="59" t="s">
        <v>31</v>
      </c>
      <c r="O22" s="59" t="s">
        <v>31</v>
      </c>
      <c r="P22" s="59" t="s">
        <v>31</v>
      </c>
      <c r="Q22" s="59" t="s">
        <v>31</v>
      </c>
      <c r="R22" s="59" t="s">
        <v>31</v>
      </c>
      <c r="S22" s="59" t="s">
        <v>31</v>
      </c>
      <c r="T22" s="59" t="s">
        <v>31</v>
      </c>
      <c r="U22" s="59" t="s">
        <v>31</v>
      </c>
      <c r="V22" s="59" t="s">
        <v>31</v>
      </c>
      <c r="W22" s="59" t="s">
        <v>31</v>
      </c>
      <c r="X22" s="59" t="s">
        <v>31</v>
      </c>
      <c r="Y22" s="59" t="s">
        <v>31</v>
      </c>
      <c r="Z22" s="59" t="s">
        <v>31</v>
      </c>
      <c r="AA22" s="59" t="s">
        <v>31</v>
      </c>
      <c r="AB22" s="59" t="s">
        <v>31</v>
      </c>
      <c r="AC22" s="59" t="s">
        <v>31</v>
      </c>
      <c r="AD22" s="59" t="s">
        <v>31</v>
      </c>
      <c r="AE22" s="59" t="s">
        <v>31</v>
      </c>
      <c r="AF22" s="59" t="s">
        <v>31</v>
      </c>
      <c r="AG22" s="59" t="s">
        <v>31</v>
      </c>
      <c r="AH22" s="59" t="s">
        <v>31</v>
      </c>
      <c r="AI22" s="59" t="s">
        <v>31</v>
      </c>
      <c r="AJ22" s="59" t="s">
        <v>31</v>
      </c>
      <c r="AK22" s="59" t="s">
        <v>31</v>
      </c>
      <c r="AL22" s="59" t="s">
        <v>31</v>
      </c>
      <c r="AM22" s="59" t="s">
        <v>31</v>
      </c>
      <c r="AN22" s="59" t="s">
        <v>31</v>
      </c>
      <c r="AO22" s="59" t="s">
        <v>31</v>
      </c>
      <c r="AP22" s="59" t="s">
        <v>31</v>
      </c>
      <c r="AQ22" s="51">
        <f t="shared" si="0"/>
        <v>0</v>
      </c>
      <c r="AR22" s="51">
        <f t="shared" si="1"/>
        <v>0</v>
      </c>
      <c r="AS22" s="51">
        <f t="shared" si="2"/>
        <v>0</v>
      </c>
      <c r="AT22" s="51">
        <f t="shared" si="3"/>
        <v>39</v>
      </c>
      <c r="AU22" s="54">
        <f>AQ22/(Feuil1!$AP$3-AT22)</f>
        <v>0</v>
      </c>
    </row>
    <row r="23" spans="1:47" ht="12.75">
      <c r="A23" s="155"/>
      <c r="B23" s="55">
        <v>13</v>
      </c>
      <c r="C23" s="56" t="s">
        <v>49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3">
        <f t="shared" si="0"/>
        <v>0</v>
      </c>
      <c r="AR23" s="53">
        <f t="shared" si="1"/>
        <v>0</v>
      </c>
      <c r="AS23" s="53">
        <f t="shared" si="2"/>
        <v>0</v>
      </c>
      <c r="AT23" s="53">
        <f t="shared" si="3"/>
        <v>0</v>
      </c>
      <c r="AU23" s="54" t="e">
        <f>AQ23/(Feuil1!$AP$3-AT23)</f>
        <v>#DIV/0!</v>
      </c>
    </row>
    <row r="24" spans="1:47" s="58" customFormat="1" ht="12.75">
      <c r="A24" s="155"/>
      <c r="B24" s="50">
        <v>14</v>
      </c>
      <c r="C24" s="51" t="s">
        <v>50</v>
      </c>
      <c r="D24" s="52" t="s">
        <v>31</v>
      </c>
      <c r="E24" s="52" t="s">
        <v>31</v>
      </c>
      <c r="F24" s="52" t="s">
        <v>31</v>
      </c>
      <c r="G24" s="52" t="s">
        <v>31</v>
      </c>
      <c r="H24" s="52" t="s">
        <v>31</v>
      </c>
      <c r="I24" s="52" t="s">
        <v>31</v>
      </c>
      <c r="J24" s="52" t="s">
        <v>31</v>
      </c>
      <c r="K24" s="52" t="s">
        <v>31</v>
      </c>
      <c r="L24" s="52" t="s">
        <v>31</v>
      </c>
      <c r="M24" s="52" t="s">
        <v>31</v>
      </c>
      <c r="N24" s="52" t="s">
        <v>31</v>
      </c>
      <c r="O24" s="52" t="s">
        <v>31</v>
      </c>
      <c r="P24" s="52" t="s">
        <v>31</v>
      </c>
      <c r="Q24" s="52" t="s">
        <v>31</v>
      </c>
      <c r="R24" s="52" t="s">
        <v>31</v>
      </c>
      <c r="S24" s="52" t="s">
        <v>31</v>
      </c>
      <c r="T24" s="52" t="s">
        <v>31</v>
      </c>
      <c r="U24" s="52" t="s">
        <v>31</v>
      </c>
      <c r="V24" s="52" t="s">
        <v>31</v>
      </c>
      <c r="W24" s="52" t="s">
        <v>31</v>
      </c>
      <c r="X24" s="52" t="s">
        <v>31</v>
      </c>
      <c r="Y24" s="52" t="s">
        <v>31</v>
      </c>
      <c r="Z24" s="52" t="s">
        <v>31</v>
      </c>
      <c r="AA24" s="52" t="s">
        <v>31</v>
      </c>
      <c r="AB24" s="52" t="s">
        <v>31</v>
      </c>
      <c r="AC24" s="52" t="s">
        <v>31</v>
      </c>
      <c r="AD24" s="52" t="s">
        <v>31</v>
      </c>
      <c r="AE24" s="52" t="s">
        <v>31</v>
      </c>
      <c r="AF24" s="52" t="s">
        <v>31</v>
      </c>
      <c r="AG24" s="52" t="s">
        <v>31</v>
      </c>
      <c r="AH24" s="52" t="s">
        <v>31</v>
      </c>
      <c r="AI24" s="52" t="s">
        <v>31</v>
      </c>
      <c r="AJ24" s="52" t="s">
        <v>31</v>
      </c>
      <c r="AK24" s="52" t="s">
        <v>31</v>
      </c>
      <c r="AL24" s="52" t="s">
        <v>31</v>
      </c>
      <c r="AM24" s="52" t="s">
        <v>31</v>
      </c>
      <c r="AN24" s="52" t="s">
        <v>31</v>
      </c>
      <c r="AO24" s="52" t="s">
        <v>31</v>
      </c>
      <c r="AP24" s="52" t="s">
        <v>31</v>
      </c>
      <c r="AQ24" s="51">
        <f t="shared" si="0"/>
        <v>0</v>
      </c>
      <c r="AR24" s="51">
        <f t="shared" si="1"/>
        <v>0</v>
      </c>
      <c r="AS24" s="51">
        <f t="shared" si="2"/>
        <v>0</v>
      </c>
      <c r="AT24" s="51">
        <f t="shared" si="3"/>
        <v>39</v>
      </c>
      <c r="AU24" s="54">
        <f>AQ24/(Feuil1!$AP$3-AT24)</f>
        <v>0</v>
      </c>
    </row>
    <row r="25" spans="1:47" ht="12.75">
      <c r="A25" s="155"/>
      <c r="B25" s="60">
        <v>15</v>
      </c>
      <c r="C25" s="61" t="s">
        <v>51</v>
      </c>
      <c r="D25" s="62" t="s">
        <v>31</v>
      </c>
      <c r="E25" s="62" t="s">
        <v>31</v>
      </c>
      <c r="F25" s="62" t="s">
        <v>31</v>
      </c>
      <c r="G25" s="62" t="s">
        <v>31</v>
      </c>
      <c r="H25" s="62" t="s">
        <v>31</v>
      </c>
      <c r="I25" s="62" t="s">
        <v>31</v>
      </c>
      <c r="J25" s="62" t="s">
        <v>31</v>
      </c>
      <c r="K25" s="62" t="s">
        <v>31</v>
      </c>
      <c r="L25" s="62" t="s">
        <v>31</v>
      </c>
      <c r="M25" s="62" t="s">
        <v>31</v>
      </c>
      <c r="N25" s="62" t="s">
        <v>31</v>
      </c>
      <c r="O25" s="62" t="s">
        <v>31</v>
      </c>
      <c r="P25" s="62" t="s">
        <v>31</v>
      </c>
      <c r="Q25" s="62" t="s">
        <v>31</v>
      </c>
      <c r="R25" s="62" t="s">
        <v>31</v>
      </c>
      <c r="S25" s="62" t="s">
        <v>31</v>
      </c>
      <c r="T25" s="62" t="s">
        <v>31</v>
      </c>
      <c r="U25" s="62" t="s">
        <v>31</v>
      </c>
      <c r="V25" s="62" t="s">
        <v>31</v>
      </c>
      <c r="W25" s="62" t="s">
        <v>31</v>
      </c>
      <c r="X25" s="62" t="s">
        <v>31</v>
      </c>
      <c r="Y25" s="62" t="s">
        <v>31</v>
      </c>
      <c r="Z25" s="62" t="s">
        <v>31</v>
      </c>
      <c r="AA25" s="62" t="s">
        <v>31</v>
      </c>
      <c r="AB25" s="62" t="s">
        <v>31</v>
      </c>
      <c r="AC25" s="62" t="s">
        <v>31</v>
      </c>
      <c r="AD25" s="62" t="s">
        <v>31</v>
      </c>
      <c r="AE25" s="62" t="s">
        <v>31</v>
      </c>
      <c r="AF25" s="62" t="s">
        <v>31</v>
      </c>
      <c r="AG25" s="62" t="s">
        <v>31</v>
      </c>
      <c r="AH25" s="62" t="s">
        <v>31</v>
      </c>
      <c r="AI25" s="62" t="s">
        <v>31</v>
      </c>
      <c r="AJ25" s="62" t="s">
        <v>31</v>
      </c>
      <c r="AK25" s="62" t="s">
        <v>31</v>
      </c>
      <c r="AL25" s="62" t="s">
        <v>31</v>
      </c>
      <c r="AM25" s="62" t="s">
        <v>31</v>
      </c>
      <c r="AN25" s="62" t="s">
        <v>31</v>
      </c>
      <c r="AO25" s="62" t="s">
        <v>31</v>
      </c>
      <c r="AP25" s="62" t="s">
        <v>31</v>
      </c>
      <c r="AQ25" s="63">
        <f t="shared" si="0"/>
        <v>0</v>
      </c>
      <c r="AR25" s="63">
        <f t="shared" si="1"/>
        <v>0</v>
      </c>
      <c r="AS25" s="63">
        <f t="shared" si="2"/>
        <v>0</v>
      </c>
      <c r="AT25" s="63">
        <f t="shared" si="3"/>
        <v>39</v>
      </c>
      <c r="AU25" s="64">
        <f>AQ25/(Feuil1!$AP$3-AT25)</f>
        <v>0</v>
      </c>
    </row>
    <row r="26" spans="1:47" s="58" customFormat="1" ht="13.5" customHeight="1">
      <c r="A26" s="155" t="s">
        <v>52</v>
      </c>
      <c r="B26" s="65">
        <v>16</v>
      </c>
      <c r="C26" s="66" t="s">
        <v>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6">
        <f t="shared" si="0"/>
        <v>0</v>
      </c>
      <c r="AR26" s="66">
        <f t="shared" si="1"/>
        <v>0</v>
      </c>
      <c r="AS26" s="66">
        <f t="shared" si="2"/>
        <v>0</v>
      </c>
      <c r="AT26" s="66">
        <f t="shared" si="3"/>
        <v>0</v>
      </c>
      <c r="AU26" s="49" t="e">
        <f>AQ26/(Feuil1!$AP$3-AT26)</f>
        <v>#DIV/0!</v>
      </c>
    </row>
    <row r="27" spans="1:47" ht="12.75">
      <c r="A27" s="155"/>
      <c r="B27" s="55">
        <v>17</v>
      </c>
      <c r="C27" s="56" t="s">
        <v>54</v>
      </c>
      <c r="D27" s="57" t="s">
        <v>31</v>
      </c>
      <c r="E27" s="57" t="s">
        <v>31</v>
      </c>
      <c r="F27" s="57" t="s">
        <v>31</v>
      </c>
      <c r="G27" s="57" t="s">
        <v>31</v>
      </c>
      <c r="H27" s="57" t="s">
        <v>31</v>
      </c>
      <c r="I27" s="57" t="s">
        <v>31</v>
      </c>
      <c r="J27" s="57" t="s">
        <v>31</v>
      </c>
      <c r="K27" s="57" t="s">
        <v>31</v>
      </c>
      <c r="L27" s="57" t="s">
        <v>31</v>
      </c>
      <c r="M27" s="57" t="s">
        <v>31</v>
      </c>
      <c r="N27" s="57" t="s">
        <v>31</v>
      </c>
      <c r="O27" s="57" t="s">
        <v>31</v>
      </c>
      <c r="P27" s="57" t="s">
        <v>31</v>
      </c>
      <c r="Q27" s="57" t="s">
        <v>31</v>
      </c>
      <c r="R27" s="57" t="s">
        <v>31</v>
      </c>
      <c r="S27" s="57" t="s">
        <v>31</v>
      </c>
      <c r="T27" s="57" t="s">
        <v>31</v>
      </c>
      <c r="U27" s="57" t="s">
        <v>31</v>
      </c>
      <c r="V27" s="57" t="s">
        <v>31</v>
      </c>
      <c r="W27" s="57" t="s">
        <v>31</v>
      </c>
      <c r="X27" s="57" t="s">
        <v>31</v>
      </c>
      <c r="Y27" s="57" t="s">
        <v>31</v>
      </c>
      <c r="Z27" s="57" t="s">
        <v>31</v>
      </c>
      <c r="AA27" s="57" t="s">
        <v>31</v>
      </c>
      <c r="AB27" s="57" t="s">
        <v>31</v>
      </c>
      <c r="AC27" s="57" t="s">
        <v>31</v>
      </c>
      <c r="AD27" s="57" t="s">
        <v>31</v>
      </c>
      <c r="AE27" s="57" t="s">
        <v>31</v>
      </c>
      <c r="AF27" s="57" t="s">
        <v>31</v>
      </c>
      <c r="AG27" s="57" t="s">
        <v>31</v>
      </c>
      <c r="AH27" s="57" t="s">
        <v>31</v>
      </c>
      <c r="AI27" s="57" t="s">
        <v>31</v>
      </c>
      <c r="AJ27" s="57" t="s">
        <v>31</v>
      </c>
      <c r="AK27" s="57" t="s">
        <v>31</v>
      </c>
      <c r="AL27" s="57" t="s">
        <v>31</v>
      </c>
      <c r="AM27" s="57" t="s">
        <v>31</v>
      </c>
      <c r="AN27" s="57" t="s">
        <v>31</v>
      </c>
      <c r="AO27" s="57" t="s">
        <v>31</v>
      </c>
      <c r="AP27" s="57" t="s">
        <v>31</v>
      </c>
      <c r="AQ27" s="53">
        <f t="shared" si="0"/>
        <v>0</v>
      </c>
      <c r="AR27" s="53">
        <f t="shared" si="1"/>
        <v>0</v>
      </c>
      <c r="AS27" s="53">
        <f t="shared" si="2"/>
        <v>0</v>
      </c>
      <c r="AT27" s="53">
        <f t="shared" si="3"/>
        <v>39</v>
      </c>
      <c r="AU27" s="54">
        <f>AQ27/(Feuil1!$AP$3-AT27)</f>
        <v>0</v>
      </c>
    </row>
    <row r="28" spans="1:47" s="58" customFormat="1" ht="12.75">
      <c r="A28" s="155"/>
      <c r="B28" s="50">
        <v>18</v>
      </c>
      <c r="C28" s="51" t="s">
        <v>55</v>
      </c>
      <c r="D28" s="52" t="s">
        <v>31</v>
      </c>
      <c r="E28" s="52" t="s">
        <v>31</v>
      </c>
      <c r="F28" s="52" t="s">
        <v>31</v>
      </c>
      <c r="G28" s="52" t="s">
        <v>31</v>
      </c>
      <c r="H28" s="52" t="s">
        <v>31</v>
      </c>
      <c r="I28" s="52" t="s">
        <v>31</v>
      </c>
      <c r="J28" s="52" t="s">
        <v>31</v>
      </c>
      <c r="K28" s="52" t="s">
        <v>31</v>
      </c>
      <c r="L28" s="52" t="s">
        <v>31</v>
      </c>
      <c r="M28" s="52" t="s">
        <v>31</v>
      </c>
      <c r="N28" s="52" t="s">
        <v>31</v>
      </c>
      <c r="O28" s="52" t="s">
        <v>31</v>
      </c>
      <c r="P28" s="52" t="s">
        <v>31</v>
      </c>
      <c r="Q28" s="52" t="s">
        <v>31</v>
      </c>
      <c r="R28" s="52" t="s">
        <v>31</v>
      </c>
      <c r="S28" s="52" t="s">
        <v>31</v>
      </c>
      <c r="T28" s="52" t="s">
        <v>31</v>
      </c>
      <c r="U28" s="52" t="s">
        <v>31</v>
      </c>
      <c r="V28" s="52" t="s">
        <v>31</v>
      </c>
      <c r="W28" s="52" t="s">
        <v>31</v>
      </c>
      <c r="X28" s="52" t="s">
        <v>31</v>
      </c>
      <c r="Y28" s="52" t="s">
        <v>31</v>
      </c>
      <c r="Z28" s="52" t="s">
        <v>31</v>
      </c>
      <c r="AA28" s="52" t="s">
        <v>31</v>
      </c>
      <c r="AB28" s="52" t="s">
        <v>31</v>
      </c>
      <c r="AC28" s="52" t="s">
        <v>31</v>
      </c>
      <c r="AD28" s="52" t="s">
        <v>31</v>
      </c>
      <c r="AE28" s="52" t="s">
        <v>31</v>
      </c>
      <c r="AF28" s="52" t="s">
        <v>31</v>
      </c>
      <c r="AG28" s="52" t="s">
        <v>31</v>
      </c>
      <c r="AH28" s="52" t="s">
        <v>31</v>
      </c>
      <c r="AI28" s="52" t="s">
        <v>31</v>
      </c>
      <c r="AJ28" s="52" t="s">
        <v>31</v>
      </c>
      <c r="AK28" s="52" t="s">
        <v>31</v>
      </c>
      <c r="AL28" s="52" t="s">
        <v>31</v>
      </c>
      <c r="AM28" s="52" t="s">
        <v>31</v>
      </c>
      <c r="AN28" s="52" t="s">
        <v>31</v>
      </c>
      <c r="AO28" s="52" t="s">
        <v>31</v>
      </c>
      <c r="AP28" s="52" t="s">
        <v>31</v>
      </c>
      <c r="AQ28" s="51">
        <f t="shared" si="0"/>
        <v>0</v>
      </c>
      <c r="AR28" s="51">
        <f t="shared" si="1"/>
        <v>0</v>
      </c>
      <c r="AS28" s="51">
        <f t="shared" si="2"/>
        <v>0</v>
      </c>
      <c r="AT28" s="51">
        <f t="shared" si="3"/>
        <v>39</v>
      </c>
      <c r="AU28" s="54">
        <f>AQ28/(Feuil1!$AP$3-AT28)</f>
        <v>0</v>
      </c>
    </row>
    <row r="29" spans="1:47" ht="12.75">
      <c r="A29" s="155"/>
      <c r="B29" s="55">
        <v>19</v>
      </c>
      <c r="C29" s="56" t="s">
        <v>56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3">
        <f t="shared" si="0"/>
        <v>0</v>
      </c>
      <c r="AR29" s="53">
        <f t="shared" si="1"/>
        <v>0</v>
      </c>
      <c r="AS29" s="53">
        <f t="shared" si="2"/>
        <v>0</v>
      </c>
      <c r="AT29" s="53">
        <f t="shared" si="3"/>
        <v>0</v>
      </c>
      <c r="AU29" s="54" t="e">
        <f>AQ29/(Feuil1!$AP$3-AT29)</f>
        <v>#DIV/0!</v>
      </c>
    </row>
    <row r="30" spans="1:47" s="58" customFormat="1" ht="12.75">
      <c r="A30" s="155"/>
      <c r="B30" s="50">
        <v>20</v>
      </c>
      <c r="C30" s="51" t="s">
        <v>57</v>
      </c>
      <c r="D30" s="52" t="s">
        <v>31</v>
      </c>
      <c r="E30" s="52" t="s">
        <v>31</v>
      </c>
      <c r="F30" s="52" t="s">
        <v>31</v>
      </c>
      <c r="G30" s="52" t="s">
        <v>31</v>
      </c>
      <c r="H30" s="52" t="s">
        <v>31</v>
      </c>
      <c r="I30" s="52" t="s">
        <v>31</v>
      </c>
      <c r="J30" s="52" t="s">
        <v>31</v>
      </c>
      <c r="K30" s="52" t="s">
        <v>31</v>
      </c>
      <c r="L30" s="52" t="s">
        <v>31</v>
      </c>
      <c r="M30" s="52" t="s">
        <v>31</v>
      </c>
      <c r="N30" s="52" t="s">
        <v>31</v>
      </c>
      <c r="O30" s="52" t="s">
        <v>31</v>
      </c>
      <c r="P30" s="52" t="s">
        <v>31</v>
      </c>
      <c r="Q30" s="52" t="s">
        <v>31</v>
      </c>
      <c r="R30" s="52" t="s">
        <v>31</v>
      </c>
      <c r="S30" s="52" t="s">
        <v>31</v>
      </c>
      <c r="T30" s="52" t="s">
        <v>31</v>
      </c>
      <c r="U30" s="52" t="s">
        <v>31</v>
      </c>
      <c r="V30" s="52" t="s">
        <v>31</v>
      </c>
      <c r="W30" s="52" t="s">
        <v>31</v>
      </c>
      <c r="X30" s="52" t="s">
        <v>31</v>
      </c>
      <c r="Y30" s="52" t="s">
        <v>31</v>
      </c>
      <c r="Z30" s="52" t="s">
        <v>31</v>
      </c>
      <c r="AA30" s="52" t="s">
        <v>31</v>
      </c>
      <c r="AB30" s="52" t="s">
        <v>31</v>
      </c>
      <c r="AC30" s="52" t="s">
        <v>31</v>
      </c>
      <c r="AD30" s="52" t="s">
        <v>31</v>
      </c>
      <c r="AE30" s="52" t="s">
        <v>31</v>
      </c>
      <c r="AF30" s="52" t="s">
        <v>31</v>
      </c>
      <c r="AG30" s="52" t="s">
        <v>31</v>
      </c>
      <c r="AH30" s="52" t="s">
        <v>31</v>
      </c>
      <c r="AI30" s="52" t="s">
        <v>31</v>
      </c>
      <c r="AJ30" s="52" t="s">
        <v>31</v>
      </c>
      <c r="AK30" s="52" t="s">
        <v>31</v>
      </c>
      <c r="AL30" s="52" t="s">
        <v>31</v>
      </c>
      <c r="AM30" s="52" t="s">
        <v>31</v>
      </c>
      <c r="AN30" s="52" t="s">
        <v>31</v>
      </c>
      <c r="AO30" s="52" t="s">
        <v>31</v>
      </c>
      <c r="AP30" s="52" t="s">
        <v>31</v>
      </c>
      <c r="AQ30" s="51">
        <f t="shared" si="0"/>
        <v>0</v>
      </c>
      <c r="AR30" s="51">
        <f t="shared" si="1"/>
        <v>0</v>
      </c>
      <c r="AS30" s="51">
        <f t="shared" si="2"/>
        <v>0</v>
      </c>
      <c r="AT30" s="51">
        <f t="shared" si="3"/>
        <v>39</v>
      </c>
      <c r="AU30" s="54">
        <f>AQ30/(Feuil1!$AP$3-AT30)</f>
        <v>0</v>
      </c>
    </row>
    <row r="31" spans="1:47" ht="12.75">
      <c r="A31" s="155"/>
      <c r="B31" s="55">
        <v>21</v>
      </c>
      <c r="C31" s="56" t="s">
        <v>58</v>
      </c>
      <c r="D31" s="57" t="s">
        <v>31</v>
      </c>
      <c r="E31" s="57" t="s">
        <v>31</v>
      </c>
      <c r="F31" s="57" t="s">
        <v>31</v>
      </c>
      <c r="G31" s="57" t="s">
        <v>31</v>
      </c>
      <c r="H31" s="57" t="s">
        <v>31</v>
      </c>
      <c r="I31" s="57" t="s">
        <v>31</v>
      </c>
      <c r="J31" s="57" t="s">
        <v>31</v>
      </c>
      <c r="K31" s="57" t="s">
        <v>31</v>
      </c>
      <c r="L31" s="57" t="s">
        <v>31</v>
      </c>
      <c r="M31" s="57" t="s">
        <v>31</v>
      </c>
      <c r="N31" s="57" t="s">
        <v>31</v>
      </c>
      <c r="O31" s="57" t="s">
        <v>31</v>
      </c>
      <c r="P31" s="57" t="s">
        <v>31</v>
      </c>
      <c r="Q31" s="57" t="s">
        <v>31</v>
      </c>
      <c r="R31" s="57" t="s">
        <v>31</v>
      </c>
      <c r="S31" s="57" t="s">
        <v>31</v>
      </c>
      <c r="T31" s="57" t="s">
        <v>31</v>
      </c>
      <c r="U31" s="57" t="s">
        <v>31</v>
      </c>
      <c r="V31" s="57" t="s">
        <v>31</v>
      </c>
      <c r="W31" s="57" t="s">
        <v>31</v>
      </c>
      <c r="X31" s="57" t="s">
        <v>31</v>
      </c>
      <c r="Y31" s="57" t="s">
        <v>31</v>
      </c>
      <c r="Z31" s="57" t="s">
        <v>31</v>
      </c>
      <c r="AA31" s="57" t="s">
        <v>31</v>
      </c>
      <c r="AB31" s="57" t="s">
        <v>31</v>
      </c>
      <c r="AC31" s="57" t="s">
        <v>31</v>
      </c>
      <c r="AD31" s="57" t="s">
        <v>31</v>
      </c>
      <c r="AE31" s="57" t="s">
        <v>31</v>
      </c>
      <c r="AF31" s="57" t="s">
        <v>31</v>
      </c>
      <c r="AG31" s="57" t="s">
        <v>31</v>
      </c>
      <c r="AH31" s="57" t="s">
        <v>31</v>
      </c>
      <c r="AI31" s="57" t="s">
        <v>31</v>
      </c>
      <c r="AJ31" s="57" t="s">
        <v>31</v>
      </c>
      <c r="AK31" s="57" t="s">
        <v>31</v>
      </c>
      <c r="AL31" s="57" t="s">
        <v>31</v>
      </c>
      <c r="AM31" s="57" t="s">
        <v>31</v>
      </c>
      <c r="AN31" s="57" t="s">
        <v>31</v>
      </c>
      <c r="AO31" s="57" t="s">
        <v>31</v>
      </c>
      <c r="AP31" s="57" t="s">
        <v>31</v>
      </c>
      <c r="AQ31" s="53">
        <f t="shared" si="0"/>
        <v>0</v>
      </c>
      <c r="AR31" s="53">
        <f t="shared" si="1"/>
        <v>0</v>
      </c>
      <c r="AS31" s="53">
        <f t="shared" si="2"/>
        <v>0</v>
      </c>
      <c r="AT31" s="53">
        <f t="shared" si="3"/>
        <v>39</v>
      </c>
      <c r="AU31" s="54">
        <f>AQ31/(Feuil1!$AP$3-AT31)</f>
        <v>0</v>
      </c>
    </row>
    <row r="32" spans="1:47" s="58" customFormat="1" ht="12.75">
      <c r="A32" s="155"/>
      <c r="B32" s="50">
        <v>22</v>
      </c>
      <c r="C32" s="51" t="s">
        <v>59</v>
      </c>
      <c r="D32" s="52" t="s">
        <v>31</v>
      </c>
      <c r="E32" s="52" t="s">
        <v>31</v>
      </c>
      <c r="F32" s="52" t="s">
        <v>31</v>
      </c>
      <c r="G32" s="52" t="s">
        <v>31</v>
      </c>
      <c r="H32" s="52" t="s">
        <v>31</v>
      </c>
      <c r="I32" s="52" t="s">
        <v>31</v>
      </c>
      <c r="J32" s="52" t="s">
        <v>31</v>
      </c>
      <c r="K32" s="52" t="s">
        <v>31</v>
      </c>
      <c r="L32" s="52" t="s">
        <v>31</v>
      </c>
      <c r="M32" s="52" t="s">
        <v>31</v>
      </c>
      <c r="N32" s="52" t="s">
        <v>31</v>
      </c>
      <c r="O32" s="52" t="s">
        <v>31</v>
      </c>
      <c r="P32" s="52" t="s">
        <v>31</v>
      </c>
      <c r="Q32" s="52" t="s">
        <v>31</v>
      </c>
      <c r="R32" s="52" t="s">
        <v>31</v>
      </c>
      <c r="S32" s="52" t="s">
        <v>31</v>
      </c>
      <c r="T32" s="52" t="s">
        <v>31</v>
      </c>
      <c r="U32" s="52" t="s">
        <v>31</v>
      </c>
      <c r="V32" s="52" t="s">
        <v>31</v>
      </c>
      <c r="W32" s="52" t="s">
        <v>31</v>
      </c>
      <c r="X32" s="52" t="s">
        <v>31</v>
      </c>
      <c r="Y32" s="52" t="s">
        <v>31</v>
      </c>
      <c r="Z32" s="52" t="s">
        <v>31</v>
      </c>
      <c r="AA32" s="52" t="s">
        <v>31</v>
      </c>
      <c r="AB32" s="52" t="s">
        <v>31</v>
      </c>
      <c r="AC32" s="52" t="s">
        <v>31</v>
      </c>
      <c r="AD32" s="52" t="s">
        <v>31</v>
      </c>
      <c r="AE32" s="52" t="s">
        <v>31</v>
      </c>
      <c r="AF32" s="52" t="s">
        <v>31</v>
      </c>
      <c r="AG32" s="52" t="s">
        <v>31</v>
      </c>
      <c r="AH32" s="52" t="s">
        <v>31</v>
      </c>
      <c r="AI32" s="52" t="s">
        <v>31</v>
      </c>
      <c r="AJ32" s="52" t="s">
        <v>31</v>
      </c>
      <c r="AK32" s="52" t="s">
        <v>31</v>
      </c>
      <c r="AL32" s="52" t="s">
        <v>31</v>
      </c>
      <c r="AM32" s="52" t="s">
        <v>31</v>
      </c>
      <c r="AN32" s="52" t="s">
        <v>31</v>
      </c>
      <c r="AO32" s="52" t="s">
        <v>31</v>
      </c>
      <c r="AP32" s="52" t="s">
        <v>31</v>
      </c>
      <c r="AQ32" s="51">
        <f t="shared" si="0"/>
        <v>0</v>
      </c>
      <c r="AR32" s="51">
        <f t="shared" si="1"/>
        <v>0</v>
      </c>
      <c r="AS32" s="51">
        <f t="shared" si="2"/>
        <v>0</v>
      </c>
      <c r="AT32" s="51">
        <f t="shared" si="3"/>
        <v>39</v>
      </c>
      <c r="AU32" s="54">
        <f>AQ32/(Feuil1!$AP$3-AT32)</f>
        <v>0</v>
      </c>
    </row>
    <row r="33" spans="1:47" ht="12.75">
      <c r="A33" s="155"/>
      <c r="B33" s="55">
        <v>23</v>
      </c>
      <c r="C33" s="56" t="s">
        <v>60</v>
      </c>
      <c r="D33" s="57" t="s">
        <v>31</v>
      </c>
      <c r="E33" s="57" t="s">
        <v>31</v>
      </c>
      <c r="F33" s="57" t="s">
        <v>31</v>
      </c>
      <c r="G33" s="57" t="s">
        <v>31</v>
      </c>
      <c r="H33" s="57" t="s">
        <v>31</v>
      </c>
      <c r="I33" s="57" t="s">
        <v>31</v>
      </c>
      <c r="J33" s="57" t="s">
        <v>31</v>
      </c>
      <c r="K33" s="57" t="s">
        <v>31</v>
      </c>
      <c r="L33" s="57" t="s">
        <v>31</v>
      </c>
      <c r="M33" s="57" t="s">
        <v>31</v>
      </c>
      <c r="N33" s="57" t="s">
        <v>31</v>
      </c>
      <c r="O33" s="57" t="s">
        <v>31</v>
      </c>
      <c r="P33" s="57" t="s">
        <v>31</v>
      </c>
      <c r="Q33" s="57" t="s">
        <v>31</v>
      </c>
      <c r="R33" s="57" t="s">
        <v>31</v>
      </c>
      <c r="S33" s="57" t="s">
        <v>31</v>
      </c>
      <c r="T33" s="57" t="s">
        <v>31</v>
      </c>
      <c r="U33" s="57" t="s">
        <v>31</v>
      </c>
      <c r="V33" s="57" t="s">
        <v>31</v>
      </c>
      <c r="W33" s="57" t="s">
        <v>31</v>
      </c>
      <c r="X33" s="57" t="s">
        <v>31</v>
      </c>
      <c r="Y33" s="57" t="s">
        <v>31</v>
      </c>
      <c r="Z33" s="57" t="s">
        <v>31</v>
      </c>
      <c r="AA33" s="57" t="s">
        <v>31</v>
      </c>
      <c r="AB33" s="57" t="s">
        <v>31</v>
      </c>
      <c r="AC33" s="57" t="s">
        <v>31</v>
      </c>
      <c r="AD33" s="57" t="s">
        <v>31</v>
      </c>
      <c r="AE33" s="57" t="s">
        <v>31</v>
      </c>
      <c r="AF33" s="57" t="s">
        <v>31</v>
      </c>
      <c r="AG33" s="57" t="s">
        <v>31</v>
      </c>
      <c r="AH33" s="57" t="s">
        <v>31</v>
      </c>
      <c r="AI33" s="57" t="s">
        <v>31</v>
      </c>
      <c r="AJ33" s="57" t="s">
        <v>31</v>
      </c>
      <c r="AK33" s="57" t="s">
        <v>31</v>
      </c>
      <c r="AL33" s="57" t="s">
        <v>31</v>
      </c>
      <c r="AM33" s="57" t="s">
        <v>31</v>
      </c>
      <c r="AN33" s="57" t="s">
        <v>31</v>
      </c>
      <c r="AO33" s="57" t="s">
        <v>31</v>
      </c>
      <c r="AP33" s="57" t="s">
        <v>31</v>
      </c>
      <c r="AQ33" s="53">
        <f t="shared" si="0"/>
        <v>0</v>
      </c>
      <c r="AR33" s="53">
        <f t="shared" si="1"/>
        <v>0</v>
      </c>
      <c r="AS33" s="53">
        <f t="shared" si="2"/>
        <v>0</v>
      </c>
      <c r="AT33" s="53">
        <f t="shared" si="3"/>
        <v>39</v>
      </c>
      <c r="AU33" s="54">
        <f>AQ33/(Feuil1!$AP$3-AT33)</f>
        <v>0</v>
      </c>
    </row>
    <row r="34" spans="1:47" s="58" customFormat="1" ht="12.75">
      <c r="A34" s="155"/>
      <c r="B34" s="50">
        <v>24</v>
      </c>
      <c r="C34" s="51" t="s">
        <v>61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1">
        <f t="shared" si="0"/>
        <v>0</v>
      </c>
      <c r="AR34" s="51">
        <f t="shared" si="1"/>
        <v>0</v>
      </c>
      <c r="AS34" s="51">
        <f t="shared" si="2"/>
        <v>0</v>
      </c>
      <c r="AT34" s="51">
        <f t="shared" si="3"/>
        <v>0</v>
      </c>
      <c r="AU34" s="54" t="e">
        <f>AQ34/(Feuil1!$AP$3-AT34)</f>
        <v>#DIV/0!</v>
      </c>
    </row>
    <row r="35" spans="1:47" ht="12.75">
      <c r="A35" s="155"/>
      <c r="B35" s="55">
        <v>25</v>
      </c>
      <c r="C35" s="56" t="s">
        <v>62</v>
      </c>
      <c r="D35" s="57" t="s">
        <v>31</v>
      </c>
      <c r="E35" s="57" t="s">
        <v>31</v>
      </c>
      <c r="F35" s="57" t="s">
        <v>31</v>
      </c>
      <c r="G35" s="57" t="s">
        <v>31</v>
      </c>
      <c r="H35" s="57" t="s">
        <v>31</v>
      </c>
      <c r="I35" s="57" t="s">
        <v>31</v>
      </c>
      <c r="J35" s="57" t="s">
        <v>31</v>
      </c>
      <c r="K35" s="57" t="s">
        <v>31</v>
      </c>
      <c r="L35" s="57" t="s">
        <v>31</v>
      </c>
      <c r="M35" s="57" t="s">
        <v>31</v>
      </c>
      <c r="N35" s="57" t="s">
        <v>31</v>
      </c>
      <c r="O35" s="57" t="s">
        <v>31</v>
      </c>
      <c r="P35" s="57" t="s">
        <v>31</v>
      </c>
      <c r="Q35" s="57" t="s">
        <v>31</v>
      </c>
      <c r="R35" s="57" t="s">
        <v>31</v>
      </c>
      <c r="S35" s="57" t="s">
        <v>31</v>
      </c>
      <c r="T35" s="57" t="s">
        <v>31</v>
      </c>
      <c r="U35" s="57" t="s">
        <v>31</v>
      </c>
      <c r="V35" s="57" t="s">
        <v>31</v>
      </c>
      <c r="W35" s="57" t="s">
        <v>31</v>
      </c>
      <c r="X35" s="57" t="s">
        <v>31</v>
      </c>
      <c r="Y35" s="57" t="s">
        <v>31</v>
      </c>
      <c r="Z35" s="57" t="s">
        <v>31</v>
      </c>
      <c r="AA35" s="57" t="s">
        <v>31</v>
      </c>
      <c r="AB35" s="57" t="s">
        <v>31</v>
      </c>
      <c r="AC35" s="57" t="s">
        <v>31</v>
      </c>
      <c r="AD35" s="57" t="s">
        <v>31</v>
      </c>
      <c r="AE35" s="57" t="s">
        <v>31</v>
      </c>
      <c r="AF35" s="57" t="s">
        <v>31</v>
      </c>
      <c r="AG35" s="57" t="s">
        <v>31</v>
      </c>
      <c r="AH35" s="57" t="s">
        <v>31</v>
      </c>
      <c r="AI35" s="57" t="s">
        <v>31</v>
      </c>
      <c r="AJ35" s="57" t="s">
        <v>31</v>
      </c>
      <c r="AK35" s="57" t="s">
        <v>31</v>
      </c>
      <c r="AL35" s="57" t="s">
        <v>31</v>
      </c>
      <c r="AM35" s="57" t="s">
        <v>31</v>
      </c>
      <c r="AN35" s="57" t="s">
        <v>31</v>
      </c>
      <c r="AO35" s="57" t="s">
        <v>31</v>
      </c>
      <c r="AP35" s="57" t="s">
        <v>31</v>
      </c>
      <c r="AQ35" s="53">
        <f t="shared" si="0"/>
        <v>0</v>
      </c>
      <c r="AR35" s="53">
        <f t="shared" si="1"/>
        <v>0</v>
      </c>
      <c r="AS35" s="53">
        <f t="shared" si="2"/>
        <v>0</v>
      </c>
      <c r="AT35" s="53">
        <f t="shared" si="3"/>
        <v>39</v>
      </c>
      <c r="AU35" s="54">
        <f>AQ35/(Feuil1!$AP$3-AT35)</f>
        <v>0</v>
      </c>
    </row>
    <row r="36" spans="1:47" s="58" customFormat="1" ht="12.75">
      <c r="A36" s="155"/>
      <c r="B36" s="50">
        <v>26</v>
      </c>
      <c r="C36" s="51" t="s">
        <v>63</v>
      </c>
      <c r="D36" s="52" t="s">
        <v>31</v>
      </c>
      <c r="E36" s="52" t="s">
        <v>31</v>
      </c>
      <c r="F36" s="52" t="s">
        <v>31</v>
      </c>
      <c r="G36" s="52" t="s">
        <v>31</v>
      </c>
      <c r="H36" s="52" t="s">
        <v>31</v>
      </c>
      <c r="I36" s="52" t="s">
        <v>31</v>
      </c>
      <c r="J36" s="52" t="s">
        <v>31</v>
      </c>
      <c r="K36" s="52" t="s">
        <v>31</v>
      </c>
      <c r="L36" s="52" t="s">
        <v>31</v>
      </c>
      <c r="M36" s="52" t="s">
        <v>31</v>
      </c>
      <c r="N36" s="52" t="s">
        <v>31</v>
      </c>
      <c r="O36" s="52" t="s">
        <v>31</v>
      </c>
      <c r="P36" s="52" t="s">
        <v>31</v>
      </c>
      <c r="Q36" s="52" t="s">
        <v>31</v>
      </c>
      <c r="R36" s="52" t="s">
        <v>31</v>
      </c>
      <c r="S36" s="52" t="s">
        <v>31</v>
      </c>
      <c r="T36" s="52" t="s">
        <v>31</v>
      </c>
      <c r="U36" s="52" t="s">
        <v>31</v>
      </c>
      <c r="V36" s="52" t="s">
        <v>31</v>
      </c>
      <c r="W36" s="52" t="s">
        <v>31</v>
      </c>
      <c r="X36" s="52" t="s">
        <v>31</v>
      </c>
      <c r="Y36" s="52" t="s">
        <v>31</v>
      </c>
      <c r="Z36" s="52" t="s">
        <v>31</v>
      </c>
      <c r="AA36" s="52" t="s">
        <v>31</v>
      </c>
      <c r="AB36" s="52" t="s">
        <v>31</v>
      </c>
      <c r="AC36" s="52" t="s">
        <v>31</v>
      </c>
      <c r="AD36" s="52" t="s">
        <v>31</v>
      </c>
      <c r="AE36" s="52" t="s">
        <v>31</v>
      </c>
      <c r="AF36" s="52" t="s">
        <v>31</v>
      </c>
      <c r="AG36" s="52" t="s">
        <v>31</v>
      </c>
      <c r="AH36" s="52" t="s">
        <v>31</v>
      </c>
      <c r="AI36" s="52" t="s">
        <v>31</v>
      </c>
      <c r="AJ36" s="52" t="s">
        <v>31</v>
      </c>
      <c r="AK36" s="52" t="s">
        <v>31</v>
      </c>
      <c r="AL36" s="52" t="s">
        <v>31</v>
      </c>
      <c r="AM36" s="52" t="s">
        <v>31</v>
      </c>
      <c r="AN36" s="52" t="s">
        <v>31</v>
      </c>
      <c r="AO36" s="52" t="s">
        <v>31</v>
      </c>
      <c r="AP36" s="52" t="s">
        <v>31</v>
      </c>
      <c r="AQ36" s="51">
        <f t="shared" si="0"/>
        <v>0</v>
      </c>
      <c r="AR36" s="51">
        <f t="shared" si="1"/>
        <v>0</v>
      </c>
      <c r="AS36" s="51">
        <f t="shared" si="2"/>
        <v>0</v>
      </c>
      <c r="AT36" s="51">
        <f t="shared" si="3"/>
        <v>39</v>
      </c>
      <c r="AU36" s="54">
        <f>AQ36/(Feuil1!$AP$3-AT36)</f>
        <v>0</v>
      </c>
    </row>
    <row r="37" spans="1:47" ht="12.75">
      <c r="A37" s="155"/>
      <c r="B37" s="55">
        <v>27</v>
      </c>
      <c r="C37" s="56" t="s">
        <v>64</v>
      </c>
      <c r="D37" s="57" t="s">
        <v>31</v>
      </c>
      <c r="E37" s="57" t="s">
        <v>31</v>
      </c>
      <c r="F37" s="57" t="s">
        <v>31</v>
      </c>
      <c r="G37" s="57" t="s">
        <v>31</v>
      </c>
      <c r="H37" s="57" t="s">
        <v>31</v>
      </c>
      <c r="I37" s="57" t="s">
        <v>31</v>
      </c>
      <c r="J37" s="57" t="s">
        <v>31</v>
      </c>
      <c r="K37" s="57" t="s">
        <v>31</v>
      </c>
      <c r="L37" s="57" t="s">
        <v>31</v>
      </c>
      <c r="M37" s="57" t="s">
        <v>31</v>
      </c>
      <c r="N37" s="57" t="s">
        <v>31</v>
      </c>
      <c r="O37" s="57" t="s">
        <v>31</v>
      </c>
      <c r="P37" s="57" t="s">
        <v>31</v>
      </c>
      <c r="Q37" s="57" t="s">
        <v>31</v>
      </c>
      <c r="R37" s="57" t="s">
        <v>31</v>
      </c>
      <c r="S37" s="57" t="s">
        <v>31</v>
      </c>
      <c r="T37" s="57" t="s">
        <v>31</v>
      </c>
      <c r="U37" s="57" t="s">
        <v>31</v>
      </c>
      <c r="V37" s="57" t="s">
        <v>31</v>
      </c>
      <c r="W37" s="57" t="s">
        <v>31</v>
      </c>
      <c r="X37" s="57" t="s">
        <v>31</v>
      </c>
      <c r="Y37" s="57" t="s">
        <v>31</v>
      </c>
      <c r="Z37" s="57" t="s">
        <v>31</v>
      </c>
      <c r="AA37" s="57" t="s">
        <v>31</v>
      </c>
      <c r="AB37" s="57" t="s">
        <v>31</v>
      </c>
      <c r="AC37" s="57" t="s">
        <v>31</v>
      </c>
      <c r="AD37" s="57" t="s">
        <v>31</v>
      </c>
      <c r="AE37" s="57" t="s">
        <v>31</v>
      </c>
      <c r="AF37" s="57" t="s">
        <v>31</v>
      </c>
      <c r="AG37" s="57" t="s">
        <v>31</v>
      </c>
      <c r="AH37" s="57" t="s">
        <v>31</v>
      </c>
      <c r="AI37" s="57" t="s">
        <v>31</v>
      </c>
      <c r="AJ37" s="57" t="s">
        <v>31</v>
      </c>
      <c r="AK37" s="57" t="s">
        <v>31</v>
      </c>
      <c r="AL37" s="57" t="s">
        <v>31</v>
      </c>
      <c r="AM37" s="57" t="s">
        <v>31</v>
      </c>
      <c r="AN37" s="57" t="s">
        <v>31</v>
      </c>
      <c r="AO37" s="57" t="s">
        <v>31</v>
      </c>
      <c r="AP37" s="57" t="s">
        <v>31</v>
      </c>
      <c r="AQ37" s="53">
        <f t="shared" si="0"/>
        <v>0</v>
      </c>
      <c r="AR37" s="53">
        <f t="shared" si="1"/>
        <v>0</v>
      </c>
      <c r="AS37" s="53">
        <f t="shared" si="2"/>
        <v>0</v>
      </c>
      <c r="AT37" s="53">
        <f t="shared" si="3"/>
        <v>39</v>
      </c>
      <c r="AU37" s="54">
        <f>AQ37/(Feuil1!$AP$3-AT37)</f>
        <v>0</v>
      </c>
    </row>
    <row r="38" spans="1:47" s="58" customFormat="1" ht="12.75">
      <c r="A38" s="155"/>
      <c r="B38" s="50">
        <v>28</v>
      </c>
      <c r="C38" s="51" t="s">
        <v>65</v>
      </c>
      <c r="D38" s="52" t="s">
        <v>31</v>
      </c>
      <c r="E38" s="52" t="s">
        <v>31</v>
      </c>
      <c r="F38" s="52" t="s">
        <v>31</v>
      </c>
      <c r="G38" s="52" t="s">
        <v>31</v>
      </c>
      <c r="H38" s="52" t="s">
        <v>31</v>
      </c>
      <c r="I38" s="52" t="s">
        <v>31</v>
      </c>
      <c r="J38" s="52" t="s">
        <v>31</v>
      </c>
      <c r="K38" s="52" t="s">
        <v>31</v>
      </c>
      <c r="L38" s="52" t="s">
        <v>31</v>
      </c>
      <c r="M38" s="52" t="s">
        <v>31</v>
      </c>
      <c r="N38" s="52" t="s">
        <v>31</v>
      </c>
      <c r="O38" s="52" t="s">
        <v>31</v>
      </c>
      <c r="P38" s="52" t="s">
        <v>31</v>
      </c>
      <c r="Q38" s="52" t="s">
        <v>31</v>
      </c>
      <c r="R38" s="52" t="s">
        <v>31</v>
      </c>
      <c r="S38" s="52" t="s">
        <v>31</v>
      </c>
      <c r="T38" s="52" t="s">
        <v>31</v>
      </c>
      <c r="U38" s="52" t="s">
        <v>31</v>
      </c>
      <c r="V38" s="52" t="s">
        <v>31</v>
      </c>
      <c r="W38" s="52" t="s">
        <v>31</v>
      </c>
      <c r="X38" s="52" t="s">
        <v>31</v>
      </c>
      <c r="Y38" s="52" t="s">
        <v>31</v>
      </c>
      <c r="Z38" s="52" t="s">
        <v>31</v>
      </c>
      <c r="AA38" s="52" t="s">
        <v>31</v>
      </c>
      <c r="AB38" s="52" t="s">
        <v>31</v>
      </c>
      <c r="AC38" s="52" t="s">
        <v>31</v>
      </c>
      <c r="AD38" s="52" t="s">
        <v>31</v>
      </c>
      <c r="AE38" s="52" t="s">
        <v>31</v>
      </c>
      <c r="AF38" s="52" t="s">
        <v>31</v>
      </c>
      <c r="AG38" s="52" t="s">
        <v>31</v>
      </c>
      <c r="AH38" s="52" t="s">
        <v>31</v>
      </c>
      <c r="AI38" s="52" t="s">
        <v>31</v>
      </c>
      <c r="AJ38" s="52" t="s">
        <v>31</v>
      </c>
      <c r="AK38" s="52" t="s">
        <v>31</v>
      </c>
      <c r="AL38" s="52" t="s">
        <v>31</v>
      </c>
      <c r="AM38" s="52" t="s">
        <v>31</v>
      </c>
      <c r="AN38" s="52" t="s">
        <v>31</v>
      </c>
      <c r="AO38" s="52" t="s">
        <v>31</v>
      </c>
      <c r="AP38" s="52" t="s">
        <v>31</v>
      </c>
      <c r="AQ38" s="51">
        <f t="shared" si="0"/>
        <v>0</v>
      </c>
      <c r="AR38" s="51">
        <f t="shared" si="1"/>
        <v>0</v>
      </c>
      <c r="AS38" s="51">
        <f t="shared" si="2"/>
        <v>0</v>
      </c>
      <c r="AT38" s="51">
        <f t="shared" si="3"/>
        <v>39</v>
      </c>
      <c r="AU38" s="54">
        <f>AQ38/(Feuil1!$AP$3-AT38)</f>
        <v>0</v>
      </c>
    </row>
    <row r="39" spans="1:47" ht="12.75">
      <c r="A39" s="155"/>
      <c r="B39" s="55">
        <v>29</v>
      </c>
      <c r="C39" s="56" t="s">
        <v>66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3">
        <f t="shared" si="0"/>
        <v>0</v>
      </c>
      <c r="AR39" s="53">
        <f t="shared" si="1"/>
        <v>0</v>
      </c>
      <c r="AS39" s="53">
        <f t="shared" si="2"/>
        <v>0</v>
      </c>
      <c r="AT39" s="53">
        <f t="shared" si="3"/>
        <v>0</v>
      </c>
      <c r="AU39" s="54" t="e">
        <f>AQ39/(Feuil1!$AP$3-AT39)</f>
        <v>#DIV/0!</v>
      </c>
    </row>
    <row r="40" spans="1:47" s="58" customFormat="1" ht="12.75">
      <c r="A40" s="155"/>
      <c r="B40" s="50">
        <v>30</v>
      </c>
      <c r="C40" s="51" t="s">
        <v>67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1">
        <f t="shared" si="0"/>
        <v>0</v>
      </c>
      <c r="AR40" s="51">
        <f t="shared" si="1"/>
        <v>0</v>
      </c>
      <c r="AS40" s="51">
        <f t="shared" si="2"/>
        <v>0</v>
      </c>
      <c r="AT40" s="51">
        <f t="shared" si="3"/>
        <v>0</v>
      </c>
      <c r="AU40" s="54" t="e">
        <f>AQ40/(Feuil1!$AP$3-AT40)</f>
        <v>#DIV/0!</v>
      </c>
    </row>
    <row r="41" spans="1:47" s="58" customFormat="1" ht="12.75">
      <c r="A41" s="155"/>
      <c r="B41" s="55">
        <v>31</v>
      </c>
      <c r="C41" s="56" t="s">
        <v>68</v>
      </c>
      <c r="D41" s="57" t="s">
        <v>31</v>
      </c>
      <c r="E41" s="57" t="s">
        <v>31</v>
      </c>
      <c r="F41" s="57" t="s">
        <v>31</v>
      </c>
      <c r="G41" s="57" t="s">
        <v>31</v>
      </c>
      <c r="H41" s="57" t="s">
        <v>31</v>
      </c>
      <c r="I41" s="57" t="s">
        <v>31</v>
      </c>
      <c r="J41" s="57" t="s">
        <v>31</v>
      </c>
      <c r="K41" s="57" t="s">
        <v>31</v>
      </c>
      <c r="L41" s="57" t="s">
        <v>31</v>
      </c>
      <c r="M41" s="57" t="s">
        <v>31</v>
      </c>
      <c r="N41" s="57" t="s">
        <v>31</v>
      </c>
      <c r="O41" s="57" t="s">
        <v>31</v>
      </c>
      <c r="P41" s="57" t="s">
        <v>31</v>
      </c>
      <c r="Q41" s="57" t="s">
        <v>31</v>
      </c>
      <c r="R41" s="57" t="s">
        <v>31</v>
      </c>
      <c r="S41" s="57" t="s">
        <v>31</v>
      </c>
      <c r="T41" s="57" t="s">
        <v>31</v>
      </c>
      <c r="U41" s="57" t="s">
        <v>31</v>
      </c>
      <c r="V41" s="57" t="s">
        <v>31</v>
      </c>
      <c r="W41" s="57" t="s">
        <v>31</v>
      </c>
      <c r="X41" s="57" t="s">
        <v>31</v>
      </c>
      <c r="Y41" s="57" t="s">
        <v>31</v>
      </c>
      <c r="Z41" s="57" t="s">
        <v>31</v>
      </c>
      <c r="AA41" s="57" t="s">
        <v>31</v>
      </c>
      <c r="AB41" s="57" t="s">
        <v>31</v>
      </c>
      <c r="AC41" s="57" t="s">
        <v>31</v>
      </c>
      <c r="AD41" s="57" t="s">
        <v>31</v>
      </c>
      <c r="AE41" s="57" t="s">
        <v>31</v>
      </c>
      <c r="AF41" s="57" t="s">
        <v>31</v>
      </c>
      <c r="AG41" s="57" t="s">
        <v>31</v>
      </c>
      <c r="AH41" s="57" t="s">
        <v>31</v>
      </c>
      <c r="AI41" s="57" t="s">
        <v>31</v>
      </c>
      <c r="AJ41" s="57" t="s">
        <v>31</v>
      </c>
      <c r="AK41" s="57" t="s">
        <v>31</v>
      </c>
      <c r="AL41" s="57" t="s">
        <v>31</v>
      </c>
      <c r="AM41" s="57" t="s">
        <v>31</v>
      </c>
      <c r="AN41" s="57" t="s">
        <v>31</v>
      </c>
      <c r="AO41" s="57" t="s">
        <v>31</v>
      </c>
      <c r="AP41" s="57" t="s">
        <v>31</v>
      </c>
      <c r="AQ41" s="51">
        <f t="shared" si="0"/>
        <v>0</v>
      </c>
      <c r="AR41" s="51">
        <f t="shared" si="1"/>
        <v>0</v>
      </c>
      <c r="AS41" s="51">
        <f t="shared" si="2"/>
        <v>0</v>
      </c>
      <c r="AT41" s="51">
        <f t="shared" si="3"/>
        <v>39</v>
      </c>
      <c r="AU41" s="54">
        <f>AQ41/(Feuil1!$AP$3-AT41)</f>
        <v>0</v>
      </c>
    </row>
    <row r="42" spans="1:47" ht="12.75">
      <c r="A42" s="155"/>
      <c r="B42" s="68">
        <v>32</v>
      </c>
      <c r="C42" s="69" t="s">
        <v>69</v>
      </c>
      <c r="D42" s="70" t="s">
        <v>31</v>
      </c>
      <c r="E42" s="70" t="s">
        <v>31</v>
      </c>
      <c r="F42" s="70" t="s">
        <v>31</v>
      </c>
      <c r="G42" s="70" t="s">
        <v>31</v>
      </c>
      <c r="H42" s="70" t="s">
        <v>31</v>
      </c>
      <c r="I42" s="70" t="s">
        <v>31</v>
      </c>
      <c r="J42" s="70" t="s">
        <v>31</v>
      </c>
      <c r="K42" s="70" t="s">
        <v>31</v>
      </c>
      <c r="L42" s="70" t="s">
        <v>31</v>
      </c>
      <c r="M42" s="70" t="s">
        <v>31</v>
      </c>
      <c r="N42" s="70" t="s">
        <v>31</v>
      </c>
      <c r="O42" s="70" t="s">
        <v>31</v>
      </c>
      <c r="P42" s="70" t="s">
        <v>31</v>
      </c>
      <c r="Q42" s="70" t="s">
        <v>31</v>
      </c>
      <c r="R42" s="70" t="s">
        <v>31</v>
      </c>
      <c r="S42" s="70" t="s">
        <v>31</v>
      </c>
      <c r="T42" s="70" t="s">
        <v>31</v>
      </c>
      <c r="U42" s="70" t="s">
        <v>31</v>
      </c>
      <c r="V42" s="70" t="s">
        <v>31</v>
      </c>
      <c r="W42" s="70" t="s">
        <v>31</v>
      </c>
      <c r="X42" s="70" t="s">
        <v>31</v>
      </c>
      <c r="Y42" s="70" t="s">
        <v>31</v>
      </c>
      <c r="Z42" s="70" t="s">
        <v>31</v>
      </c>
      <c r="AA42" s="70" t="s">
        <v>31</v>
      </c>
      <c r="AB42" s="70" t="s">
        <v>31</v>
      </c>
      <c r="AC42" s="70" t="s">
        <v>31</v>
      </c>
      <c r="AD42" s="70" t="s">
        <v>31</v>
      </c>
      <c r="AE42" s="70" t="s">
        <v>31</v>
      </c>
      <c r="AF42" s="70" t="s">
        <v>31</v>
      </c>
      <c r="AG42" s="70" t="s">
        <v>31</v>
      </c>
      <c r="AH42" s="70" t="s">
        <v>31</v>
      </c>
      <c r="AI42" s="70" t="s">
        <v>31</v>
      </c>
      <c r="AJ42" s="70" t="s">
        <v>31</v>
      </c>
      <c r="AK42" s="70" t="s">
        <v>31</v>
      </c>
      <c r="AL42" s="70" t="s">
        <v>31</v>
      </c>
      <c r="AM42" s="70" t="s">
        <v>31</v>
      </c>
      <c r="AN42" s="70" t="s">
        <v>31</v>
      </c>
      <c r="AO42" s="70" t="s">
        <v>31</v>
      </c>
      <c r="AP42" s="70" t="s">
        <v>31</v>
      </c>
      <c r="AQ42" s="63">
        <f t="shared" si="0"/>
        <v>0</v>
      </c>
      <c r="AR42" s="63">
        <f t="shared" si="1"/>
        <v>0</v>
      </c>
      <c r="AS42" s="63">
        <f t="shared" si="2"/>
        <v>0</v>
      </c>
      <c r="AT42" s="63">
        <f t="shared" si="3"/>
        <v>39</v>
      </c>
      <c r="AU42" s="64">
        <f>AQ42/(Feuil1!$AP$3-AT42)</f>
        <v>0</v>
      </c>
    </row>
    <row r="43" spans="1:47" s="58" customFormat="1" ht="13.5" customHeight="1">
      <c r="A43" s="155" t="s">
        <v>70</v>
      </c>
      <c r="B43" s="71">
        <v>33</v>
      </c>
      <c r="C43" s="72" t="s">
        <v>71</v>
      </c>
      <c r="D43" s="47" t="s">
        <v>31</v>
      </c>
      <c r="E43" s="47" t="s">
        <v>31</v>
      </c>
      <c r="F43" s="47" t="s">
        <v>31</v>
      </c>
      <c r="G43" s="47" t="s">
        <v>31</v>
      </c>
      <c r="H43" s="47" t="s">
        <v>31</v>
      </c>
      <c r="I43" s="47" t="s">
        <v>31</v>
      </c>
      <c r="J43" s="47" t="s">
        <v>31</v>
      </c>
      <c r="K43" s="47" t="s">
        <v>31</v>
      </c>
      <c r="L43" s="47" t="s">
        <v>31</v>
      </c>
      <c r="M43" s="47" t="s">
        <v>31</v>
      </c>
      <c r="N43" s="47" t="s">
        <v>31</v>
      </c>
      <c r="O43" s="47" t="s">
        <v>31</v>
      </c>
      <c r="P43" s="47" t="s">
        <v>31</v>
      </c>
      <c r="Q43" s="47" t="s">
        <v>31</v>
      </c>
      <c r="R43" s="47" t="s">
        <v>31</v>
      </c>
      <c r="S43" s="47" t="s">
        <v>31</v>
      </c>
      <c r="T43" s="47" t="s">
        <v>31</v>
      </c>
      <c r="U43" s="47" t="s">
        <v>31</v>
      </c>
      <c r="V43" s="47" t="s">
        <v>31</v>
      </c>
      <c r="W43" s="47" t="s">
        <v>31</v>
      </c>
      <c r="X43" s="47" t="s">
        <v>31</v>
      </c>
      <c r="Y43" s="47" t="s">
        <v>31</v>
      </c>
      <c r="Z43" s="47" t="s">
        <v>31</v>
      </c>
      <c r="AA43" s="47" t="s">
        <v>31</v>
      </c>
      <c r="AB43" s="47" t="s">
        <v>31</v>
      </c>
      <c r="AC43" s="47" t="s">
        <v>31</v>
      </c>
      <c r="AD43" s="47" t="s">
        <v>31</v>
      </c>
      <c r="AE43" s="47" t="s">
        <v>31</v>
      </c>
      <c r="AF43" s="47" t="s">
        <v>31</v>
      </c>
      <c r="AG43" s="47" t="s">
        <v>31</v>
      </c>
      <c r="AH43" s="47" t="s">
        <v>31</v>
      </c>
      <c r="AI43" s="47" t="s">
        <v>31</v>
      </c>
      <c r="AJ43" s="47" t="s">
        <v>31</v>
      </c>
      <c r="AK43" s="47" t="s">
        <v>31</v>
      </c>
      <c r="AL43" s="47" t="s">
        <v>31</v>
      </c>
      <c r="AM43" s="47" t="s">
        <v>31</v>
      </c>
      <c r="AN43" s="47" t="s">
        <v>31</v>
      </c>
      <c r="AO43" s="47" t="s">
        <v>31</v>
      </c>
      <c r="AP43" s="47" t="s">
        <v>31</v>
      </c>
      <c r="AQ43" s="66">
        <f t="shared" si="0"/>
        <v>0</v>
      </c>
      <c r="AR43" s="66">
        <f t="shared" si="1"/>
        <v>0</v>
      </c>
      <c r="AS43" s="66">
        <f t="shared" si="2"/>
        <v>0</v>
      </c>
      <c r="AT43" s="66">
        <f t="shared" si="3"/>
        <v>39</v>
      </c>
      <c r="AU43" s="49">
        <f>AQ43/(Feuil1!$AP$3-AT43)</f>
        <v>0</v>
      </c>
    </row>
    <row r="44" spans="1:47" ht="12.75">
      <c r="A44" s="155"/>
      <c r="B44" s="50">
        <v>34</v>
      </c>
      <c r="C44" s="51" t="s">
        <v>72</v>
      </c>
      <c r="D44" s="52" t="s">
        <v>31</v>
      </c>
      <c r="E44" s="52" t="s">
        <v>31</v>
      </c>
      <c r="F44" s="52" t="s">
        <v>31</v>
      </c>
      <c r="G44" s="52" t="s">
        <v>31</v>
      </c>
      <c r="H44" s="52" t="s">
        <v>31</v>
      </c>
      <c r="I44" s="52" t="s">
        <v>31</v>
      </c>
      <c r="J44" s="52" t="s">
        <v>31</v>
      </c>
      <c r="K44" s="52" t="s">
        <v>31</v>
      </c>
      <c r="L44" s="52" t="s">
        <v>31</v>
      </c>
      <c r="M44" s="52" t="s">
        <v>31</v>
      </c>
      <c r="N44" s="52" t="s">
        <v>31</v>
      </c>
      <c r="O44" s="52" t="s">
        <v>31</v>
      </c>
      <c r="P44" s="52" t="s">
        <v>31</v>
      </c>
      <c r="Q44" s="52" t="s">
        <v>31</v>
      </c>
      <c r="R44" s="52" t="s">
        <v>31</v>
      </c>
      <c r="S44" s="52" t="s">
        <v>31</v>
      </c>
      <c r="T44" s="52" t="s">
        <v>31</v>
      </c>
      <c r="U44" s="52" t="s">
        <v>31</v>
      </c>
      <c r="V44" s="52" t="s">
        <v>31</v>
      </c>
      <c r="W44" s="52" t="s">
        <v>31</v>
      </c>
      <c r="X44" s="52" t="s">
        <v>31</v>
      </c>
      <c r="Y44" s="52" t="s">
        <v>31</v>
      </c>
      <c r="Z44" s="52" t="s">
        <v>31</v>
      </c>
      <c r="AA44" s="52" t="s">
        <v>31</v>
      </c>
      <c r="AB44" s="52" t="s">
        <v>31</v>
      </c>
      <c r="AC44" s="52" t="s">
        <v>31</v>
      </c>
      <c r="AD44" s="52" t="s">
        <v>31</v>
      </c>
      <c r="AE44" s="52" t="s">
        <v>31</v>
      </c>
      <c r="AF44" s="52" t="s">
        <v>31</v>
      </c>
      <c r="AG44" s="52" t="s">
        <v>31</v>
      </c>
      <c r="AH44" s="52" t="s">
        <v>31</v>
      </c>
      <c r="AI44" s="52" t="s">
        <v>31</v>
      </c>
      <c r="AJ44" s="52" t="s">
        <v>31</v>
      </c>
      <c r="AK44" s="52" t="s">
        <v>31</v>
      </c>
      <c r="AL44" s="52" t="s">
        <v>31</v>
      </c>
      <c r="AM44" s="52" t="s">
        <v>31</v>
      </c>
      <c r="AN44" s="52" t="s">
        <v>31</v>
      </c>
      <c r="AO44" s="52" t="s">
        <v>31</v>
      </c>
      <c r="AP44" s="52" t="s">
        <v>31</v>
      </c>
      <c r="AQ44" s="53">
        <f t="shared" si="0"/>
        <v>0</v>
      </c>
      <c r="AR44" s="53">
        <f t="shared" si="1"/>
        <v>0</v>
      </c>
      <c r="AS44" s="53">
        <f t="shared" si="2"/>
        <v>0</v>
      </c>
      <c r="AT44" s="53">
        <f t="shared" si="3"/>
        <v>39</v>
      </c>
      <c r="AU44" s="54">
        <f>AQ44/(Feuil1!$AP$3-AT44)</f>
        <v>0</v>
      </c>
    </row>
    <row r="45" spans="1:47" s="58" customFormat="1" ht="12.75">
      <c r="A45" s="155"/>
      <c r="B45" s="55">
        <v>35</v>
      </c>
      <c r="C45" s="56" t="s">
        <v>73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1">
        <f t="shared" si="0"/>
        <v>0</v>
      </c>
      <c r="AR45" s="51">
        <f t="shared" si="1"/>
        <v>0</v>
      </c>
      <c r="AS45" s="51">
        <f t="shared" si="2"/>
        <v>0</v>
      </c>
      <c r="AT45" s="51">
        <f t="shared" si="3"/>
        <v>0</v>
      </c>
      <c r="AU45" s="54" t="e">
        <f>AQ45/(Feuil1!$AP$3-AT45)</f>
        <v>#DIV/0!</v>
      </c>
    </row>
    <row r="46" spans="1:47" ht="12.75">
      <c r="A46" s="155"/>
      <c r="B46" s="50">
        <v>36</v>
      </c>
      <c r="C46" s="51" t="s">
        <v>74</v>
      </c>
      <c r="D46" s="52" t="s">
        <v>31</v>
      </c>
      <c r="E46" s="52" t="s">
        <v>31</v>
      </c>
      <c r="F46" s="52" t="s">
        <v>31</v>
      </c>
      <c r="G46" s="52" t="s">
        <v>31</v>
      </c>
      <c r="H46" s="52" t="s">
        <v>31</v>
      </c>
      <c r="I46" s="52" t="s">
        <v>31</v>
      </c>
      <c r="J46" s="52" t="s">
        <v>31</v>
      </c>
      <c r="K46" s="52" t="s">
        <v>31</v>
      </c>
      <c r="L46" s="52" t="s">
        <v>31</v>
      </c>
      <c r="M46" s="52" t="s">
        <v>31</v>
      </c>
      <c r="N46" s="52" t="s">
        <v>31</v>
      </c>
      <c r="O46" s="52" t="s">
        <v>31</v>
      </c>
      <c r="P46" s="52" t="s">
        <v>31</v>
      </c>
      <c r="Q46" s="52" t="s">
        <v>31</v>
      </c>
      <c r="R46" s="52" t="s">
        <v>31</v>
      </c>
      <c r="S46" s="52" t="s">
        <v>31</v>
      </c>
      <c r="T46" s="52" t="s">
        <v>31</v>
      </c>
      <c r="U46" s="52" t="s">
        <v>31</v>
      </c>
      <c r="V46" s="52" t="s">
        <v>31</v>
      </c>
      <c r="W46" s="52" t="s">
        <v>31</v>
      </c>
      <c r="X46" s="52" t="s">
        <v>31</v>
      </c>
      <c r="Y46" s="52" t="s">
        <v>31</v>
      </c>
      <c r="Z46" s="52" t="s">
        <v>31</v>
      </c>
      <c r="AA46" s="52" t="s">
        <v>31</v>
      </c>
      <c r="AB46" s="52" t="s">
        <v>31</v>
      </c>
      <c r="AC46" s="52" t="s">
        <v>31</v>
      </c>
      <c r="AD46" s="52" t="s">
        <v>31</v>
      </c>
      <c r="AE46" s="52" t="s">
        <v>31</v>
      </c>
      <c r="AF46" s="52" t="s">
        <v>31</v>
      </c>
      <c r="AG46" s="52" t="s">
        <v>31</v>
      </c>
      <c r="AH46" s="52" t="s">
        <v>31</v>
      </c>
      <c r="AI46" s="52" t="s">
        <v>31</v>
      </c>
      <c r="AJ46" s="52" t="s">
        <v>31</v>
      </c>
      <c r="AK46" s="52" t="s">
        <v>31</v>
      </c>
      <c r="AL46" s="52" t="s">
        <v>31</v>
      </c>
      <c r="AM46" s="52" t="s">
        <v>31</v>
      </c>
      <c r="AN46" s="52" t="s">
        <v>31</v>
      </c>
      <c r="AO46" s="52" t="s">
        <v>31</v>
      </c>
      <c r="AP46" s="52" t="s">
        <v>31</v>
      </c>
      <c r="AQ46" s="53">
        <f t="shared" si="0"/>
        <v>0</v>
      </c>
      <c r="AR46" s="53">
        <f t="shared" si="1"/>
        <v>0</v>
      </c>
      <c r="AS46" s="53">
        <f t="shared" si="2"/>
        <v>0</v>
      </c>
      <c r="AT46" s="53">
        <f t="shared" si="3"/>
        <v>39</v>
      </c>
      <c r="AU46" s="54">
        <f>AQ46/(Feuil1!$AP$3-AT46)</f>
        <v>0</v>
      </c>
    </row>
    <row r="47" spans="1:47" s="58" customFormat="1" ht="12.75">
      <c r="A47" s="155"/>
      <c r="B47" s="55">
        <v>37</v>
      </c>
      <c r="C47" s="56" t="s">
        <v>75</v>
      </c>
      <c r="D47" s="57" t="s">
        <v>31</v>
      </c>
      <c r="E47" s="57" t="s">
        <v>31</v>
      </c>
      <c r="F47" s="57" t="s">
        <v>31</v>
      </c>
      <c r="G47" s="57" t="s">
        <v>31</v>
      </c>
      <c r="H47" s="57" t="s">
        <v>31</v>
      </c>
      <c r="I47" s="57" t="s">
        <v>31</v>
      </c>
      <c r="J47" s="57" t="s">
        <v>31</v>
      </c>
      <c r="K47" s="57" t="s">
        <v>31</v>
      </c>
      <c r="L47" s="57" t="s">
        <v>31</v>
      </c>
      <c r="M47" s="57" t="s">
        <v>31</v>
      </c>
      <c r="N47" s="57" t="s">
        <v>31</v>
      </c>
      <c r="O47" s="57" t="s">
        <v>31</v>
      </c>
      <c r="P47" s="57" t="s">
        <v>31</v>
      </c>
      <c r="Q47" s="57" t="s">
        <v>31</v>
      </c>
      <c r="R47" s="57" t="s">
        <v>31</v>
      </c>
      <c r="S47" s="57" t="s">
        <v>31</v>
      </c>
      <c r="T47" s="57" t="s">
        <v>31</v>
      </c>
      <c r="U47" s="57" t="s">
        <v>31</v>
      </c>
      <c r="V47" s="57" t="s">
        <v>31</v>
      </c>
      <c r="W47" s="57" t="s">
        <v>31</v>
      </c>
      <c r="X47" s="57" t="s">
        <v>31</v>
      </c>
      <c r="Y47" s="57" t="s">
        <v>31</v>
      </c>
      <c r="Z47" s="57" t="s">
        <v>31</v>
      </c>
      <c r="AA47" s="57" t="s">
        <v>31</v>
      </c>
      <c r="AB47" s="57" t="s">
        <v>31</v>
      </c>
      <c r="AC47" s="57" t="s">
        <v>31</v>
      </c>
      <c r="AD47" s="57" t="s">
        <v>31</v>
      </c>
      <c r="AE47" s="57" t="s">
        <v>31</v>
      </c>
      <c r="AF47" s="57" t="s">
        <v>31</v>
      </c>
      <c r="AG47" s="57" t="s">
        <v>31</v>
      </c>
      <c r="AH47" s="57" t="s">
        <v>31</v>
      </c>
      <c r="AI47" s="57" t="s">
        <v>31</v>
      </c>
      <c r="AJ47" s="57" t="s">
        <v>31</v>
      </c>
      <c r="AK47" s="57" t="s">
        <v>31</v>
      </c>
      <c r="AL47" s="57" t="s">
        <v>31</v>
      </c>
      <c r="AM47" s="57" t="s">
        <v>31</v>
      </c>
      <c r="AN47" s="57" t="s">
        <v>31</v>
      </c>
      <c r="AO47" s="57" t="s">
        <v>31</v>
      </c>
      <c r="AP47" s="57" t="s">
        <v>31</v>
      </c>
      <c r="AQ47" s="51">
        <f t="shared" si="0"/>
        <v>0</v>
      </c>
      <c r="AR47" s="51">
        <f t="shared" si="1"/>
        <v>0</v>
      </c>
      <c r="AS47" s="51">
        <f t="shared" si="2"/>
        <v>0</v>
      </c>
      <c r="AT47" s="51">
        <f t="shared" si="3"/>
        <v>39</v>
      </c>
      <c r="AU47" s="54">
        <f>AQ47/(Feuil1!$AP$3-AT47)</f>
        <v>0</v>
      </c>
    </row>
    <row r="48" spans="1:47" ht="12.75">
      <c r="A48" s="155"/>
      <c r="B48" s="50">
        <v>38</v>
      </c>
      <c r="C48" s="51" t="s">
        <v>76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3">
        <f t="shared" si="0"/>
        <v>0</v>
      </c>
      <c r="AR48" s="53">
        <f t="shared" si="1"/>
        <v>0</v>
      </c>
      <c r="AS48" s="53">
        <f t="shared" si="2"/>
        <v>0</v>
      </c>
      <c r="AT48" s="53">
        <f t="shared" si="3"/>
        <v>0</v>
      </c>
      <c r="AU48" s="54" t="e">
        <f>AQ48/(Feuil1!$AP$3-AT48)</f>
        <v>#DIV/0!</v>
      </c>
    </row>
    <row r="49" spans="1:47" s="58" customFormat="1" ht="12.75">
      <c r="A49" s="155"/>
      <c r="B49" s="55">
        <v>39</v>
      </c>
      <c r="C49" s="56" t="s">
        <v>77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1">
        <f t="shared" si="0"/>
        <v>0</v>
      </c>
      <c r="AR49" s="51">
        <f t="shared" si="1"/>
        <v>0</v>
      </c>
      <c r="AS49" s="51">
        <f t="shared" si="2"/>
        <v>0</v>
      </c>
      <c r="AT49" s="51">
        <f t="shared" si="3"/>
        <v>0</v>
      </c>
      <c r="AU49" s="54" t="e">
        <f>AQ49/(Feuil1!$AP$3-AT49)</f>
        <v>#DIV/0!</v>
      </c>
    </row>
    <row r="50" spans="1:47" ht="12.75">
      <c r="A50" s="155"/>
      <c r="B50" s="68">
        <v>40</v>
      </c>
      <c r="C50" s="69" t="s">
        <v>78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63">
        <f t="shared" si="0"/>
        <v>0</v>
      </c>
      <c r="AR50" s="63">
        <f t="shared" si="1"/>
        <v>0</v>
      </c>
      <c r="AS50" s="63">
        <f t="shared" si="2"/>
        <v>0</v>
      </c>
      <c r="AT50" s="63">
        <f t="shared" si="3"/>
        <v>0</v>
      </c>
      <c r="AU50" s="64" t="e">
        <f>AQ50/(Feuil1!$AP$3-AT50)</f>
        <v>#DIV/0!</v>
      </c>
    </row>
    <row r="51" spans="1:47" s="58" customFormat="1" ht="13.5" customHeight="1">
      <c r="A51" s="155" t="s">
        <v>79</v>
      </c>
      <c r="B51" s="71">
        <v>41</v>
      </c>
      <c r="C51" s="72" t="s">
        <v>80</v>
      </c>
      <c r="D51" s="47" t="s">
        <v>31</v>
      </c>
      <c r="E51" s="47" t="s">
        <v>31</v>
      </c>
      <c r="F51" s="47" t="s">
        <v>31</v>
      </c>
      <c r="G51" s="47" t="s">
        <v>31</v>
      </c>
      <c r="H51" s="47" t="s">
        <v>31</v>
      </c>
      <c r="I51" s="47" t="s">
        <v>31</v>
      </c>
      <c r="J51" s="47" t="s">
        <v>31</v>
      </c>
      <c r="K51" s="47" t="s">
        <v>31</v>
      </c>
      <c r="L51" s="47" t="s">
        <v>31</v>
      </c>
      <c r="M51" s="47" t="s">
        <v>31</v>
      </c>
      <c r="N51" s="47" t="s">
        <v>31</v>
      </c>
      <c r="O51" s="47" t="s">
        <v>31</v>
      </c>
      <c r="P51" s="47" t="s">
        <v>31</v>
      </c>
      <c r="Q51" s="47" t="s">
        <v>31</v>
      </c>
      <c r="R51" s="47" t="s">
        <v>31</v>
      </c>
      <c r="S51" s="47" t="s">
        <v>31</v>
      </c>
      <c r="T51" s="47" t="s">
        <v>31</v>
      </c>
      <c r="U51" s="47" t="s">
        <v>31</v>
      </c>
      <c r="V51" s="47" t="s">
        <v>31</v>
      </c>
      <c r="W51" s="47" t="s">
        <v>31</v>
      </c>
      <c r="X51" s="47" t="s">
        <v>31</v>
      </c>
      <c r="Y51" s="47" t="s">
        <v>31</v>
      </c>
      <c r="Z51" s="47" t="s">
        <v>31</v>
      </c>
      <c r="AA51" s="47" t="s">
        <v>31</v>
      </c>
      <c r="AB51" s="47" t="s">
        <v>31</v>
      </c>
      <c r="AC51" s="47" t="s">
        <v>31</v>
      </c>
      <c r="AD51" s="47" t="s">
        <v>31</v>
      </c>
      <c r="AE51" s="47" t="s">
        <v>31</v>
      </c>
      <c r="AF51" s="47" t="s">
        <v>31</v>
      </c>
      <c r="AG51" s="47" t="s">
        <v>31</v>
      </c>
      <c r="AH51" s="47" t="s">
        <v>31</v>
      </c>
      <c r="AI51" s="47" t="s">
        <v>31</v>
      </c>
      <c r="AJ51" s="47" t="s">
        <v>31</v>
      </c>
      <c r="AK51" s="47" t="s">
        <v>31</v>
      </c>
      <c r="AL51" s="47" t="s">
        <v>31</v>
      </c>
      <c r="AM51" s="47" t="s">
        <v>31</v>
      </c>
      <c r="AN51" s="47" t="s">
        <v>31</v>
      </c>
      <c r="AO51" s="47" t="s">
        <v>31</v>
      </c>
      <c r="AP51" s="47" t="s">
        <v>31</v>
      </c>
      <c r="AQ51" s="66">
        <f t="shared" si="0"/>
        <v>0</v>
      </c>
      <c r="AR51" s="66">
        <f t="shared" si="1"/>
        <v>0</v>
      </c>
      <c r="AS51" s="66">
        <f t="shared" si="2"/>
        <v>0</v>
      </c>
      <c r="AT51" s="66">
        <f t="shared" si="3"/>
        <v>39</v>
      </c>
      <c r="AU51" s="49">
        <f>AQ51/(Feuil1!$AP$3-AT51)</f>
        <v>0</v>
      </c>
    </row>
    <row r="52" spans="1:47" ht="12.75">
      <c r="A52" s="155"/>
      <c r="B52" s="50">
        <v>42</v>
      </c>
      <c r="C52" s="51" t="s">
        <v>81</v>
      </c>
      <c r="D52" s="52" t="s">
        <v>31</v>
      </c>
      <c r="E52" s="52" t="s">
        <v>31</v>
      </c>
      <c r="F52" s="52" t="s">
        <v>31</v>
      </c>
      <c r="G52" s="52" t="s">
        <v>31</v>
      </c>
      <c r="H52" s="52" t="s">
        <v>31</v>
      </c>
      <c r="I52" s="52" t="s">
        <v>31</v>
      </c>
      <c r="J52" s="52" t="s">
        <v>31</v>
      </c>
      <c r="K52" s="52" t="s">
        <v>31</v>
      </c>
      <c r="L52" s="52" t="s">
        <v>31</v>
      </c>
      <c r="M52" s="52" t="s">
        <v>31</v>
      </c>
      <c r="N52" s="52" t="s">
        <v>31</v>
      </c>
      <c r="O52" s="52" t="s">
        <v>31</v>
      </c>
      <c r="P52" s="52" t="s">
        <v>31</v>
      </c>
      <c r="Q52" s="52" t="s">
        <v>31</v>
      </c>
      <c r="R52" s="52" t="s">
        <v>31</v>
      </c>
      <c r="S52" s="52" t="s">
        <v>31</v>
      </c>
      <c r="T52" s="52" t="s">
        <v>31</v>
      </c>
      <c r="U52" s="52" t="s">
        <v>31</v>
      </c>
      <c r="V52" s="52" t="s">
        <v>31</v>
      </c>
      <c r="W52" s="52" t="s">
        <v>31</v>
      </c>
      <c r="X52" s="52" t="s">
        <v>31</v>
      </c>
      <c r="Y52" s="52" t="s">
        <v>31</v>
      </c>
      <c r="Z52" s="52" t="s">
        <v>31</v>
      </c>
      <c r="AA52" s="52" t="s">
        <v>31</v>
      </c>
      <c r="AB52" s="52" t="s">
        <v>31</v>
      </c>
      <c r="AC52" s="52" t="s">
        <v>31</v>
      </c>
      <c r="AD52" s="52" t="s">
        <v>31</v>
      </c>
      <c r="AE52" s="52" t="s">
        <v>31</v>
      </c>
      <c r="AF52" s="52" t="s">
        <v>31</v>
      </c>
      <c r="AG52" s="52" t="s">
        <v>31</v>
      </c>
      <c r="AH52" s="52" t="s">
        <v>31</v>
      </c>
      <c r="AI52" s="52" t="s">
        <v>31</v>
      </c>
      <c r="AJ52" s="52" t="s">
        <v>31</v>
      </c>
      <c r="AK52" s="52" t="s">
        <v>31</v>
      </c>
      <c r="AL52" s="52" t="s">
        <v>31</v>
      </c>
      <c r="AM52" s="52" t="s">
        <v>31</v>
      </c>
      <c r="AN52" s="52" t="s">
        <v>31</v>
      </c>
      <c r="AO52" s="52" t="s">
        <v>31</v>
      </c>
      <c r="AP52" s="52" t="s">
        <v>31</v>
      </c>
      <c r="AQ52" s="53">
        <f t="shared" si="0"/>
        <v>0</v>
      </c>
      <c r="AR52" s="53">
        <f t="shared" si="1"/>
        <v>0</v>
      </c>
      <c r="AS52" s="53">
        <f t="shared" si="2"/>
        <v>0</v>
      </c>
      <c r="AT52" s="53">
        <f t="shared" si="3"/>
        <v>39</v>
      </c>
      <c r="AU52" s="54">
        <f>AQ52/(Feuil1!$AP$3-AT52)</f>
        <v>0</v>
      </c>
    </row>
    <row r="53" spans="1:47" s="58" customFormat="1" ht="12.75">
      <c r="A53" s="155"/>
      <c r="B53" s="55">
        <v>43</v>
      </c>
      <c r="C53" s="56" t="s">
        <v>82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1">
        <f t="shared" si="0"/>
        <v>0</v>
      </c>
      <c r="AR53" s="51">
        <f t="shared" si="1"/>
        <v>0</v>
      </c>
      <c r="AS53" s="51">
        <f t="shared" si="2"/>
        <v>0</v>
      </c>
      <c r="AT53" s="51">
        <f t="shared" si="3"/>
        <v>0</v>
      </c>
      <c r="AU53" s="54" t="e">
        <f>AQ53/(Feuil1!$AP$3-AT53)</f>
        <v>#DIV/0!</v>
      </c>
    </row>
    <row r="54" spans="1:47" ht="12.75">
      <c r="A54" s="155"/>
      <c r="B54" s="50">
        <v>44</v>
      </c>
      <c r="C54" s="51" t="s">
        <v>83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3">
        <f t="shared" si="0"/>
        <v>0</v>
      </c>
      <c r="AR54" s="53">
        <f t="shared" si="1"/>
        <v>0</v>
      </c>
      <c r="AS54" s="53">
        <f t="shared" si="2"/>
        <v>0</v>
      </c>
      <c r="AT54" s="53">
        <f t="shared" si="3"/>
        <v>0</v>
      </c>
      <c r="AU54" s="54" t="e">
        <f>AQ54/(Feuil1!$AP$3-AT54)</f>
        <v>#DIV/0!</v>
      </c>
    </row>
    <row r="55" spans="1:47" s="58" customFormat="1" ht="12.75">
      <c r="A55" s="155"/>
      <c r="B55" s="156">
        <v>45</v>
      </c>
      <c r="C55" s="56" t="s">
        <v>84</v>
      </c>
      <c r="D55" s="57" t="s">
        <v>31</v>
      </c>
      <c r="E55" s="57" t="s">
        <v>31</v>
      </c>
      <c r="F55" s="57" t="s">
        <v>31</v>
      </c>
      <c r="G55" s="57" t="s">
        <v>31</v>
      </c>
      <c r="H55" s="57" t="s">
        <v>31</v>
      </c>
      <c r="I55" s="57" t="s">
        <v>31</v>
      </c>
      <c r="J55" s="57" t="s">
        <v>31</v>
      </c>
      <c r="K55" s="57" t="s">
        <v>31</v>
      </c>
      <c r="L55" s="57" t="s">
        <v>31</v>
      </c>
      <c r="M55" s="57" t="s">
        <v>31</v>
      </c>
      <c r="N55" s="57" t="s">
        <v>31</v>
      </c>
      <c r="O55" s="57" t="s">
        <v>31</v>
      </c>
      <c r="P55" s="57" t="s">
        <v>31</v>
      </c>
      <c r="Q55" s="57" t="s">
        <v>31</v>
      </c>
      <c r="R55" s="57" t="s">
        <v>31</v>
      </c>
      <c r="S55" s="57" t="s">
        <v>31</v>
      </c>
      <c r="T55" s="57" t="s">
        <v>31</v>
      </c>
      <c r="U55" s="57" t="s">
        <v>31</v>
      </c>
      <c r="V55" s="57" t="s">
        <v>31</v>
      </c>
      <c r="W55" s="57" t="s">
        <v>31</v>
      </c>
      <c r="X55" s="57" t="s">
        <v>31</v>
      </c>
      <c r="Y55" s="57" t="s">
        <v>31</v>
      </c>
      <c r="Z55" s="57" t="s">
        <v>31</v>
      </c>
      <c r="AA55" s="57" t="s">
        <v>31</v>
      </c>
      <c r="AB55" s="57" t="s">
        <v>31</v>
      </c>
      <c r="AC55" s="57" t="s">
        <v>31</v>
      </c>
      <c r="AD55" s="57" t="s">
        <v>31</v>
      </c>
      <c r="AE55" s="57" t="s">
        <v>31</v>
      </c>
      <c r="AF55" s="57" t="s">
        <v>31</v>
      </c>
      <c r="AG55" s="57" t="s">
        <v>31</v>
      </c>
      <c r="AH55" s="57" t="s">
        <v>31</v>
      </c>
      <c r="AI55" s="57" t="s">
        <v>31</v>
      </c>
      <c r="AJ55" s="57" t="s">
        <v>31</v>
      </c>
      <c r="AK55" s="57" t="s">
        <v>31</v>
      </c>
      <c r="AL55" s="57" t="s">
        <v>31</v>
      </c>
      <c r="AM55" s="57" t="s">
        <v>31</v>
      </c>
      <c r="AN55" s="57" t="s">
        <v>31</v>
      </c>
      <c r="AO55" s="57" t="s">
        <v>31</v>
      </c>
      <c r="AP55" s="57" t="s">
        <v>31</v>
      </c>
      <c r="AQ55" s="51">
        <f t="shared" si="0"/>
        <v>0</v>
      </c>
      <c r="AR55" s="51">
        <f t="shared" si="1"/>
        <v>0</v>
      </c>
      <c r="AS55" s="51">
        <f t="shared" si="2"/>
        <v>0</v>
      </c>
      <c r="AT55" s="51">
        <f t="shared" si="3"/>
        <v>39</v>
      </c>
      <c r="AU55" s="54">
        <f>AQ55/(Feuil1!$AP$3-AT55)</f>
        <v>0</v>
      </c>
    </row>
    <row r="56" spans="1:47" ht="12.75">
      <c r="A56" s="155"/>
      <c r="B56" s="156"/>
      <c r="C56" s="51" t="s">
        <v>85</v>
      </c>
      <c r="D56" s="52" t="s">
        <v>31</v>
      </c>
      <c r="E56" s="52" t="s">
        <v>31</v>
      </c>
      <c r="F56" s="52" t="s">
        <v>31</v>
      </c>
      <c r="G56" s="52" t="s">
        <v>31</v>
      </c>
      <c r="H56" s="52" t="s">
        <v>31</v>
      </c>
      <c r="I56" s="52" t="s">
        <v>31</v>
      </c>
      <c r="J56" s="52" t="s">
        <v>31</v>
      </c>
      <c r="K56" s="52" t="s">
        <v>31</v>
      </c>
      <c r="L56" s="52" t="s">
        <v>31</v>
      </c>
      <c r="M56" s="52" t="s">
        <v>31</v>
      </c>
      <c r="N56" s="52" t="s">
        <v>31</v>
      </c>
      <c r="O56" s="52" t="s">
        <v>31</v>
      </c>
      <c r="P56" s="52" t="s">
        <v>31</v>
      </c>
      <c r="Q56" s="52" t="s">
        <v>31</v>
      </c>
      <c r="R56" s="52" t="s">
        <v>31</v>
      </c>
      <c r="S56" s="52" t="s">
        <v>31</v>
      </c>
      <c r="T56" s="52" t="s">
        <v>31</v>
      </c>
      <c r="U56" s="52" t="s">
        <v>31</v>
      </c>
      <c r="V56" s="52" t="s">
        <v>31</v>
      </c>
      <c r="W56" s="52" t="s">
        <v>31</v>
      </c>
      <c r="X56" s="52" t="s">
        <v>31</v>
      </c>
      <c r="Y56" s="52" t="s">
        <v>31</v>
      </c>
      <c r="Z56" s="52" t="s">
        <v>31</v>
      </c>
      <c r="AA56" s="52" t="s">
        <v>31</v>
      </c>
      <c r="AB56" s="52" t="s">
        <v>31</v>
      </c>
      <c r="AC56" s="52" t="s">
        <v>31</v>
      </c>
      <c r="AD56" s="52" t="s">
        <v>31</v>
      </c>
      <c r="AE56" s="52" t="s">
        <v>31</v>
      </c>
      <c r="AF56" s="52" t="s">
        <v>31</v>
      </c>
      <c r="AG56" s="52" t="s">
        <v>31</v>
      </c>
      <c r="AH56" s="52" t="s">
        <v>31</v>
      </c>
      <c r="AI56" s="52" t="s">
        <v>31</v>
      </c>
      <c r="AJ56" s="52" t="s">
        <v>31</v>
      </c>
      <c r="AK56" s="52" t="s">
        <v>31</v>
      </c>
      <c r="AL56" s="52" t="s">
        <v>31</v>
      </c>
      <c r="AM56" s="52" t="s">
        <v>31</v>
      </c>
      <c r="AN56" s="52" t="s">
        <v>31</v>
      </c>
      <c r="AO56" s="52" t="s">
        <v>31</v>
      </c>
      <c r="AP56" s="52" t="s">
        <v>31</v>
      </c>
      <c r="AQ56" s="53">
        <f t="shared" si="0"/>
        <v>0</v>
      </c>
      <c r="AR56" s="53">
        <f t="shared" si="1"/>
        <v>0</v>
      </c>
      <c r="AS56" s="53">
        <f t="shared" si="2"/>
        <v>0</v>
      </c>
      <c r="AT56" s="53">
        <f t="shared" si="3"/>
        <v>39</v>
      </c>
      <c r="AU56" s="54">
        <f>AQ56/(Feuil1!$AP$3-AT56)</f>
        <v>0</v>
      </c>
    </row>
    <row r="57" spans="1:47" s="58" customFormat="1" ht="12.75">
      <c r="A57" s="155"/>
      <c r="B57" s="73">
        <v>46</v>
      </c>
      <c r="C57" s="61" t="s">
        <v>86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9">
        <f t="shared" si="0"/>
        <v>0</v>
      </c>
      <c r="AR57" s="69">
        <f t="shared" si="1"/>
        <v>0</v>
      </c>
      <c r="AS57" s="69">
        <f t="shared" si="2"/>
        <v>0</v>
      </c>
      <c r="AT57" s="69">
        <f t="shared" si="3"/>
        <v>0</v>
      </c>
      <c r="AU57" s="64" t="e">
        <f>AQ57/(Feuil1!$AP$3-AT57)</f>
        <v>#DIV/0!</v>
      </c>
    </row>
    <row r="58" spans="1:47" ht="13.5" customHeight="1">
      <c r="A58" s="155" t="s">
        <v>87</v>
      </c>
      <c r="B58" s="65">
        <v>47</v>
      </c>
      <c r="C58" s="66" t="s">
        <v>88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48">
        <f t="shared" si="0"/>
        <v>0</v>
      </c>
      <c r="AR58" s="48">
        <f t="shared" si="1"/>
        <v>0</v>
      </c>
      <c r="AS58" s="48">
        <f t="shared" si="2"/>
        <v>0</v>
      </c>
      <c r="AT58" s="48">
        <f t="shared" si="3"/>
        <v>0</v>
      </c>
      <c r="AU58" s="49" t="e">
        <f>AQ58/(Feuil1!$AP$3-AT58)</f>
        <v>#DIV/0!</v>
      </c>
    </row>
    <row r="59" spans="1:47" s="58" customFormat="1" ht="12.75">
      <c r="A59" s="155"/>
      <c r="B59" s="55">
        <v>48</v>
      </c>
      <c r="C59" s="56" t="s">
        <v>89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1">
        <f t="shared" si="0"/>
        <v>0</v>
      </c>
      <c r="AR59" s="51">
        <f t="shared" si="1"/>
        <v>0</v>
      </c>
      <c r="AS59" s="51">
        <f t="shared" si="2"/>
        <v>0</v>
      </c>
      <c r="AT59" s="51">
        <f t="shared" si="3"/>
        <v>0</v>
      </c>
      <c r="AU59" s="54" t="e">
        <f>AQ59/(Feuil1!$AP$3-AT59)</f>
        <v>#DIV/0!</v>
      </c>
    </row>
    <row r="60" spans="1:47" s="58" customFormat="1" ht="12.75">
      <c r="A60" s="155"/>
      <c r="B60" s="157">
        <v>49</v>
      </c>
      <c r="C60" s="51" t="s">
        <v>90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1">
        <f t="shared" si="0"/>
        <v>0</v>
      </c>
      <c r="AR60" s="51">
        <f t="shared" si="1"/>
        <v>0</v>
      </c>
      <c r="AS60" s="51">
        <f t="shared" si="2"/>
        <v>0</v>
      </c>
      <c r="AT60" s="51">
        <f t="shared" si="3"/>
        <v>0</v>
      </c>
      <c r="AU60" s="54" t="e">
        <f>AQ60/(Feuil1!$AP$3-AT60)</f>
        <v>#DIV/0!</v>
      </c>
    </row>
    <row r="61" spans="1:47" s="58" customFormat="1" ht="12.75">
      <c r="A61" s="155"/>
      <c r="B61" s="157"/>
      <c r="C61" s="57" t="s">
        <v>91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1">
        <f t="shared" si="0"/>
        <v>0</v>
      </c>
      <c r="AR61" s="51">
        <f t="shared" si="1"/>
        <v>0</v>
      </c>
      <c r="AS61" s="51">
        <f t="shared" si="2"/>
        <v>0</v>
      </c>
      <c r="AT61" s="51">
        <f t="shared" si="3"/>
        <v>0</v>
      </c>
      <c r="AU61" s="54" t="e">
        <f>AQ61/(Feuil1!$AP$3-AT61)</f>
        <v>#DIV/0!</v>
      </c>
    </row>
    <row r="62" spans="1:47" s="58" customFormat="1" ht="12.75">
      <c r="A62" s="155"/>
      <c r="B62" s="157"/>
      <c r="C62" s="51" t="s">
        <v>92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1">
        <f t="shared" si="0"/>
        <v>0</v>
      </c>
      <c r="AR62" s="51">
        <f t="shared" si="1"/>
        <v>0</v>
      </c>
      <c r="AS62" s="51">
        <f t="shared" si="2"/>
        <v>0</v>
      </c>
      <c r="AT62" s="51">
        <f t="shared" si="3"/>
        <v>0</v>
      </c>
      <c r="AU62" s="54" t="e">
        <f>AQ62/(Feuil1!$AP$3-AT62)</f>
        <v>#DIV/0!</v>
      </c>
    </row>
    <row r="63" spans="1:47" s="58" customFormat="1" ht="12.75">
      <c r="A63" s="155"/>
      <c r="B63" s="55">
        <v>50</v>
      </c>
      <c r="C63" s="56" t="s">
        <v>93</v>
      </c>
      <c r="D63" s="57" t="s">
        <v>31</v>
      </c>
      <c r="E63" s="57" t="s">
        <v>31</v>
      </c>
      <c r="F63" s="57" t="s">
        <v>31</v>
      </c>
      <c r="G63" s="57" t="s">
        <v>31</v>
      </c>
      <c r="H63" s="57" t="s">
        <v>31</v>
      </c>
      <c r="I63" s="57" t="s">
        <v>31</v>
      </c>
      <c r="J63" s="57" t="s">
        <v>31</v>
      </c>
      <c r="K63" s="57" t="s">
        <v>31</v>
      </c>
      <c r="L63" s="57" t="s">
        <v>31</v>
      </c>
      <c r="M63" s="57" t="s">
        <v>31</v>
      </c>
      <c r="N63" s="57" t="s">
        <v>31</v>
      </c>
      <c r="O63" s="57" t="s">
        <v>31</v>
      </c>
      <c r="P63" s="57" t="s">
        <v>31</v>
      </c>
      <c r="Q63" s="57" t="s">
        <v>31</v>
      </c>
      <c r="R63" s="57" t="s">
        <v>31</v>
      </c>
      <c r="S63" s="57" t="s">
        <v>31</v>
      </c>
      <c r="T63" s="57" t="s">
        <v>31</v>
      </c>
      <c r="U63" s="57" t="s">
        <v>31</v>
      </c>
      <c r="V63" s="57" t="s">
        <v>31</v>
      </c>
      <c r="W63" s="57" t="s">
        <v>31</v>
      </c>
      <c r="X63" s="57" t="s">
        <v>31</v>
      </c>
      <c r="Y63" s="57" t="s">
        <v>31</v>
      </c>
      <c r="Z63" s="57" t="s">
        <v>31</v>
      </c>
      <c r="AA63" s="57" t="s">
        <v>31</v>
      </c>
      <c r="AB63" s="57" t="s">
        <v>31</v>
      </c>
      <c r="AC63" s="57" t="s">
        <v>31</v>
      </c>
      <c r="AD63" s="57" t="s">
        <v>31</v>
      </c>
      <c r="AE63" s="57" t="s">
        <v>31</v>
      </c>
      <c r="AF63" s="57" t="s">
        <v>31</v>
      </c>
      <c r="AG63" s="57" t="s">
        <v>31</v>
      </c>
      <c r="AH63" s="57" t="s">
        <v>31</v>
      </c>
      <c r="AI63" s="57" t="s">
        <v>31</v>
      </c>
      <c r="AJ63" s="57" t="s">
        <v>31</v>
      </c>
      <c r="AK63" s="57" t="s">
        <v>31</v>
      </c>
      <c r="AL63" s="57" t="s">
        <v>31</v>
      </c>
      <c r="AM63" s="57" t="s">
        <v>31</v>
      </c>
      <c r="AN63" s="57" t="s">
        <v>31</v>
      </c>
      <c r="AO63" s="57" t="s">
        <v>31</v>
      </c>
      <c r="AP63" s="57" t="s">
        <v>31</v>
      </c>
      <c r="AQ63" s="51">
        <f t="shared" si="0"/>
        <v>0</v>
      </c>
      <c r="AR63" s="51">
        <f t="shared" si="1"/>
        <v>0</v>
      </c>
      <c r="AS63" s="51">
        <f t="shared" si="2"/>
        <v>0</v>
      </c>
      <c r="AT63" s="51">
        <f t="shared" si="3"/>
        <v>39</v>
      </c>
      <c r="AU63" s="54">
        <f>AQ63/(Feuil1!$AP$3-AT63)</f>
        <v>0</v>
      </c>
    </row>
    <row r="64" spans="1:47" ht="12.75">
      <c r="A64" s="155"/>
      <c r="B64" s="68">
        <v>51</v>
      </c>
      <c r="C64" s="69" t="s">
        <v>94</v>
      </c>
      <c r="D64" s="70" t="s">
        <v>31</v>
      </c>
      <c r="E64" s="70" t="s">
        <v>31</v>
      </c>
      <c r="F64" s="70" t="s">
        <v>31</v>
      </c>
      <c r="G64" s="70" t="s">
        <v>31</v>
      </c>
      <c r="H64" s="70" t="s">
        <v>31</v>
      </c>
      <c r="I64" s="70" t="s">
        <v>31</v>
      </c>
      <c r="J64" s="70" t="s">
        <v>31</v>
      </c>
      <c r="K64" s="70" t="s">
        <v>31</v>
      </c>
      <c r="L64" s="70" t="s">
        <v>31</v>
      </c>
      <c r="M64" s="70" t="s">
        <v>31</v>
      </c>
      <c r="N64" s="70" t="s">
        <v>31</v>
      </c>
      <c r="O64" s="70" t="s">
        <v>31</v>
      </c>
      <c r="P64" s="70" t="s">
        <v>31</v>
      </c>
      <c r="Q64" s="70" t="s">
        <v>31</v>
      </c>
      <c r="R64" s="70" t="s">
        <v>31</v>
      </c>
      <c r="S64" s="70" t="s">
        <v>31</v>
      </c>
      <c r="T64" s="70" t="s">
        <v>31</v>
      </c>
      <c r="U64" s="70" t="s">
        <v>31</v>
      </c>
      <c r="V64" s="70" t="s">
        <v>31</v>
      </c>
      <c r="W64" s="70" t="s">
        <v>31</v>
      </c>
      <c r="X64" s="70" t="s">
        <v>31</v>
      </c>
      <c r="Y64" s="70" t="s">
        <v>31</v>
      </c>
      <c r="Z64" s="70" t="s">
        <v>31</v>
      </c>
      <c r="AA64" s="70" t="s">
        <v>31</v>
      </c>
      <c r="AB64" s="70" t="s">
        <v>31</v>
      </c>
      <c r="AC64" s="70" t="s">
        <v>31</v>
      </c>
      <c r="AD64" s="70" t="s">
        <v>31</v>
      </c>
      <c r="AE64" s="70" t="s">
        <v>31</v>
      </c>
      <c r="AF64" s="70" t="s">
        <v>31</v>
      </c>
      <c r="AG64" s="70" t="s">
        <v>31</v>
      </c>
      <c r="AH64" s="70" t="s">
        <v>31</v>
      </c>
      <c r="AI64" s="70" t="s">
        <v>31</v>
      </c>
      <c r="AJ64" s="70" t="s">
        <v>31</v>
      </c>
      <c r="AK64" s="70" t="s">
        <v>31</v>
      </c>
      <c r="AL64" s="70" t="s">
        <v>31</v>
      </c>
      <c r="AM64" s="70" t="s">
        <v>31</v>
      </c>
      <c r="AN64" s="70" t="s">
        <v>31</v>
      </c>
      <c r="AO64" s="70" t="s">
        <v>31</v>
      </c>
      <c r="AP64" s="70" t="s">
        <v>31</v>
      </c>
      <c r="AQ64" s="63">
        <f t="shared" si="0"/>
        <v>0</v>
      </c>
      <c r="AR64" s="63">
        <f t="shared" si="1"/>
        <v>0</v>
      </c>
      <c r="AS64" s="63">
        <f t="shared" si="2"/>
        <v>0</v>
      </c>
      <c r="AT64" s="63">
        <f t="shared" si="3"/>
        <v>39</v>
      </c>
      <c r="AU64" s="64">
        <f>AQ64/(Feuil1!$AP$3-AT64)</f>
        <v>0</v>
      </c>
    </row>
    <row r="65" spans="1:46" ht="12.75">
      <c r="A65" s="158" t="s">
        <v>95</v>
      </c>
      <c r="B65" s="158"/>
      <c r="C65" s="74">
        <v>1</v>
      </c>
      <c r="D65" s="75">
        <f aca="true" t="shared" si="4" ref="D65:AP65">COUNTIF(D11:D64,1)</f>
        <v>0</v>
      </c>
      <c r="E65" s="75">
        <f t="shared" si="4"/>
        <v>0</v>
      </c>
      <c r="F65" s="75">
        <f t="shared" si="4"/>
        <v>0</v>
      </c>
      <c r="G65" s="75">
        <f t="shared" si="4"/>
        <v>0</v>
      </c>
      <c r="H65" s="75">
        <f t="shared" si="4"/>
        <v>0</v>
      </c>
      <c r="I65" s="75">
        <f t="shared" si="4"/>
        <v>0</v>
      </c>
      <c r="J65" s="75">
        <f t="shared" si="4"/>
        <v>0</v>
      </c>
      <c r="K65" s="75">
        <f t="shared" si="4"/>
        <v>0</v>
      </c>
      <c r="L65" s="75">
        <f t="shared" si="4"/>
        <v>0</v>
      </c>
      <c r="M65" s="75">
        <f t="shared" si="4"/>
        <v>0</v>
      </c>
      <c r="N65" s="75">
        <f t="shared" si="4"/>
        <v>0</v>
      </c>
      <c r="O65" s="75">
        <f t="shared" si="4"/>
        <v>0</v>
      </c>
      <c r="P65" s="75">
        <f t="shared" si="4"/>
        <v>0</v>
      </c>
      <c r="Q65" s="75">
        <f t="shared" si="4"/>
        <v>0</v>
      </c>
      <c r="R65" s="75">
        <f t="shared" si="4"/>
        <v>0</v>
      </c>
      <c r="S65" s="75">
        <f t="shared" si="4"/>
        <v>0</v>
      </c>
      <c r="T65" s="75">
        <f t="shared" si="4"/>
        <v>0</v>
      </c>
      <c r="U65" s="75">
        <f t="shared" si="4"/>
        <v>0</v>
      </c>
      <c r="V65" s="75">
        <f t="shared" si="4"/>
        <v>0</v>
      </c>
      <c r="W65" s="75">
        <f t="shared" si="4"/>
        <v>0</v>
      </c>
      <c r="X65" s="75">
        <f t="shared" si="4"/>
        <v>0</v>
      </c>
      <c r="Y65" s="75">
        <f t="shared" si="4"/>
        <v>0</v>
      </c>
      <c r="Z65" s="75">
        <f t="shared" si="4"/>
        <v>0</v>
      </c>
      <c r="AA65" s="75">
        <f t="shared" si="4"/>
        <v>0</v>
      </c>
      <c r="AB65" s="75">
        <f t="shared" si="4"/>
        <v>0</v>
      </c>
      <c r="AC65" s="75">
        <f t="shared" si="4"/>
        <v>0</v>
      </c>
      <c r="AD65" s="75">
        <f t="shared" si="4"/>
        <v>0</v>
      </c>
      <c r="AE65" s="75">
        <f t="shared" si="4"/>
        <v>0</v>
      </c>
      <c r="AF65" s="75">
        <f t="shared" si="4"/>
        <v>0</v>
      </c>
      <c r="AG65" s="75">
        <f t="shared" si="4"/>
        <v>0</v>
      </c>
      <c r="AH65" s="75">
        <f t="shared" si="4"/>
        <v>0</v>
      </c>
      <c r="AI65" s="75">
        <f t="shared" si="4"/>
        <v>0</v>
      </c>
      <c r="AJ65" s="75">
        <f t="shared" si="4"/>
        <v>0</v>
      </c>
      <c r="AK65" s="75">
        <f t="shared" si="4"/>
        <v>0</v>
      </c>
      <c r="AL65" s="75">
        <f t="shared" si="4"/>
        <v>0</v>
      </c>
      <c r="AM65" s="75">
        <f t="shared" si="4"/>
        <v>0</v>
      </c>
      <c r="AN65" s="75">
        <f t="shared" si="4"/>
        <v>0</v>
      </c>
      <c r="AO65" s="75">
        <f t="shared" si="4"/>
        <v>0</v>
      </c>
      <c r="AP65" s="75">
        <f t="shared" si="4"/>
        <v>0</v>
      </c>
      <c r="AQ65" s="76"/>
      <c r="AR65" s="77"/>
      <c r="AS65" s="77"/>
      <c r="AT65" s="77"/>
    </row>
    <row r="66" spans="1:42" ht="12.75">
      <c r="A66" s="158"/>
      <c r="B66" s="158"/>
      <c r="C66" s="78">
        <v>9</v>
      </c>
      <c r="D66" s="79">
        <f aca="true" t="shared" si="5" ref="D66:AP66">COUNTIF(D11:D64,9)</f>
        <v>0</v>
      </c>
      <c r="E66" s="79">
        <f t="shared" si="5"/>
        <v>0</v>
      </c>
      <c r="F66" s="79">
        <f t="shared" si="5"/>
        <v>0</v>
      </c>
      <c r="G66" s="79">
        <f t="shared" si="5"/>
        <v>0</v>
      </c>
      <c r="H66" s="79">
        <f t="shared" si="5"/>
        <v>0</v>
      </c>
      <c r="I66" s="79">
        <f t="shared" si="5"/>
        <v>0</v>
      </c>
      <c r="J66" s="79">
        <f t="shared" si="5"/>
        <v>0</v>
      </c>
      <c r="K66" s="79">
        <f t="shared" si="5"/>
        <v>0</v>
      </c>
      <c r="L66" s="79">
        <f t="shared" si="5"/>
        <v>0</v>
      </c>
      <c r="M66" s="79">
        <f t="shared" si="5"/>
        <v>0</v>
      </c>
      <c r="N66" s="79">
        <f t="shared" si="5"/>
        <v>0</v>
      </c>
      <c r="O66" s="79">
        <f t="shared" si="5"/>
        <v>0</v>
      </c>
      <c r="P66" s="79">
        <f t="shared" si="5"/>
        <v>0</v>
      </c>
      <c r="Q66" s="79">
        <f t="shared" si="5"/>
        <v>0</v>
      </c>
      <c r="R66" s="79">
        <f t="shared" si="5"/>
        <v>0</v>
      </c>
      <c r="S66" s="79">
        <f t="shared" si="5"/>
        <v>0</v>
      </c>
      <c r="T66" s="79">
        <f t="shared" si="5"/>
        <v>0</v>
      </c>
      <c r="U66" s="79">
        <f t="shared" si="5"/>
        <v>0</v>
      </c>
      <c r="V66" s="79">
        <f t="shared" si="5"/>
        <v>0</v>
      </c>
      <c r="W66" s="79">
        <f t="shared" si="5"/>
        <v>0</v>
      </c>
      <c r="X66" s="79">
        <f t="shared" si="5"/>
        <v>0</v>
      </c>
      <c r="Y66" s="79">
        <f t="shared" si="5"/>
        <v>0</v>
      </c>
      <c r="Z66" s="79">
        <f t="shared" si="5"/>
        <v>0</v>
      </c>
      <c r="AA66" s="79">
        <f t="shared" si="5"/>
        <v>0</v>
      </c>
      <c r="AB66" s="79">
        <f t="shared" si="5"/>
        <v>0</v>
      </c>
      <c r="AC66" s="79">
        <f t="shared" si="5"/>
        <v>0</v>
      </c>
      <c r="AD66" s="79">
        <f t="shared" si="5"/>
        <v>0</v>
      </c>
      <c r="AE66" s="79">
        <f t="shared" si="5"/>
        <v>0</v>
      </c>
      <c r="AF66" s="79">
        <f t="shared" si="5"/>
        <v>0</v>
      </c>
      <c r="AG66" s="79">
        <f t="shared" si="5"/>
        <v>0</v>
      </c>
      <c r="AH66" s="79">
        <f t="shared" si="5"/>
        <v>0</v>
      </c>
      <c r="AI66" s="79">
        <f t="shared" si="5"/>
        <v>0</v>
      </c>
      <c r="AJ66" s="79">
        <f t="shared" si="5"/>
        <v>0</v>
      </c>
      <c r="AK66" s="79">
        <f t="shared" si="5"/>
        <v>0</v>
      </c>
      <c r="AL66" s="79">
        <f t="shared" si="5"/>
        <v>0</v>
      </c>
      <c r="AM66" s="79">
        <f t="shared" si="5"/>
        <v>0</v>
      </c>
      <c r="AN66" s="79">
        <f t="shared" si="5"/>
        <v>0</v>
      </c>
      <c r="AO66" s="79">
        <f t="shared" si="5"/>
        <v>0</v>
      </c>
      <c r="AP66" s="79">
        <f t="shared" si="5"/>
        <v>0</v>
      </c>
    </row>
    <row r="67" spans="1:42" ht="12.75">
      <c r="A67" s="159" t="s">
        <v>96</v>
      </c>
      <c r="B67" s="159"/>
      <c r="C67" s="78">
        <v>0</v>
      </c>
      <c r="D67" s="79">
        <f aca="true" t="shared" si="6" ref="D67:AP67">COUNTIF(D11:D64,0)</f>
        <v>0</v>
      </c>
      <c r="E67" s="79">
        <f t="shared" si="6"/>
        <v>0</v>
      </c>
      <c r="F67" s="79">
        <f t="shared" si="6"/>
        <v>0</v>
      </c>
      <c r="G67" s="79">
        <f t="shared" si="6"/>
        <v>0</v>
      </c>
      <c r="H67" s="79">
        <f t="shared" si="6"/>
        <v>0</v>
      </c>
      <c r="I67" s="79">
        <f t="shared" si="6"/>
        <v>0</v>
      </c>
      <c r="J67" s="79">
        <f t="shared" si="6"/>
        <v>0</v>
      </c>
      <c r="K67" s="79">
        <f t="shared" si="6"/>
        <v>0</v>
      </c>
      <c r="L67" s="79">
        <f t="shared" si="6"/>
        <v>0</v>
      </c>
      <c r="M67" s="79">
        <f t="shared" si="6"/>
        <v>0</v>
      </c>
      <c r="N67" s="79">
        <f t="shared" si="6"/>
        <v>0</v>
      </c>
      <c r="O67" s="79">
        <f t="shared" si="6"/>
        <v>0</v>
      </c>
      <c r="P67" s="79">
        <f t="shared" si="6"/>
        <v>0</v>
      </c>
      <c r="Q67" s="79">
        <f t="shared" si="6"/>
        <v>0</v>
      </c>
      <c r="R67" s="79">
        <f t="shared" si="6"/>
        <v>0</v>
      </c>
      <c r="S67" s="79">
        <f t="shared" si="6"/>
        <v>0</v>
      </c>
      <c r="T67" s="79">
        <f t="shared" si="6"/>
        <v>0</v>
      </c>
      <c r="U67" s="79">
        <f t="shared" si="6"/>
        <v>0</v>
      </c>
      <c r="V67" s="79">
        <f t="shared" si="6"/>
        <v>0</v>
      </c>
      <c r="W67" s="79">
        <f t="shared" si="6"/>
        <v>0</v>
      </c>
      <c r="X67" s="79">
        <f t="shared" si="6"/>
        <v>0</v>
      </c>
      <c r="Y67" s="79">
        <f t="shared" si="6"/>
        <v>0</v>
      </c>
      <c r="Z67" s="79">
        <f t="shared" si="6"/>
        <v>0</v>
      </c>
      <c r="AA67" s="79">
        <f t="shared" si="6"/>
        <v>0</v>
      </c>
      <c r="AB67" s="79">
        <f t="shared" si="6"/>
        <v>0</v>
      </c>
      <c r="AC67" s="79">
        <f t="shared" si="6"/>
        <v>0</v>
      </c>
      <c r="AD67" s="79">
        <f t="shared" si="6"/>
        <v>0</v>
      </c>
      <c r="AE67" s="79">
        <f t="shared" si="6"/>
        <v>0</v>
      </c>
      <c r="AF67" s="79">
        <f t="shared" si="6"/>
        <v>0</v>
      </c>
      <c r="AG67" s="79">
        <f t="shared" si="6"/>
        <v>0</v>
      </c>
      <c r="AH67" s="79">
        <f t="shared" si="6"/>
        <v>0</v>
      </c>
      <c r="AI67" s="79">
        <f t="shared" si="6"/>
        <v>0</v>
      </c>
      <c r="AJ67" s="79">
        <f t="shared" si="6"/>
        <v>0</v>
      </c>
      <c r="AK67" s="79">
        <f t="shared" si="6"/>
        <v>0</v>
      </c>
      <c r="AL67" s="79">
        <f t="shared" si="6"/>
        <v>0</v>
      </c>
      <c r="AM67" s="79">
        <f t="shared" si="6"/>
        <v>0</v>
      </c>
      <c r="AN67" s="79">
        <f t="shared" si="6"/>
        <v>0</v>
      </c>
      <c r="AO67" s="79">
        <f t="shared" si="6"/>
        <v>0</v>
      </c>
      <c r="AP67" s="79">
        <f t="shared" si="6"/>
        <v>0</v>
      </c>
    </row>
    <row r="68" spans="1:42" ht="12.75">
      <c r="A68" s="159"/>
      <c r="B68" s="159"/>
      <c r="C68" s="78" t="s">
        <v>31</v>
      </c>
      <c r="D68" s="79">
        <f aca="true" t="shared" si="7" ref="D68:AP68">COUNTIF(D11:D64,"Abs")</f>
        <v>29</v>
      </c>
      <c r="E68" s="79">
        <f t="shared" si="7"/>
        <v>29</v>
      </c>
      <c r="F68" s="79">
        <f t="shared" si="7"/>
        <v>29</v>
      </c>
      <c r="G68" s="79">
        <f t="shared" si="7"/>
        <v>29</v>
      </c>
      <c r="H68" s="79">
        <f t="shared" si="7"/>
        <v>29</v>
      </c>
      <c r="I68" s="79">
        <f t="shared" si="7"/>
        <v>29</v>
      </c>
      <c r="J68" s="79">
        <f t="shared" si="7"/>
        <v>29</v>
      </c>
      <c r="K68" s="79">
        <f t="shared" si="7"/>
        <v>29</v>
      </c>
      <c r="L68" s="79">
        <f t="shared" si="7"/>
        <v>29</v>
      </c>
      <c r="M68" s="79">
        <f t="shared" si="7"/>
        <v>29</v>
      </c>
      <c r="N68" s="79">
        <f t="shared" si="7"/>
        <v>29</v>
      </c>
      <c r="O68" s="79">
        <f t="shared" si="7"/>
        <v>29</v>
      </c>
      <c r="P68" s="79">
        <f t="shared" si="7"/>
        <v>29</v>
      </c>
      <c r="Q68" s="79">
        <f t="shared" si="7"/>
        <v>29</v>
      </c>
      <c r="R68" s="79">
        <f t="shared" si="7"/>
        <v>29</v>
      </c>
      <c r="S68" s="79">
        <f t="shared" si="7"/>
        <v>29</v>
      </c>
      <c r="T68" s="79">
        <f t="shared" si="7"/>
        <v>29</v>
      </c>
      <c r="U68" s="79">
        <f t="shared" si="7"/>
        <v>29</v>
      </c>
      <c r="V68" s="79">
        <f t="shared" si="7"/>
        <v>29</v>
      </c>
      <c r="W68" s="79">
        <f t="shared" si="7"/>
        <v>29</v>
      </c>
      <c r="X68" s="79">
        <f t="shared" si="7"/>
        <v>29</v>
      </c>
      <c r="Y68" s="79">
        <f t="shared" si="7"/>
        <v>29</v>
      </c>
      <c r="Z68" s="79">
        <f t="shared" si="7"/>
        <v>29</v>
      </c>
      <c r="AA68" s="79">
        <f t="shared" si="7"/>
        <v>29</v>
      </c>
      <c r="AB68" s="79">
        <f t="shared" si="7"/>
        <v>29</v>
      </c>
      <c r="AC68" s="79">
        <f t="shared" si="7"/>
        <v>29</v>
      </c>
      <c r="AD68" s="79">
        <f t="shared" si="7"/>
        <v>29</v>
      </c>
      <c r="AE68" s="79">
        <f t="shared" si="7"/>
        <v>29</v>
      </c>
      <c r="AF68" s="79">
        <f t="shared" si="7"/>
        <v>29</v>
      </c>
      <c r="AG68" s="79">
        <f t="shared" si="7"/>
        <v>29</v>
      </c>
      <c r="AH68" s="79">
        <f t="shared" si="7"/>
        <v>29</v>
      </c>
      <c r="AI68" s="79">
        <f t="shared" si="7"/>
        <v>29</v>
      </c>
      <c r="AJ68" s="79">
        <f t="shared" si="7"/>
        <v>29</v>
      </c>
      <c r="AK68" s="79">
        <f t="shared" si="7"/>
        <v>29</v>
      </c>
      <c r="AL68" s="79">
        <f t="shared" si="7"/>
        <v>29</v>
      </c>
      <c r="AM68" s="79">
        <f t="shared" si="7"/>
        <v>29</v>
      </c>
      <c r="AN68" s="79">
        <f t="shared" si="7"/>
        <v>29</v>
      </c>
      <c r="AO68" s="79">
        <f t="shared" si="7"/>
        <v>29</v>
      </c>
      <c r="AP68" s="79">
        <f t="shared" si="7"/>
        <v>29</v>
      </c>
    </row>
    <row r="69" spans="1:47" ht="12.75">
      <c r="A69" s="159"/>
      <c r="B69" s="159"/>
      <c r="C69" s="80" t="s">
        <v>97</v>
      </c>
      <c r="D69" s="81">
        <f aca="true" t="shared" si="8" ref="D69:AP69">D65/(54-D68)</f>
        <v>0</v>
      </c>
      <c r="E69" s="81">
        <f t="shared" si="8"/>
        <v>0</v>
      </c>
      <c r="F69" s="81">
        <f t="shared" si="8"/>
        <v>0</v>
      </c>
      <c r="G69" s="81">
        <f t="shared" si="8"/>
        <v>0</v>
      </c>
      <c r="H69" s="81">
        <f t="shared" si="8"/>
        <v>0</v>
      </c>
      <c r="I69" s="81">
        <f t="shared" si="8"/>
        <v>0</v>
      </c>
      <c r="J69" s="81">
        <f t="shared" si="8"/>
        <v>0</v>
      </c>
      <c r="K69" s="81">
        <f t="shared" si="8"/>
        <v>0</v>
      </c>
      <c r="L69" s="81">
        <f t="shared" si="8"/>
        <v>0</v>
      </c>
      <c r="M69" s="81">
        <f t="shared" si="8"/>
        <v>0</v>
      </c>
      <c r="N69" s="81">
        <f t="shared" si="8"/>
        <v>0</v>
      </c>
      <c r="O69" s="81">
        <f t="shared" si="8"/>
        <v>0</v>
      </c>
      <c r="P69" s="81">
        <f t="shared" si="8"/>
        <v>0</v>
      </c>
      <c r="Q69" s="81">
        <f t="shared" si="8"/>
        <v>0</v>
      </c>
      <c r="R69" s="81">
        <f t="shared" si="8"/>
        <v>0</v>
      </c>
      <c r="S69" s="81">
        <f t="shared" si="8"/>
        <v>0</v>
      </c>
      <c r="T69" s="81">
        <f t="shared" si="8"/>
        <v>0</v>
      </c>
      <c r="U69" s="81">
        <f t="shared" si="8"/>
        <v>0</v>
      </c>
      <c r="V69" s="81">
        <f t="shared" si="8"/>
        <v>0</v>
      </c>
      <c r="W69" s="81">
        <f t="shared" si="8"/>
        <v>0</v>
      </c>
      <c r="X69" s="81">
        <f t="shared" si="8"/>
        <v>0</v>
      </c>
      <c r="Y69" s="81">
        <f t="shared" si="8"/>
        <v>0</v>
      </c>
      <c r="Z69" s="81">
        <f t="shared" si="8"/>
        <v>0</v>
      </c>
      <c r="AA69" s="81">
        <f t="shared" si="8"/>
        <v>0</v>
      </c>
      <c r="AB69" s="81">
        <f t="shared" si="8"/>
        <v>0</v>
      </c>
      <c r="AC69" s="81">
        <f t="shared" si="8"/>
        <v>0</v>
      </c>
      <c r="AD69" s="81">
        <f t="shared" si="8"/>
        <v>0</v>
      </c>
      <c r="AE69" s="81">
        <f t="shared" si="8"/>
        <v>0</v>
      </c>
      <c r="AF69" s="81">
        <f t="shared" si="8"/>
        <v>0</v>
      </c>
      <c r="AG69" s="81">
        <f t="shared" si="8"/>
        <v>0</v>
      </c>
      <c r="AH69" s="81">
        <f t="shared" si="8"/>
        <v>0</v>
      </c>
      <c r="AI69" s="81">
        <f t="shared" si="8"/>
        <v>0</v>
      </c>
      <c r="AJ69" s="81">
        <f t="shared" si="8"/>
        <v>0</v>
      </c>
      <c r="AK69" s="81">
        <f t="shared" si="8"/>
        <v>0</v>
      </c>
      <c r="AL69" s="81">
        <f t="shared" si="8"/>
        <v>0</v>
      </c>
      <c r="AM69" s="81">
        <f t="shared" si="8"/>
        <v>0</v>
      </c>
      <c r="AN69" s="81">
        <f t="shared" si="8"/>
        <v>0</v>
      </c>
      <c r="AO69" s="81">
        <f t="shared" si="8"/>
        <v>0</v>
      </c>
      <c r="AP69" s="81">
        <f t="shared" si="8"/>
        <v>0</v>
      </c>
      <c r="AQ69" s="160">
        <f>SUM(D69:AP69)/(Feuil1!$AP$3-AT11)</f>
        <v>0</v>
      </c>
      <c r="AR69" s="160"/>
      <c r="AS69" s="160"/>
      <c r="AT69" s="160"/>
      <c r="AU69" s="160"/>
    </row>
    <row r="70" spans="1:47" s="82" customFormat="1" ht="214.5" customHeight="1">
      <c r="A70" s="152" t="s">
        <v>98</v>
      </c>
      <c r="B70" s="152"/>
      <c r="C70" s="152"/>
      <c r="D70" s="161" t="str">
        <f aca="true" t="shared" si="9" ref="D70:AP70">D9</f>
        <v> </v>
      </c>
      <c r="E70" s="161" t="str">
        <f t="shared" si="9"/>
        <v> </v>
      </c>
      <c r="F70" s="161" t="str">
        <f t="shared" si="9"/>
        <v> </v>
      </c>
      <c r="G70" s="161" t="str">
        <f t="shared" si="9"/>
        <v> </v>
      </c>
      <c r="H70" s="161" t="str">
        <f t="shared" si="9"/>
        <v> </v>
      </c>
      <c r="I70" s="161" t="str">
        <f t="shared" si="9"/>
        <v> </v>
      </c>
      <c r="J70" s="161" t="str">
        <f t="shared" si="9"/>
        <v> </v>
      </c>
      <c r="K70" s="161" t="str">
        <f t="shared" si="9"/>
        <v> </v>
      </c>
      <c r="L70" s="161" t="str">
        <f t="shared" si="9"/>
        <v> </v>
      </c>
      <c r="M70" s="161" t="str">
        <f t="shared" si="9"/>
        <v> </v>
      </c>
      <c r="N70" s="161" t="str">
        <f t="shared" si="9"/>
        <v> </v>
      </c>
      <c r="O70" s="161" t="str">
        <f t="shared" si="9"/>
        <v> </v>
      </c>
      <c r="P70" s="161" t="str">
        <f t="shared" si="9"/>
        <v> </v>
      </c>
      <c r="Q70" s="161" t="str">
        <f t="shared" si="9"/>
        <v> </v>
      </c>
      <c r="R70" s="161" t="str">
        <f t="shared" si="9"/>
        <v> </v>
      </c>
      <c r="S70" s="161" t="str">
        <f t="shared" si="9"/>
        <v> </v>
      </c>
      <c r="T70" s="161" t="str">
        <f t="shared" si="9"/>
        <v> </v>
      </c>
      <c r="U70" s="161" t="str">
        <f t="shared" si="9"/>
        <v> </v>
      </c>
      <c r="V70" s="161" t="str">
        <f t="shared" si="9"/>
        <v> </v>
      </c>
      <c r="W70" s="161" t="str">
        <f t="shared" si="9"/>
        <v> </v>
      </c>
      <c r="X70" s="161" t="str">
        <f t="shared" si="9"/>
        <v> </v>
      </c>
      <c r="Y70" s="161" t="str">
        <f t="shared" si="9"/>
        <v> </v>
      </c>
      <c r="Z70" s="161" t="str">
        <f t="shared" si="9"/>
        <v> </v>
      </c>
      <c r="AA70" s="161" t="str">
        <f t="shared" si="9"/>
        <v> </v>
      </c>
      <c r="AB70" s="161" t="str">
        <f t="shared" si="9"/>
        <v> </v>
      </c>
      <c r="AC70" s="161" t="str">
        <f t="shared" si="9"/>
        <v> </v>
      </c>
      <c r="AD70" s="161" t="str">
        <f t="shared" si="9"/>
        <v> </v>
      </c>
      <c r="AE70" s="161" t="str">
        <f t="shared" si="9"/>
        <v> </v>
      </c>
      <c r="AF70" s="161" t="str">
        <f t="shared" si="9"/>
        <v> </v>
      </c>
      <c r="AG70" s="161" t="str">
        <f t="shared" si="9"/>
        <v> </v>
      </c>
      <c r="AH70" s="161" t="str">
        <f t="shared" si="9"/>
        <v> </v>
      </c>
      <c r="AI70" s="161" t="str">
        <f t="shared" si="9"/>
        <v> </v>
      </c>
      <c r="AJ70" s="161" t="str">
        <f t="shared" si="9"/>
        <v> </v>
      </c>
      <c r="AK70" s="161" t="str">
        <f t="shared" si="9"/>
        <v> </v>
      </c>
      <c r="AL70" s="161" t="str">
        <f t="shared" si="9"/>
        <v> </v>
      </c>
      <c r="AM70" s="161" t="str">
        <f t="shared" si="9"/>
        <v> </v>
      </c>
      <c r="AN70" s="161" t="str">
        <f t="shared" si="9"/>
        <v> </v>
      </c>
      <c r="AO70" s="161" t="str">
        <f t="shared" si="9"/>
        <v> </v>
      </c>
      <c r="AP70" s="161" t="str">
        <f t="shared" si="9"/>
        <v> </v>
      </c>
      <c r="AQ70" s="154">
        <v>1</v>
      </c>
      <c r="AR70" s="154">
        <v>9</v>
      </c>
      <c r="AS70" s="154">
        <v>0</v>
      </c>
      <c r="AT70" s="154" t="s">
        <v>31</v>
      </c>
      <c r="AU70" s="154" t="s">
        <v>32</v>
      </c>
    </row>
    <row r="71" spans="1:47" s="82" customFormat="1" ht="38.25" customHeight="1">
      <c r="A71" s="44" t="s">
        <v>33</v>
      </c>
      <c r="B71" s="44" t="s">
        <v>34</v>
      </c>
      <c r="C71" s="44" t="s">
        <v>99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54"/>
      <c r="AR71" s="154"/>
      <c r="AS71" s="154"/>
      <c r="AT71" s="154"/>
      <c r="AU71" s="154"/>
    </row>
    <row r="72" spans="1:47" ht="13.5" customHeight="1">
      <c r="A72" s="162" t="s">
        <v>100</v>
      </c>
      <c r="B72" s="55">
        <v>1</v>
      </c>
      <c r="C72" s="56" t="s">
        <v>101</v>
      </c>
      <c r="D72" s="57" t="s">
        <v>31</v>
      </c>
      <c r="E72" s="57" t="s">
        <v>31</v>
      </c>
      <c r="F72" s="57" t="s">
        <v>31</v>
      </c>
      <c r="G72" s="57" t="s">
        <v>31</v>
      </c>
      <c r="H72" s="57" t="s">
        <v>31</v>
      </c>
      <c r="I72" s="57" t="s">
        <v>31</v>
      </c>
      <c r="J72" s="57" t="s">
        <v>31</v>
      </c>
      <c r="K72" s="57" t="s">
        <v>31</v>
      </c>
      <c r="L72" s="57" t="s">
        <v>31</v>
      </c>
      <c r="M72" s="57" t="s">
        <v>31</v>
      </c>
      <c r="N72" s="57" t="s">
        <v>31</v>
      </c>
      <c r="O72" s="57" t="s">
        <v>31</v>
      </c>
      <c r="P72" s="57" t="s">
        <v>31</v>
      </c>
      <c r="Q72" s="57" t="s">
        <v>31</v>
      </c>
      <c r="R72" s="57" t="s">
        <v>31</v>
      </c>
      <c r="S72" s="57" t="s">
        <v>31</v>
      </c>
      <c r="T72" s="57" t="s">
        <v>31</v>
      </c>
      <c r="U72" s="57" t="s">
        <v>31</v>
      </c>
      <c r="V72" s="57" t="s">
        <v>31</v>
      </c>
      <c r="W72" s="57" t="s">
        <v>31</v>
      </c>
      <c r="X72" s="57" t="s">
        <v>31</v>
      </c>
      <c r="Y72" s="57" t="s">
        <v>31</v>
      </c>
      <c r="Z72" s="57" t="s">
        <v>31</v>
      </c>
      <c r="AA72" s="57" t="s">
        <v>31</v>
      </c>
      <c r="AB72" s="57" t="s">
        <v>31</v>
      </c>
      <c r="AC72" s="57" t="s">
        <v>31</v>
      </c>
      <c r="AD72" s="57" t="s">
        <v>31</v>
      </c>
      <c r="AE72" s="57" t="s">
        <v>31</v>
      </c>
      <c r="AF72" s="57" t="s">
        <v>31</v>
      </c>
      <c r="AG72" s="57" t="s">
        <v>31</v>
      </c>
      <c r="AH72" s="57" t="s">
        <v>31</v>
      </c>
      <c r="AI72" s="57" t="s">
        <v>31</v>
      </c>
      <c r="AJ72" s="57" t="s">
        <v>31</v>
      </c>
      <c r="AK72" s="57" t="s">
        <v>31</v>
      </c>
      <c r="AL72" s="57" t="s">
        <v>31</v>
      </c>
      <c r="AM72" s="57" t="s">
        <v>31</v>
      </c>
      <c r="AN72" s="57" t="s">
        <v>31</v>
      </c>
      <c r="AO72" s="57" t="s">
        <v>31</v>
      </c>
      <c r="AP72" s="57" t="s">
        <v>31</v>
      </c>
      <c r="AQ72" s="53">
        <f aca="true" t="shared" si="10" ref="AQ72:AQ114">COUNTIF(D72:AP72,1)</f>
        <v>0</v>
      </c>
      <c r="AR72" s="53">
        <f aca="true" t="shared" si="11" ref="AR72:AR114">COUNTIF(D72:AP72,9)</f>
        <v>0</v>
      </c>
      <c r="AS72" s="53">
        <f aca="true" t="shared" si="12" ref="AS72:AS114">COUNTIF(D72:AP72,0)</f>
        <v>0</v>
      </c>
      <c r="AT72" s="53">
        <f aca="true" t="shared" si="13" ref="AT72:AT114">COUNTIF(D72:AP72,"abs")</f>
        <v>39</v>
      </c>
      <c r="AU72" s="83">
        <f>AQ72/(Feuil1!$AP$3-AT72)</f>
        <v>0</v>
      </c>
    </row>
    <row r="73" spans="1:47" ht="12.75">
      <c r="A73" s="162"/>
      <c r="B73" s="50">
        <v>2</v>
      </c>
      <c r="C73" s="51" t="s">
        <v>102</v>
      </c>
      <c r="D73" s="52" t="s">
        <v>31</v>
      </c>
      <c r="E73" s="52" t="s">
        <v>31</v>
      </c>
      <c r="F73" s="52" t="s">
        <v>31</v>
      </c>
      <c r="G73" s="52" t="s">
        <v>31</v>
      </c>
      <c r="H73" s="52" t="s">
        <v>31</v>
      </c>
      <c r="I73" s="52" t="s">
        <v>31</v>
      </c>
      <c r="J73" s="52" t="s">
        <v>31</v>
      </c>
      <c r="K73" s="52" t="s">
        <v>31</v>
      </c>
      <c r="L73" s="52" t="s">
        <v>31</v>
      </c>
      <c r="M73" s="52" t="s">
        <v>31</v>
      </c>
      <c r="N73" s="52" t="s">
        <v>31</v>
      </c>
      <c r="O73" s="52" t="s">
        <v>31</v>
      </c>
      <c r="P73" s="52" t="s">
        <v>31</v>
      </c>
      <c r="Q73" s="52" t="s">
        <v>31</v>
      </c>
      <c r="R73" s="52" t="s">
        <v>31</v>
      </c>
      <c r="S73" s="52" t="s">
        <v>31</v>
      </c>
      <c r="T73" s="52" t="s">
        <v>31</v>
      </c>
      <c r="U73" s="52" t="s">
        <v>31</v>
      </c>
      <c r="V73" s="52" t="s">
        <v>31</v>
      </c>
      <c r="W73" s="52" t="s">
        <v>31</v>
      </c>
      <c r="X73" s="52" t="s">
        <v>31</v>
      </c>
      <c r="Y73" s="52" t="s">
        <v>31</v>
      </c>
      <c r="Z73" s="52" t="s">
        <v>31</v>
      </c>
      <c r="AA73" s="52" t="s">
        <v>31</v>
      </c>
      <c r="AB73" s="52" t="s">
        <v>31</v>
      </c>
      <c r="AC73" s="52" t="s">
        <v>31</v>
      </c>
      <c r="AD73" s="52" t="s">
        <v>31</v>
      </c>
      <c r="AE73" s="52" t="s">
        <v>31</v>
      </c>
      <c r="AF73" s="52" t="s">
        <v>31</v>
      </c>
      <c r="AG73" s="52" t="s">
        <v>31</v>
      </c>
      <c r="AH73" s="52" t="s">
        <v>31</v>
      </c>
      <c r="AI73" s="52" t="s">
        <v>31</v>
      </c>
      <c r="AJ73" s="52" t="s">
        <v>31</v>
      </c>
      <c r="AK73" s="52" t="s">
        <v>31</v>
      </c>
      <c r="AL73" s="52" t="s">
        <v>31</v>
      </c>
      <c r="AM73" s="52" t="s">
        <v>31</v>
      </c>
      <c r="AN73" s="52" t="s">
        <v>31</v>
      </c>
      <c r="AO73" s="52" t="s">
        <v>31</v>
      </c>
      <c r="AP73" s="52" t="s">
        <v>31</v>
      </c>
      <c r="AQ73" s="53">
        <f t="shared" si="10"/>
        <v>0</v>
      </c>
      <c r="AR73" s="53">
        <f t="shared" si="11"/>
        <v>0</v>
      </c>
      <c r="AS73" s="53">
        <f t="shared" si="12"/>
        <v>0</v>
      </c>
      <c r="AT73" s="53">
        <f t="shared" si="13"/>
        <v>39</v>
      </c>
      <c r="AU73" s="83">
        <f>AQ73/(Feuil1!$AP$3-AT73)</f>
        <v>0</v>
      </c>
    </row>
    <row r="74" spans="1:47" ht="12.75">
      <c r="A74" s="162"/>
      <c r="B74" s="55">
        <v>3</v>
      </c>
      <c r="C74" s="56" t="s">
        <v>103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3">
        <f t="shared" si="10"/>
        <v>0</v>
      </c>
      <c r="AR74" s="53">
        <f t="shared" si="11"/>
        <v>0</v>
      </c>
      <c r="AS74" s="53">
        <f t="shared" si="12"/>
        <v>0</v>
      </c>
      <c r="AT74" s="53">
        <f t="shared" si="13"/>
        <v>0</v>
      </c>
      <c r="AU74" s="83" t="e">
        <f>AQ74/(Feuil1!$AP$3-AT74)</f>
        <v>#DIV/0!</v>
      </c>
    </row>
    <row r="75" spans="1:47" ht="12.75">
      <c r="A75" s="162"/>
      <c r="B75" s="50">
        <v>4</v>
      </c>
      <c r="C75" s="51" t="s">
        <v>104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1">
        <f t="shared" si="10"/>
        <v>0</v>
      </c>
      <c r="AR75" s="51">
        <f t="shared" si="11"/>
        <v>0</v>
      </c>
      <c r="AS75" s="51">
        <f t="shared" si="12"/>
        <v>0</v>
      </c>
      <c r="AT75" s="51">
        <f t="shared" si="13"/>
        <v>0</v>
      </c>
      <c r="AU75" s="83" t="e">
        <f>AQ75/(Feuil1!$AP$3-AT75)</f>
        <v>#DIV/0!</v>
      </c>
    </row>
    <row r="76" spans="1:47" ht="12.75">
      <c r="A76" s="162"/>
      <c r="B76" s="55">
        <v>5</v>
      </c>
      <c r="C76" s="56" t="s">
        <v>105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3">
        <f t="shared" si="10"/>
        <v>0</v>
      </c>
      <c r="AR76" s="53">
        <f t="shared" si="11"/>
        <v>0</v>
      </c>
      <c r="AS76" s="53">
        <f t="shared" si="12"/>
        <v>0</v>
      </c>
      <c r="AT76" s="53">
        <f t="shared" si="13"/>
        <v>0</v>
      </c>
      <c r="AU76" s="83" t="e">
        <f>AQ76/(Feuil1!$AP$3-AT76)</f>
        <v>#DIV/0!</v>
      </c>
    </row>
    <row r="77" spans="1:47" ht="12.75" customHeight="1">
      <c r="A77" s="157" t="s">
        <v>106</v>
      </c>
      <c r="B77" s="50">
        <v>6</v>
      </c>
      <c r="C77" s="51" t="s">
        <v>107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1">
        <f t="shared" si="10"/>
        <v>0</v>
      </c>
      <c r="AR77" s="51">
        <f t="shared" si="11"/>
        <v>0</v>
      </c>
      <c r="AS77" s="51">
        <f t="shared" si="12"/>
        <v>0</v>
      </c>
      <c r="AT77" s="51">
        <f t="shared" si="13"/>
        <v>0</v>
      </c>
      <c r="AU77" s="83" t="e">
        <f>AQ77/(Feuil1!$AP$3-AT77)</f>
        <v>#DIV/0!</v>
      </c>
    </row>
    <row r="78" spans="1:47" ht="12.75">
      <c r="A78" s="157"/>
      <c r="B78" s="55">
        <v>7</v>
      </c>
      <c r="C78" s="56" t="s">
        <v>108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1">
        <f t="shared" si="10"/>
        <v>0</v>
      </c>
      <c r="AR78" s="51">
        <f t="shared" si="11"/>
        <v>0</v>
      </c>
      <c r="AS78" s="51">
        <f t="shared" si="12"/>
        <v>0</v>
      </c>
      <c r="AT78" s="51">
        <f t="shared" si="13"/>
        <v>0</v>
      </c>
      <c r="AU78" s="83" t="e">
        <f>AQ78/(Feuil1!$AP$3-AT78)</f>
        <v>#DIV/0!</v>
      </c>
    </row>
    <row r="79" spans="1:47" ht="12.75">
      <c r="A79" s="157"/>
      <c r="B79" s="157">
        <v>8</v>
      </c>
      <c r="C79" s="51" t="s">
        <v>109</v>
      </c>
      <c r="D79" s="52" t="s">
        <v>31</v>
      </c>
      <c r="E79" s="52" t="s">
        <v>31</v>
      </c>
      <c r="F79" s="52" t="s">
        <v>31</v>
      </c>
      <c r="G79" s="52" t="s">
        <v>31</v>
      </c>
      <c r="H79" s="52" t="s">
        <v>31</v>
      </c>
      <c r="I79" s="52" t="s">
        <v>31</v>
      </c>
      <c r="J79" s="52" t="s">
        <v>31</v>
      </c>
      <c r="K79" s="52" t="s">
        <v>31</v>
      </c>
      <c r="L79" s="52" t="s">
        <v>31</v>
      </c>
      <c r="M79" s="52" t="s">
        <v>31</v>
      </c>
      <c r="N79" s="52" t="s">
        <v>31</v>
      </c>
      <c r="O79" s="52" t="s">
        <v>31</v>
      </c>
      <c r="P79" s="52" t="s">
        <v>31</v>
      </c>
      <c r="Q79" s="52" t="s">
        <v>31</v>
      </c>
      <c r="R79" s="52" t="s">
        <v>31</v>
      </c>
      <c r="S79" s="52" t="s">
        <v>31</v>
      </c>
      <c r="T79" s="52" t="s">
        <v>31</v>
      </c>
      <c r="U79" s="52" t="s">
        <v>31</v>
      </c>
      <c r="V79" s="52" t="s">
        <v>31</v>
      </c>
      <c r="W79" s="52" t="s">
        <v>31</v>
      </c>
      <c r="X79" s="52" t="s">
        <v>31</v>
      </c>
      <c r="Y79" s="52" t="s">
        <v>31</v>
      </c>
      <c r="Z79" s="52" t="s">
        <v>31</v>
      </c>
      <c r="AA79" s="52" t="s">
        <v>31</v>
      </c>
      <c r="AB79" s="52" t="s">
        <v>31</v>
      </c>
      <c r="AC79" s="52" t="s">
        <v>31</v>
      </c>
      <c r="AD79" s="52" t="s">
        <v>31</v>
      </c>
      <c r="AE79" s="52" t="s">
        <v>31</v>
      </c>
      <c r="AF79" s="52" t="s">
        <v>31</v>
      </c>
      <c r="AG79" s="52" t="s">
        <v>31</v>
      </c>
      <c r="AH79" s="52" t="s">
        <v>31</v>
      </c>
      <c r="AI79" s="52" t="s">
        <v>31</v>
      </c>
      <c r="AJ79" s="52" t="s">
        <v>31</v>
      </c>
      <c r="AK79" s="52" t="s">
        <v>31</v>
      </c>
      <c r="AL79" s="52" t="s">
        <v>31</v>
      </c>
      <c r="AM79" s="52" t="s">
        <v>31</v>
      </c>
      <c r="AN79" s="52" t="s">
        <v>31</v>
      </c>
      <c r="AO79" s="52" t="s">
        <v>31</v>
      </c>
      <c r="AP79" s="52" t="s">
        <v>31</v>
      </c>
      <c r="AQ79" s="51">
        <f t="shared" si="10"/>
        <v>0</v>
      </c>
      <c r="AR79" s="51">
        <f t="shared" si="11"/>
        <v>0</v>
      </c>
      <c r="AS79" s="51">
        <f t="shared" si="12"/>
        <v>0</v>
      </c>
      <c r="AT79" s="51">
        <f t="shared" si="13"/>
        <v>39</v>
      </c>
      <c r="AU79" s="83">
        <f>AQ79/(Feuil1!$AP$3-AT79)</f>
        <v>0</v>
      </c>
    </row>
    <row r="80" spans="1:47" ht="12.75">
      <c r="A80" s="157"/>
      <c r="B80" s="157"/>
      <c r="C80" s="56" t="s">
        <v>110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1">
        <f t="shared" si="10"/>
        <v>0</v>
      </c>
      <c r="AR80" s="51">
        <f t="shared" si="11"/>
        <v>0</v>
      </c>
      <c r="AS80" s="51">
        <f t="shared" si="12"/>
        <v>0</v>
      </c>
      <c r="AT80" s="51">
        <f t="shared" si="13"/>
        <v>0</v>
      </c>
      <c r="AU80" s="83" t="e">
        <f>AQ80/(Feuil1!$AP$3-AT80)</f>
        <v>#DIV/0!</v>
      </c>
    </row>
    <row r="81" spans="1:47" ht="12.75">
      <c r="A81" s="157"/>
      <c r="B81" s="157"/>
      <c r="C81" s="51" t="s">
        <v>111</v>
      </c>
      <c r="D81" s="52" t="s">
        <v>31</v>
      </c>
      <c r="E81" s="52" t="s">
        <v>31</v>
      </c>
      <c r="F81" s="52" t="s">
        <v>31</v>
      </c>
      <c r="G81" s="52" t="s">
        <v>31</v>
      </c>
      <c r="H81" s="52" t="s">
        <v>31</v>
      </c>
      <c r="I81" s="52" t="s">
        <v>31</v>
      </c>
      <c r="J81" s="52" t="s">
        <v>31</v>
      </c>
      <c r="K81" s="52" t="s">
        <v>31</v>
      </c>
      <c r="L81" s="52" t="s">
        <v>31</v>
      </c>
      <c r="M81" s="52" t="s">
        <v>31</v>
      </c>
      <c r="N81" s="52" t="s">
        <v>31</v>
      </c>
      <c r="O81" s="52" t="s">
        <v>31</v>
      </c>
      <c r="P81" s="52" t="s">
        <v>31</v>
      </c>
      <c r="Q81" s="52" t="s">
        <v>31</v>
      </c>
      <c r="R81" s="52" t="s">
        <v>31</v>
      </c>
      <c r="S81" s="52" t="s">
        <v>31</v>
      </c>
      <c r="T81" s="52" t="s">
        <v>31</v>
      </c>
      <c r="U81" s="52" t="s">
        <v>31</v>
      </c>
      <c r="V81" s="52" t="s">
        <v>31</v>
      </c>
      <c r="W81" s="52" t="s">
        <v>31</v>
      </c>
      <c r="X81" s="52" t="s">
        <v>31</v>
      </c>
      <c r="Y81" s="52" t="s">
        <v>31</v>
      </c>
      <c r="Z81" s="52" t="s">
        <v>31</v>
      </c>
      <c r="AA81" s="52" t="s">
        <v>31</v>
      </c>
      <c r="AB81" s="52" t="s">
        <v>31</v>
      </c>
      <c r="AC81" s="52" t="s">
        <v>31</v>
      </c>
      <c r="AD81" s="52" t="s">
        <v>31</v>
      </c>
      <c r="AE81" s="52" t="s">
        <v>31</v>
      </c>
      <c r="AF81" s="52" t="s">
        <v>31</v>
      </c>
      <c r="AG81" s="52" t="s">
        <v>31</v>
      </c>
      <c r="AH81" s="52" t="s">
        <v>31</v>
      </c>
      <c r="AI81" s="52" t="s">
        <v>31</v>
      </c>
      <c r="AJ81" s="52" t="s">
        <v>31</v>
      </c>
      <c r="AK81" s="52" t="s">
        <v>31</v>
      </c>
      <c r="AL81" s="52" t="s">
        <v>31</v>
      </c>
      <c r="AM81" s="52" t="s">
        <v>31</v>
      </c>
      <c r="AN81" s="52" t="s">
        <v>31</v>
      </c>
      <c r="AO81" s="52" t="s">
        <v>31</v>
      </c>
      <c r="AP81" s="52" t="s">
        <v>31</v>
      </c>
      <c r="AQ81" s="51">
        <f t="shared" si="10"/>
        <v>0</v>
      </c>
      <c r="AR81" s="51">
        <f t="shared" si="11"/>
        <v>0</v>
      </c>
      <c r="AS81" s="51">
        <f t="shared" si="12"/>
        <v>0</v>
      </c>
      <c r="AT81" s="51">
        <f t="shared" si="13"/>
        <v>39</v>
      </c>
      <c r="AU81" s="83">
        <f>AQ81/(Feuil1!$AP$3-AT81)</f>
        <v>0</v>
      </c>
    </row>
    <row r="82" spans="1:47" ht="12.75">
      <c r="A82" s="157"/>
      <c r="B82" s="157"/>
      <c r="C82" s="56" t="s">
        <v>112</v>
      </c>
      <c r="D82" s="57" t="s">
        <v>31</v>
      </c>
      <c r="E82" s="57" t="s">
        <v>31</v>
      </c>
      <c r="F82" s="57" t="s">
        <v>31</v>
      </c>
      <c r="G82" s="57" t="s">
        <v>31</v>
      </c>
      <c r="H82" s="57" t="s">
        <v>31</v>
      </c>
      <c r="I82" s="57" t="s">
        <v>31</v>
      </c>
      <c r="J82" s="57" t="s">
        <v>31</v>
      </c>
      <c r="K82" s="57" t="s">
        <v>31</v>
      </c>
      <c r="L82" s="57" t="s">
        <v>31</v>
      </c>
      <c r="M82" s="57" t="s">
        <v>31</v>
      </c>
      <c r="N82" s="57" t="s">
        <v>31</v>
      </c>
      <c r="O82" s="57" t="s">
        <v>31</v>
      </c>
      <c r="P82" s="57" t="s">
        <v>31</v>
      </c>
      <c r="Q82" s="57" t="s">
        <v>31</v>
      </c>
      <c r="R82" s="57" t="s">
        <v>31</v>
      </c>
      <c r="S82" s="57" t="s">
        <v>31</v>
      </c>
      <c r="T82" s="57" t="s">
        <v>31</v>
      </c>
      <c r="U82" s="57" t="s">
        <v>31</v>
      </c>
      <c r="V82" s="57" t="s">
        <v>31</v>
      </c>
      <c r="W82" s="57" t="s">
        <v>31</v>
      </c>
      <c r="X82" s="57" t="s">
        <v>31</v>
      </c>
      <c r="Y82" s="57" t="s">
        <v>31</v>
      </c>
      <c r="Z82" s="57" t="s">
        <v>31</v>
      </c>
      <c r="AA82" s="57" t="s">
        <v>31</v>
      </c>
      <c r="AB82" s="57" t="s">
        <v>31</v>
      </c>
      <c r="AC82" s="57" t="s">
        <v>31</v>
      </c>
      <c r="AD82" s="57" t="s">
        <v>31</v>
      </c>
      <c r="AE82" s="57" t="s">
        <v>31</v>
      </c>
      <c r="AF82" s="57" t="s">
        <v>31</v>
      </c>
      <c r="AG82" s="57" t="s">
        <v>31</v>
      </c>
      <c r="AH82" s="57" t="s">
        <v>31</v>
      </c>
      <c r="AI82" s="57" t="s">
        <v>31</v>
      </c>
      <c r="AJ82" s="57" t="s">
        <v>31</v>
      </c>
      <c r="AK82" s="57" t="s">
        <v>31</v>
      </c>
      <c r="AL82" s="57" t="s">
        <v>31</v>
      </c>
      <c r="AM82" s="57" t="s">
        <v>31</v>
      </c>
      <c r="AN82" s="57" t="s">
        <v>31</v>
      </c>
      <c r="AO82" s="57" t="s">
        <v>31</v>
      </c>
      <c r="AP82" s="57" t="s">
        <v>31</v>
      </c>
      <c r="AQ82" s="51">
        <f t="shared" si="10"/>
        <v>0</v>
      </c>
      <c r="AR82" s="51">
        <f t="shared" si="11"/>
        <v>0</v>
      </c>
      <c r="AS82" s="51">
        <f t="shared" si="12"/>
        <v>0</v>
      </c>
      <c r="AT82" s="51">
        <f t="shared" si="13"/>
        <v>39</v>
      </c>
      <c r="AU82" s="83">
        <f>AQ82/(Feuil1!$AP$3-AT82)</f>
        <v>0</v>
      </c>
    </row>
    <row r="83" spans="1:47" ht="12.75">
      <c r="A83" s="157"/>
      <c r="B83" s="157"/>
      <c r="C83" s="51" t="s">
        <v>113</v>
      </c>
      <c r="D83" s="52" t="s">
        <v>31</v>
      </c>
      <c r="E83" s="52" t="s">
        <v>31</v>
      </c>
      <c r="F83" s="52" t="s">
        <v>31</v>
      </c>
      <c r="G83" s="52" t="s">
        <v>31</v>
      </c>
      <c r="H83" s="52" t="s">
        <v>31</v>
      </c>
      <c r="I83" s="52" t="s">
        <v>31</v>
      </c>
      <c r="J83" s="52" t="s">
        <v>31</v>
      </c>
      <c r="K83" s="52" t="s">
        <v>31</v>
      </c>
      <c r="L83" s="52" t="s">
        <v>31</v>
      </c>
      <c r="M83" s="52" t="s">
        <v>31</v>
      </c>
      <c r="N83" s="52" t="s">
        <v>31</v>
      </c>
      <c r="O83" s="52" t="s">
        <v>31</v>
      </c>
      <c r="P83" s="52" t="s">
        <v>31</v>
      </c>
      <c r="Q83" s="52" t="s">
        <v>31</v>
      </c>
      <c r="R83" s="52" t="s">
        <v>31</v>
      </c>
      <c r="S83" s="52" t="s">
        <v>31</v>
      </c>
      <c r="T83" s="52" t="s">
        <v>31</v>
      </c>
      <c r="U83" s="52" t="s">
        <v>31</v>
      </c>
      <c r="V83" s="52" t="s">
        <v>31</v>
      </c>
      <c r="W83" s="52" t="s">
        <v>31</v>
      </c>
      <c r="X83" s="52" t="s">
        <v>31</v>
      </c>
      <c r="Y83" s="52" t="s">
        <v>31</v>
      </c>
      <c r="Z83" s="52" t="s">
        <v>31</v>
      </c>
      <c r="AA83" s="52" t="s">
        <v>31</v>
      </c>
      <c r="AB83" s="52" t="s">
        <v>31</v>
      </c>
      <c r="AC83" s="52" t="s">
        <v>31</v>
      </c>
      <c r="AD83" s="52" t="s">
        <v>31</v>
      </c>
      <c r="AE83" s="52" t="s">
        <v>31</v>
      </c>
      <c r="AF83" s="52" t="s">
        <v>31</v>
      </c>
      <c r="AG83" s="52" t="s">
        <v>31</v>
      </c>
      <c r="AH83" s="52" t="s">
        <v>31</v>
      </c>
      <c r="AI83" s="52" t="s">
        <v>31</v>
      </c>
      <c r="AJ83" s="52" t="s">
        <v>31</v>
      </c>
      <c r="AK83" s="52" t="s">
        <v>31</v>
      </c>
      <c r="AL83" s="52" t="s">
        <v>31</v>
      </c>
      <c r="AM83" s="52" t="s">
        <v>31</v>
      </c>
      <c r="AN83" s="52" t="s">
        <v>31</v>
      </c>
      <c r="AO83" s="52" t="s">
        <v>31</v>
      </c>
      <c r="AP83" s="52" t="s">
        <v>31</v>
      </c>
      <c r="AQ83" s="51">
        <f t="shared" si="10"/>
        <v>0</v>
      </c>
      <c r="AR83" s="51">
        <f t="shared" si="11"/>
        <v>0</v>
      </c>
      <c r="AS83" s="51">
        <f t="shared" si="12"/>
        <v>0</v>
      </c>
      <c r="AT83" s="51">
        <f t="shared" si="13"/>
        <v>39</v>
      </c>
      <c r="AU83" s="83">
        <f>AQ83/(Feuil1!$AP$3-AT83)</f>
        <v>0</v>
      </c>
    </row>
    <row r="84" spans="1:47" ht="12.75">
      <c r="A84" s="157"/>
      <c r="B84" s="157"/>
      <c r="C84" s="56" t="s">
        <v>114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1">
        <f t="shared" si="10"/>
        <v>0</v>
      </c>
      <c r="AR84" s="51">
        <f t="shared" si="11"/>
        <v>0</v>
      </c>
      <c r="AS84" s="51">
        <f t="shared" si="12"/>
        <v>0</v>
      </c>
      <c r="AT84" s="51">
        <f t="shared" si="13"/>
        <v>0</v>
      </c>
      <c r="AU84" s="83" t="e">
        <f>AQ84/(Feuil1!$AP$3-AT84)</f>
        <v>#DIV/0!</v>
      </c>
    </row>
    <row r="85" spans="1:47" ht="12.75">
      <c r="A85" s="157"/>
      <c r="B85" s="157"/>
      <c r="C85" s="51" t="s">
        <v>115</v>
      </c>
      <c r="D85" s="52" t="s">
        <v>31</v>
      </c>
      <c r="E85" s="52" t="s">
        <v>31</v>
      </c>
      <c r="F85" s="52" t="s">
        <v>31</v>
      </c>
      <c r="G85" s="52" t="s">
        <v>31</v>
      </c>
      <c r="H85" s="52" t="s">
        <v>31</v>
      </c>
      <c r="I85" s="52" t="s">
        <v>31</v>
      </c>
      <c r="J85" s="52" t="s">
        <v>31</v>
      </c>
      <c r="K85" s="52" t="s">
        <v>31</v>
      </c>
      <c r="L85" s="52" t="s">
        <v>31</v>
      </c>
      <c r="M85" s="52" t="s">
        <v>31</v>
      </c>
      <c r="N85" s="52" t="s">
        <v>31</v>
      </c>
      <c r="O85" s="52" t="s">
        <v>31</v>
      </c>
      <c r="P85" s="52" t="s">
        <v>31</v>
      </c>
      <c r="Q85" s="52" t="s">
        <v>31</v>
      </c>
      <c r="R85" s="52" t="s">
        <v>31</v>
      </c>
      <c r="S85" s="52" t="s">
        <v>31</v>
      </c>
      <c r="T85" s="52" t="s">
        <v>31</v>
      </c>
      <c r="U85" s="52" t="s">
        <v>31</v>
      </c>
      <c r="V85" s="52" t="s">
        <v>31</v>
      </c>
      <c r="W85" s="52" t="s">
        <v>31</v>
      </c>
      <c r="X85" s="52" t="s">
        <v>31</v>
      </c>
      <c r="Y85" s="52" t="s">
        <v>31</v>
      </c>
      <c r="Z85" s="52" t="s">
        <v>31</v>
      </c>
      <c r="AA85" s="52" t="s">
        <v>31</v>
      </c>
      <c r="AB85" s="52" t="s">
        <v>31</v>
      </c>
      <c r="AC85" s="52" t="s">
        <v>31</v>
      </c>
      <c r="AD85" s="52" t="s">
        <v>31</v>
      </c>
      <c r="AE85" s="52" t="s">
        <v>31</v>
      </c>
      <c r="AF85" s="52" t="s">
        <v>31</v>
      </c>
      <c r="AG85" s="52" t="s">
        <v>31</v>
      </c>
      <c r="AH85" s="52" t="s">
        <v>31</v>
      </c>
      <c r="AI85" s="52" t="s">
        <v>31</v>
      </c>
      <c r="AJ85" s="52" t="s">
        <v>31</v>
      </c>
      <c r="AK85" s="52" t="s">
        <v>31</v>
      </c>
      <c r="AL85" s="52" t="s">
        <v>31</v>
      </c>
      <c r="AM85" s="52" t="s">
        <v>31</v>
      </c>
      <c r="AN85" s="52" t="s">
        <v>31</v>
      </c>
      <c r="AO85" s="52" t="s">
        <v>31</v>
      </c>
      <c r="AP85" s="52" t="s">
        <v>31</v>
      </c>
      <c r="AQ85" s="51">
        <f t="shared" si="10"/>
        <v>0</v>
      </c>
      <c r="AR85" s="51">
        <f t="shared" si="11"/>
        <v>0</v>
      </c>
      <c r="AS85" s="51">
        <f t="shared" si="12"/>
        <v>0</v>
      </c>
      <c r="AT85" s="51">
        <f t="shared" si="13"/>
        <v>39</v>
      </c>
      <c r="AU85" s="83">
        <f>AQ85/(Feuil1!$AP$3-AT85)</f>
        <v>0</v>
      </c>
    </row>
    <row r="86" spans="1:47" ht="12.75">
      <c r="A86" s="157"/>
      <c r="B86" s="157"/>
      <c r="C86" s="56" t="s">
        <v>116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1">
        <f t="shared" si="10"/>
        <v>0</v>
      </c>
      <c r="AR86" s="51">
        <f t="shared" si="11"/>
        <v>0</v>
      </c>
      <c r="AS86" s="51">
        <f t="shared" si="12"/>
        <v>0</v>
      </c>
      <c r="AT86" s="51">
        <f t="shared" si="13"/>
        <v>0</v>
      </c>
      <c r="AU86" s="83" t="e">
        <f>AQ86/(Feuil1!$AP$3-AT86)</f>
        <v>#DIV/0!</v>
      </c>
    </row>
    <row r="87" spans="1:47" ht="12.75">
      <c r="A87" s="157"/>
      <c r="B87" s="157"/>
      <c r="C87" s="51" t="s">
        <v>117</v>
      </c>
      <c r="D87" s="52" t="s">
        <v>31</v>
      </c>
      <c r="E87" s="52" t="s">
        <v>31</v>
      </c>
      <c r="F87" s="52" t="s">
        <v>31</v>
      </c>
      <c r="G87" s="52" t="s">
        <v>31</v>
      </c>
      <c r="H87" s="52" t="s">
        <v>31</v>
      </c>
      <c r="I87" s="52" t="s">
        <v>31</v>
      </c>
      <c r="J87" s="52" t="s">
        <v>31</v>
      </c>
      <c r="K87" s="52" t="s">
        <v>31</v>
      </c>
      <c r="L87" s="52" t="s">
        <v>31</v>
      </c>
      <c r="M87" s="52" t="s">
        <v>31</v>
      </c>
      <c r="N87" s="52" t="s">
        <v>31</v>
      </c>
      <c r="O87" s="52" t="s">
        <v>31</v>
      </c>
      <c r="P87" s="52" t="s">
        <v>31</v>
      </c>
      <c r="Q87" s="52" t="s">
        <v>31</v>
      </c>
      <c r="R87" s="52" t="s">
        <v>31</v>
      </c>
      <c r="S87" s="52" t="s">
        <v>31</v>
      </c>
      <c r="T87" s="52" t="s">
        <v>31</v>
      </c>
      <c r="U87" s="52" t="s">
        <v>31</v>
      </c>
      <c r="V87" s="52" t="s">
        <v>31</v>
      </c>
      <c r="W87" s="52" t="s">
        <v>31</v>
      </c>
      <c r="X87" s="52" t="s">
        <v>31</v>
      </c>
      <c r="Y87" s="52" t="s">
        <v>31</v>
      </c>
      <c r="Z87" s="52" t="s">
        <v>31</v>
      </c>
      <c r="AA87" s="52" t="s">
        <v>31</v>
      </c>
      <c r="AB87" s="52" t="s">
        <v>31</v>
      </c>
      <c r="AC87" s="52" t="s">
        <v>31</v>
      </c>
      <c r="AD87" s="52" t="s">
        <v>31</v>
      </c>
      <c r="AE87" s="52" t="s">
        <v>31</v>
      </c>
      <c r="AF87" s="52" t="s">
        <v>31</v>
      </c>
      <c r="AG87" s="52" t="s">
        <v>31</v>
      </c>
      <c r="AH87" s="52" t="s">
        <v>31</v>
      </c>
      <c r="AI87" s="52" t="s">
        <v>31</v>
      </c>
      <c r="AJ87" s="52" t="s">
        <v>31</v>
      </c>
      <c r="AK87" s="52" t="s">
        <v>31</v>
      </c>
      <c r="AL87" s="52" t="s">
        <v>31</v>
      </c>
      <c r="AM87" s="52" t="s">
        <v>31</v>
      </c>
      <c r="AN87" s="52" t="s">
        <v>31</v>
      </c>
      <c r="AO87" s="52" t="s">
        <v>31</v>
      </c>
      <c r="AP87" s="52" t="s">
        <v>31</v>
      </c>
      <c r="AQ87" s="51">
        <f t="shared" si="10"/>
        <v>0</v>
      </c>
      <c r="AR87" s="51">
        <f t="shared" si="11"/>
        <v>0</v>
      </c>
      <c r="AS87" s="51">
        <f t="shared" si="12"/>
        <v>0</v>
      </c>
      <c r="AT87" s="51">
        <f t="shared" si="13"/>
        <v>39</v>
      </c>
      <c r="AU87" s="83">
        <f>AQ87/(Feuil1!$AP$3-AT87)</f>
        <v>0</v>
      </c>
    </row>
    <row r="88" spans="1:47" ht="12.75" customHeight="1">
      <c r="A88" s="157" t="s">
        <v>118</v>
      </c>
      <c r="B88" s="156">
        <v>9</v>
      </c>
      <c r="C88" s="56" t="s">
        <v>119</v>
      </c>
      <c r="D88" s="57" t="s">
        <v>31</v>
      </c>
      <c r="E88" s="57" t="s">
        <v>31</v>
      </c>
      <c r="F88" s="57" t="s">
        <v>31</v>
      </c>
      <c r="G88" s="57" t="s">
        <v>31</v>
      </c>
      <c r="H88" s="57" t="s">
        <v>31</v>
      </c>
      <c r="I88" s="57" t="s">
        <v>31</v>
      </c>
      <c r="J88" s="57" t="s">
        <v>31</v>
      </c>
      <c r="K88" s="57" t="s">
        <v>31</v>
      </c>
      <c r="L88" s="57" t="s">
        <v>31</v>
      </c>
      <c r="M88" s="57" t="s">
        <v>31</v>
      </c>
      <c r="N88" s="57" t="s">
        <v>31</v>
      </c>
      <c r="O88" s="57" t="s">
        <v>31</v>
      </c>
      <c r="P88" s="57" t="s">
        <v>31</v>
      </c>
      <c r="Q88" s="57" t="s">
        <v>31</v>
      </c>
      <c r="R88" s="57" t="s">
        <v>31</v>
      </c>
      <c r="S88" s="57" t="s">
        <v>31</v>
      </c>
      <c r="T88" s="57" t="s">
        <v>31</v>
      </c>
      <c r="U88" s="57" t="s">
        <v>31</v>
      </c>
      <c r="V88" s="57" t="s">
        <v>31</v>
      </c>
      <c r="W88" s="57" t="s">
        <v>31</v>
      </c>
      <c r="X88" s="57" t="s">
        <v>31</v>
      </c>
      <c r="Y88" s="57" t="s">
        <v>31</v>
      </c>
      <c r="Z88" s="57" t="s">
        <v>31</v>
      </c>
      <c r="AA88" s="57" t="s">
        <v>31</v>
      </c>
      <c r="AB88" s="57" t="s">
        <v>31</v>
      </c>
      <c r="AC88" s="57" t="s">
        <v>31</v>
      </c>
      <c r="AD88" s="57" t="s">
        <v>31</v>
      </c>
      <c r="AE88" s="57" t="s">
        <v>31</v>
      </c>
      <c r="AF88" s="57" t="s">
        <v>31</v>
      </c>
      <c r="AG88" s="57" t="s">
        <v>31</v>
      </c>
      <c r="AH88" s="57" t="s">
        <v>31</v>
      </c>
      <c r="AI88" s="57" t="s">
        <v>31</v>
      </c>
      <c r="AJ88" s="57" t="s">
        <v>31</v>
      </c>
      <c r="AK88" s="57" t="s">
        <v>31</v>
      </c>
      <c r="AL88" s="57" t="s">
        <v>31</v>
      </c>
      <c r="AM88" s="57" t="s">
        <v>31</v>
      </c>
      <c r="AN88" s="57" t="s">
        <v>31</v>
      </c>
      <c r="AO88" s="57" t="s">
        <v>31</v>
      </c>
      <c r="AP88" s="57" t="s">
        <v>31</v>
      </c>
      <c r="AQ88" s="53">
        <f t="shared" si="10"/>
        <v>0</v>
      </c>
      <c r="AR88" s="53">
        <f t="shared" si="11"/>
        <v>0</v>
      </c>
      <c r="AS88" s="53">
        <f t="shared" si="12"/>
        <v>0</v>
      </c>
      <c r="AT88" s="53">
        <f t="shared" si="13"/>
        <v>39</v>
      </c>
      <c r="AU88" s="83">
        <f>AQ88/(Feuil1!$AP$3-AT88)</f>
        <v>0</v>
      </c>
    </row>
    <row r="89" spans="1:47" ht="12.75">
      <c r="A89" s="157"/>
      <c r="B89" s="156"/>
      <c r="C89" s="51" t="s">
        <v>120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3">
        <f t="shared" si="10"/>
        <v>0</v>
      </c>
      <c r="AR89" s="53">
        <f t="shared" si="11"/>
        <v>0</v>
      </c>
      <c r="AS89" s="53">
        <f t="shared" si="12"/>
        <v>0</v>
      </c>
      <c r="AT89" s="53">
        <f t="shared" si="13"/>
        <v>0</v>
      </c>
      <c r="AU89" s="83" t="e">
        <f>AQ89/(Feuil1!$AP$3-AT89)</f>
        <v>#DIV/0!</v>
      </c>
    </row>
    <row r="90" spans="1:47" ht="12.75">
      <c r="A90" s="157"/>
      <c r="B90" s="156"/>
      <c r="C90" s="56" t="s">
        <v>121</v>
      </c>
      <c r="D90" s="57" t="s">
        <v>31</v>
      </c>
      <c r="E90" s="57" t="s">
        <v>31</v>
      </c>
      <c r="F90" s="57" t="s">
        <v>31</v>
      </c>
      <c r="G90" s="57" t="s">
        <v>31</v>
      </c>
      <c r="H90" s="57" t="s">
        <v>31</v>
      </c>
      <c r="I90" s="57" t="s">
        <v>31</v>
      </c>
      <c r="J90" s="57" t="s">
        <v>31</v>
      </c>
      <c r="K90" s="57" t="s">
        <v>31</v>
      </c>
      <c r="L90" s="57" t="s">
        <v>31</v>
      </c>
      <c r="M90" s="57" t="s">
        <v>31</v>
      </c>
      <c r="N90" s="57" t="s">
        <v>31</v>
      </c>
      <c r="O90" s="57" t="s">
        <v>31</v>
      </c>
      <c r="P90" s="57" t="s">
        <v>31</v>
      </c>
      <c r="Q90" s="57" t="s">
        <v>31</v>
      </c>
      <c r="R90" s="57" t="s">
        <v>31</v>
      </c>
      <c r="S90" s="57" t="s">
        <v>31</v>
      </c>
      <c r="T90" s="57" t="s">
        <v>31</v>
      </c>
      <c r="U90" s="57" t="s">
        <v>31</v>
      </c>
      <c r="V90" s="57" t="s">
        <v>31</v>
      </c>
      <c r="W90" s="57" t="s">
        <v>31</v>
      </c>
      <c r="X90" s="57" t="s">
        <v>31</v>
      </c>
      <c r="Y90" s="57" t="s">
        <v>31</v>
      </c>
      <c r="Z90" s="57" t="s">
        <v>31</v>
      </c>
      <c r="AA90" s="57" t="s">
        <v>31</v>
      </c>
      <c r="AB90" s="57" t="s">
        <v>31</v>
      </c>
      <c r="AC90" s="57" t="s">
        <v>31</v>
      </c>
      <c r="AD90" s="57" t="s">
        <v>31</v>
      </c>
      <c r="AE90" s="57" t="s">
        <v>31</v>
      </c>
      <c r="AF90" s="57" t="s">
        <v>31</v>
      </c>
      <c r="AG90" s="57" t="s">
        <v>31</v>
      </c>
      <c r="AH90" s="57" t="s">
        <v>31</v>
      </c>
      <c r="AI90" s="57" t="s">
        <v>31</v>
      </c>
      <c r="AJ90" s="57" t="s">
        <v>31</v>
      </c>
      <c r="AK90" s="57" t="s">
        <v>31</v>
      </c>
      <c r="AL90" s="57" t="s">
        <v>31</v>
      </c>
      <c r="AM90" s="57" t="s">
        <v>31</v>
      </c>
      <c r="AN90" s="57" t="s">
        <v>31</v>
      </c>
      <c r="AO90" s="57" t="s">
        <v>31</v>
      </c>
      <c r="AP90" s="57" t="s">
        <v>31</v>
      </c>
      <c r="AQ90" s="53">
        <f t="shared" si="10"/>
        <v>0</v>
      </c>
      <c r="AR90" s="53">
        <f t="shared" si="11"/>
        <v>0</v>
      </c>
      <c r="AS90" s="53">
        <f t="shared" si="12"/>
        <v>0</v>
      </c>
      <c r="AT90" s="53">
        <f t="shared" si="13"/>
        <v>39</v>
      </c>
      <c r="AU90" s="83">
        <f>AQ90/(Feuil1!$AP$3-AT90)</f>
        <v>0</v>
      </c>
    </row>
    <row r="91" spans="1:47" ht="12.75">
      <c r="A91" s="157"/>
      <c r="B91" s="156"/>
      <c r="C91" s="51" t="s">
        <v>122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3">
        <f t="shared" si="10"/>
        <v>0</v>
      </c>
      <c r="AR91" s="53">
        <f t="shared" si="11"/>
        <v>0</v>
      </c>
      <c r="AS91" s="53">
        <f t="shared" si="12"/>
        <v>0</v>
      </c>
      <c r="AT91" s="53">
        <f t="shared" si="13"/>
        <v>0</v>
      </c>
      <c r="AU91" s="83" t="e">
        <f>AQ91/(Feuil1!$AP$3-AT91)</f>
        <v>#DIV/0!</v>
      </c>
    </row>
    <row r="92" spans="1:47" ht="12.75">
      <c r="A92" s="157"/>
      <c r="B92" s="156"/>
      <c r="C92" s="56" t="s">
        <v>123</v>
      </c>
      <c r="D92" s="57" t="s">
        <v>31</v>
      </c>
      <c r="E92" s="57" t="s">
        <v>31</v>
      </c>
      <c r="F92" s="57" t="s">
        <v>31</v>
      </c>
      <c r="G92" s="57" t="s">
        <v>31</v>
      </c>
      <c r="H92" s="57" t="s">
        <v>31</v>
      </c>
      <c r="I92" s="57" t="s">
        <v>31</v>
      </c>
      <c r="J92" s="57" t="s">
        <v>31</v>
      </c>
      <c r="K92" s="57" t="s">
        <v>31</v>
      </c>
      <c r="L92" s="57" t="s">
        <v>31</v>
      </c>
      <c r="M92" s="57" t="s">
        <v>31</v>
      </c>
      <c r="N92" s="57" t="s">
        <v>31</v>
      </c>
      <c r="O92" s="57" t="s">
        <v>31</v>
      </c>
      <c r="P92" s="57" t="s">
        <v>31</v>
      </c>
      <c r="Q92" s="57" t="s">
        <v>31</v>
      </c>
      <c r="R92" s="57" t="s">
        <v>31</v>
      </c>
      <c r="S92" s="57" t="s">
        <v>31</v>
      </c>
      <c r="T92" s="57" t="s">
        <v>31</v>
      </c>
      <c r="U92" s="57" t="s">
        <v>31</v>
      </c>
      <c r="V92" s="57" t="s">
        <v>31</v>
      </c>
      <c r="W92" s="57" t="s">
        <v>31</v>
      </c>
      <c r="X92" s="57" t="s">
        <v>31</v>
      </c>
      <c r="Y92" s="57" t="s">
        <v>31</v>
      </c>
      <c r="Z92" s="57" t="s">
        <v>31</v>
      </c>
      <c r="AA92" s="57" t="s">
        <v>31</v>
      </c>
      <c r="AB92" s="57" t="s">
        <v>31</v>
      </c>
      <c r="AC92" s="57" t="s">
        <v>31</v>
      </c>
      <c r="AD92" s="57" t="s">
        <v>31</v>
      </c>
      <c r="AE92" s="57" t="s">
        <v>31</v>
      </c>
      <c r="AF92" s="57" t="s">
        <v>31</v>
      </c>
      <c r="AG92" s="57" t="s">
        <v>31</v>
      </c>
      <c r="AH92" s="57" t="s">
        <v>31</v>
      </c>
      <c r="AI92" s="57" t="s">
        <v>31</v>
      </c>
      <c r="AJ92" s="57" t="s">
        <v>31</v>
      </c>
      <c r="AK92" s="57" t="s">
        <v>31</v>
      </c>
      <c r="AL92" s="57" t="s">
        <v>31</v>
      </c>
      <c r="AM92" s="57" t="s">
        <v>31</v>
      </c>
      <c r="AN92" s="57" t="s">
        <v>31</v>
      </c>
      <c r="AO92" s="57" t="s">
        <v>31</v>
      </c>
      <c r="AP92" s="57" t="s">
        <v>31</v>
      </c>
      <c r="AQ92" s="53">
        <f t="shared" si="10"/>
        <v>0</v>
      </c>
      <c r="AR92" s="53">
        <f t="shared" si="11"/>
        <v>0</v>
      </c>
      <c r="AS92" s="53">
        <f t="shared" si="12"/>
        <v>0</v>
      </c>
      <c r="AT92" s="53">
        <f t="shared" si="13"/>
        <v>39</v>
      </c>
      <c r="AU92" s="83">
        <f>AQ92/(Feuil1!$AP$3-AT92)</f>
        <v>0</v>
      </c>
    </row>
    <row r="93" spans="1:47" ht="12.75">
      <c r="A93" s="157"/>
      <c r="B93" s="156"/>
      <c r="C93" s="51" t="s">
        <v>124</v>
      </c>
      <c r="D93" s="52" t="s">
        <v>31</v>
      </c>
      <c r="E93" s="52" t="s">
        <v>31</v>
      </c>
      <c r="F93" s="52" t="s">
        <v>31</v>
      </c>
      <c r="G93" s="52" t="s">
        <v>31</v>
      </c>
      <c r="H93" s="52" t="s">
        <v>31</v>
      </c>
      <c r="I93" s="52" t="s">
        <v>31</v>
      </c>
      <c r="J93" s="52" t="s">
        <v>31</v>
      </c>
      <c r="K93" s="52" t="s">
        <v>31</v>
      </c>
      <c r="L93" s="52" t="s">
        <v>31</v>
      </c>
      <c r="M93" s="52" t="s">
        <v>31</v>
      </c>
      <c r="N93" s="52" t="s">
        <v>31</v>
      </c>
      <c r="O93" s="52" t="s">
        <v>31</v>
      </c>
      <c r="P93" s="52" t="s">
        <v>31</v>
      </c>
      <c r="Q93" s="52" t="s">
        <v>31</v>
      </c>
      <c r="R93" s="52" t="s">
        <v>31</v>
      </c>
      <c r="S93" s="52" t="s">
        <v>31</v>
      </c>
      <c r="T93" s="52" t="s">
        <v>31</v>
      </c>
      <c r="U93" s="52" t="s">
        <v>31</v>
      </c>
      <c r="V93" s="52" t="s">
        <v>31</v>
      </c>
      <c r="W93" s="52" t="s">
        <v>31</v>
      </c>
      <c r="X93" s="52" t="s">
        <v>31</v>
      </c>
      <c r="Y93" s="52" t="s">
        <v>31</v>
      </c>
      <c r="Z93" s="52" t="s">
        <v>31</v>
      </c>
      <c r="AA93" s="52" t="s">
        <v>31</v>
      </c>
      <c r="AB93" s="52" t="s">
        <v>31</v>
      </c>
      <c r="AC93" s="52" t="s">
        <v>31</v>
      </c>
      <c r="AD93" s="52" t="s">
        <v>31</v>
      </c>
      <c r="AE93" s="52" t="s">
        <v>31</v>
      </c>
      <c r="AF93" s="52" t="s">
        <v>31</v>
      </c>
      <c r="AG93" s="52" t="s">
        <v>31</v>
      </c>
      <c r="AH93" s="52" t="s">
        <v>31</v>
      </c>
      <c r="AI93" s="52" t="s">
        <v>31</v>
      </c>
      <c r="AJ93" s="52" t="s">
        <v>31</v>
      </c>
      <c r="AK93" s="52" t="s">
        <v>31</v>
      </c>
      <c r="AL93" s="52" t="s">
        <v>31</v>
      </c>
      <c r="AM93" s="52" t="s">
        <v>31</v>
      </c>
      <c r="AN93" s="52" t="s">
        <v>31</v>
      </c>
      <c r="AO93" s="52" t="s">
        <v>31</v>
      </c>
      <c r="AP93" s="52" t="s">
        <v>31</v>
      </c>
      <c r="AQ93" s="53">
        <f t="shared" si="10"/>
        <v>0</v>
      </c>
      <c r="AR93" s="53">
        <f t="shared" si="11"/>
        <v>0</v>
      </c>
      <c r="AS93" s="53">
        <f t="shared" si="12"/>
        <v>0</v>
      </c>
      <c r="AT93" s="53">
        <f t="shared" si="13"/>
        <v>39</v>
      </c>
      <c r="AU93" s="83">
        <f>AQ93/(Feuil1!$AP$3-AT93)</f>
        <v>0</v>
      </c>
    </row>
    <row r="94" spans="1:47" ht="12.75">
      <c r="A94" s="157"/>
      <c r="B94" s="156"/>
      <c r="C94" s="56" t="s">
        <v>125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3">
        <f t="shared" si="10"/>
        <v>0</v>
      </c>
      <c r="AR94" s="53">
        <f t="shared" si="11"/>
        <v>0</v>
      </c>
      <c r="AS94" s="53">
        <f t="shared" si="12"/>
        <v>0</v>
      </c>
      <c r="AT94" s="53">
        <f t="shared" si="13"/>
        <v>0</v>
      </c>
      <c r="AU94" s="83" t="e">
        <f>AQ94/(Feuil1!$AP$3-AT94)</f>
        <v>#DIV/0!</v>
      </c>
    </row>
    <row r="95" spans="1:47" ht="12.75">
      <c r="A95" s="157"/>
      <c r="B95" s="156"/>
      <c r="C95" s="51" t="s">
        <v>126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3">
        <f t="shared" si="10"/>
        <v>0</v>
      </c>
      <c r="AR95" s="53">
        <f t="shared" si="11"/>
        <v>0</v>
      </c>
      <c r="AS95" s="53">
        <f t="shared" si="12"/>
        <v>0</v>
      </c>
      <c r="AT95" s="53">
        <f t="shared" si="13"/>
        <v>0</v>
      </c>
      <c r="AU95" s="83" t="e">
        <f>AQ95/(Feuil1!$AP$3-AT95)</f>
        <v>#DIV/0!</v>
      </c>
    </row>
    <row r="96" spans="1:47" ht="12.75">
      <c r="A96" s="157"/>
      <c r="B96" s="156"/>
      <c r="C96" s="56" t="s">
        <v>127</v>
      </c>
      <c r="D96" s="57" t="s">
        <v>31</v>
      </c>
      <c r="E96" s="57" t="s">
        <v>31</v>
      </c>
      <c r="F96" s="57" t="s">
        <v>31</v>
      </c>
      <c r="G96" s="57" t="s">
        <v>31</v>
      </c>
      <c r="H96" s="57" t="s">
        <v>31</v>
      </c>
      <c r="I96" s="57" t="s">
        <v>31</v>
      </c>
      <c r="J96" s="57" t="s">
        <v>31</v>
      </c>
      <c r="K96" s="57" t="s">
        <v>31</v>
      </c>
      <c r="L96" s="57" t="s">
        <v>31</v>
      </c>
      <c r="M96" s="57" t="s">
        <v>31</v>
      </c>
      <c r="N96" s="57" t="s">
        <v>31</v>
      </c>
      <c r="O96" s="57" t="s">
        <v>31</v>
      </c>
      <c r="P96" s="57" t="s">
        <v>31</v>
      </c>
      <c r="Q96" s="57" t="s">
        <v>31</v>
      </c>
      <c r="R96" s="57" t="s">
        <v>31</v>
      </c>
      <c r="S96" s="57" t="s">
        <v>31</v>
      </c>
      <c r="T96" s="57" t="s">
        <v>31</v>
      </c>
      <c r="U96" s="57" t="s">
        <v>31</v>
      </c>
      <c r="V96" s="57" t="s">
        <v>31</v>
      </c>
      <c r="W96" s="57" t="s">
        <v>31</v>
      </c>
      <c r="X96" s="57" t="s">
        <v>31</v>
      </c>
      <c r="Y96" s="57" t="s">
        <v>31</v>
      </c>
      <c r="Z96" s="57" t="s">
        <v>31</v>
      </c>
      <c r="AA96" s="57" t="s">
        <v>31</v>
      </c>
      <c r="AB96" s="57" t="s">
        <v>31</v>
      </c>
      <c r="AC96" s="57" t="s">
        <v>31</v>
      </c>
      <c r="AD96" s="57" t="s">
        <v>31</v>
      </c>
      <c r="AE96" s="57" t="s">
        <v>31</v>
      </c>
      <c r="AF96" s="57" t="s">
        <v>31</v>
      </c>
      <c r="AG96" s="57" t="s">
        <v>31</v>
      </c>
      <c r="AH96" s="57" t="s">
        <v>31</v>
      </c>
      <c r="AI96" s="57" t="s">
        <v>31</v>
      </c>
      <c r="AJ96" s="57" t="s">
        <v>31</v>
      </c>
      <c r="AK96" s="57" t="s">
        <v>31</v>
      </c>
      <c r="AL96" s="57" t="s">
        <v>31</v>
      </c>
      <c r="AM96" s="57" t="s">
        <v>31</v>
      </c>
      <c r="AN96" s="57" t="s">
        <v>31</v>
      </c>
      <c r="AO96" s="57" t="s">
        <v>31</v>
      </c>
      <c r="AP96" s="57" t="s">
        <v>31</v>
      </c>
      <c r="AQ96" s="53">
        <f t="shared" si="10"/>
        <v>0</v>
      </c>
      <c r="AR96" s="53">
        <f t="shared" si="11"/>
        <v>0</v>
      </c>
      <c r="AS96" s="53">
        <f t="shared" si="12"/>
        <v>0</v>
      </c>
      <c r="AT96" s="53">
        <f t="shared" si="13"/>
        <v>39</v>
      </c>
      <c r="AU96" s="83">
        <f>AQ96/(Feuil1!$AP$3-AT96)</f>
        <v>0</v>
      </c>
    </row>
    <row r="97" spans="1:47" ht="12.75">
      <c r="A97" s="157"/>
      <c r="B97" s="156"/>
      <c r="C97" s="51" t="s">
        <v>128</v>
      </c>
      <c r="D97" s="52" t="s">
        <v>31</v>
      </c>
      <c r="E97" s="52" t="s">
        <v>31</v>
      </c>
      <c r="F97" s="52" t="s">
        <v>31</v>
      </c>
      <c r="G97" s="52" t="s">
        <v>31</v>
      </c>
      <c r="H97" s="52" t="s">
        <v>31</v>
      </c>
      <c r="I97" s="52" t="s">
        <v>31</v>
      </c>
      <c r="J97" s="52" t="s">
        <v>31</v>
      </c>
      <c r="K97" s="52" t="s">
        <v>31</v>
      </c>
      <c r="L97" s="52" t="s">
        <v>31</v>
      </c>
      <c r="M97" s="52" t="s">
        <v>31</v>
      </c>
      <c r="N97" s="52" t="s">
        <v>31</v>
      </c>
      <c r="O97" s="52" t="s">
        <v>31</v>
      </c>
      <c r="P97" s="52" t="s">
        <v>31</v>
      </c>
      <c r="Q97" s="52" t="s">
        <v>31</v>
      </c>
      <c r="R97" s="52" t="s">
        <v>31</v>
      </c>
      <c r="S97" s="52" t="s">
        <v>31</v>
      </c>
      <c r="T97" s="52" t="s">
        <v>31</v>
      </c>
      <c r="U97" s="52" t="s">
        <v>31</v>
      </c>
      <c r="V97" s="52" t="s">
        <v>31</v>
      </c>
      <c r="W97" s="52" t="s">
        <v>31</v>
      </c>
      <c r="X97" s="52" t="s">
        <v>31</v>
      </c>
      <c r="Y97" s="52" t="s">
        <v>31</v>
      </c>
      <c r="Z97" s="52" t="s">
        <v>31</v>
      </c>
      <c r="AA97" s="52" t="s">
        <v>31</v>
      </c>
      <c r="AB97" s="52" t="s">
        <v>31</v>
      </c>
      <c r="AC97" s="52" t="s">
        <v>31</v>
      </c>
      <c r="AD97" s="52" t="s">
        <v>31</v>
      </c>
      <c r="AE97" s="52" t="s">
        <v>31</v>
      </c>
      <c r="AF97" s="52" t="s">
        <v>31</v>
      </c>
      <c r="AG97" s="52" t="s">
        <v>31</v>
      </c>
      <c r="AH97" s="52" t="s">
        <v>31</v>
      </c>
      <c r="AI97" s="52" t="s">
        <v>31</v>
      </c>
      <c r="AJ97" s="52" t="s">
        <v>31</v>
      </c>
      <c r="AK97" s="52" t="s">
        <v>31</v>
      </c>
      <c r="AL97" s="52" t="s">
        <v>31</v>
      </c>
      <c r="AM97" s="52" t="s">
        <v>31</v>
      </c>
      <c r="AN97" s="52" t="s">
        <v>31</v>
      </c>
      <c r="AO97" s="52" t="s">
        <v>31</v>
      </c>
      <c r="AP97" s="52" t="s">
        <v>31</v>
      </c>
      <c r="AQ97" s="53">
        <f t="shared" si="10"/>
        <v>0</v>
      </c>
      <c r="AR97" s="53">
        <f t="shared" si="11"/>
        <v>0</v>
      </c>
      <c r="AS97" s="53">
        <f t="shared" si="12"/>
        <v>0</v>
      </c>
      <c r="AT97" s="53">
        <f t="shared" si="13"/>
        <v>39</v>
      </c>
      <c r="AU97" s="83">
        <f>AQ97/(Feuil1!$AP$3-AT97)</f>
        <v>0</v>
      </c>
    </row>
    <row r="98" spans="1:47" ht="12.75">
      <c r="A98" s="157"/>
      <c r="B98" s="156"/>
      <c r="C98" s="56" t="s">
        <v>129</v>
      </c>
      <c r="D98" s="57" t="s">
        <v>31</v>
      </c>
      <c r="E98" s="57" t="s">
        <v>31</v>
      </c>
      <c r="F98" s="57" t="s">
        <v>31</v>
      </c>
      <c r="G98" s="57" t="s">
        <v>31</v>
      </c>
      <c r="H98" s="57" t="s">
        <v>31</v>
      </c>
      <c r="I98" s="57" t="s">
        <v>31</v>
      </c>
      <c r="J98" s="57" t="s">
        <v>31</v>
      </c>
      <c r="K98" s="57" t="s">
        <v>31</v>
      </c>
      <c r="L98" s="57" t="s">
        <v>31</v>
      </c>
      <c r="M98" s="57" t="s">
        <v>31</v>
      </c>
      <c r="N98" s="57" t="s">
        <v>31</v>
      </c>
      <c r="O98" s="57" t="s">
        <v>31</v>
      </c>
      <c r="P98" s="57" t="s">
        <v>31</v>
      </c>
      <c r="Q98" s="57" t="s">
        <v>31</v>
      </c>
      <c r="R98" s="57" t="s">
        <v>31</v>
      </c>
      <c r="S98" s="57" t="s">
        <v>31</v>
      </c>
      <c r="T98" s="57" t="s">
        <v>31</v>
      </c>
      <c r="U98" s="57" t="s">
        <v>31</v>
      </c>
      <c r="V98" s="57" t="s">
        <v>31</v>
      </c>
      <c r="W98" s="57" t="s">
        <v>31</v>
      </c>
      <c r="X98" s="57" t="s">
        <v>31</v>
      </c>
      <c r="Y98" s="57" t="s">
        <v>31</v>
      </c>
      <c r="Z98" s="57" t="s">
        <v>31</v>
      </c>
      <c r="AA98" s="57" t="s">
        <v>31</v>
      </c>
      <c r="AB98" s="57" t="s">
        <v>31</v>
      </c>
      <c r="AC98" s="57" t="s">
        <v>31</v>
      </c>
      <c r="AD98" s="57" t="s">
        <v>31</v>
      </c>
      <c r="AE98" s="57" t="s">
        <v>31</v>
      </c>
      <c r="AF98" s="57" t="s">
        <v>31</v>
      </c>
      <c r="AG98" s="57" t="s">
        <v>31</v>
      </c>
      <c r="AH98" s="57" t="s">
        <v>31</v>
      </c>
      <c r="AI98" s="57" t="s">
        <v>31</v>
      </c>
      <c r="AJ98" s="57" t="s">
        <v>31</v>
      </c>
      <c r="AK98" s="57" t="s">
        <v>31</v>
      </c>
      <c r="AL98" s="57" t="s">
        <v>31</v>
      </c>
      <c r="AM98" s="57" t="s">
        <v>31</v>
      </c>
      <c r="AN98" s="57" t="s">
        <v>31</v>
      </c>
      <c r="AO98" s="57" t="s">
        <v>31</v>
      </c>
      <c r="AP98" s="57" t="s">
        <v>31</v>
      </c>
      <c r="AQ98" s="53">
        <f t="shared" si="10"/>
        <v>0</v>
      </c>
      <c r="AR98" s="53">
        <f t="shared" si="11"/>
        <v>0</v>
      </c>
      <c r="AS98" s="53">
        <f t="shared" si="12"/>
        <v>0</v>
      </c>
      <c r="AT98" s="53">
        <f t="shared" si="13"/>
        <v>39</v>
      </c>
      <c r="AU98" s="83">
        <f>AQ98/(Feuil1!$AP$3-AT98)</f>
        <v>0</v>
      </c>
    </row>
    <row r="99" spans="1:47" ht="12.75" customHeight="1">
      <c r="A99" s="157" t="s">
        <v>130</v>
      </c>
      <c r="B99" s="50">
        <v>10</v>
      </c>
      <c r="C99" s="51" t="s">
        <v>131</v>
      </c>
      <c r="D99" s="52" t="s">
        <v>31</v>
      </c>
      <c r="E99" s="52" t="s">
        <v>31</v>
      </c>
      <c r="F99" s="52" t="s">
        <v>31</v>
      </c>
      <c r="G99" s="52" t="s">
        <v>31</v>
      </c>
      <c r="H99" s="52" t="s">
        <v>31</v>
      </c>
      <c r="I99" s="52" t="s">
        <v>31</v>
      </c>
      <c r="J99" s="52" t="s">
        <v>31</v>
      </c>
      <c r="K99" s="52" t="s">
        <v>31</v>
      </c>
      <c r="L99" s="52" t="s">
        <v>31</v>
      </c>
      <c r="M99" s="52" t="s">
        <v>31</v>
      </c>
      <c r="N99" s="52" t="s">
        <v>31</v>
      </c>
      <c r="O99" s="52" t="s">
        <v>31</v>
      </c>
      <c r="P99" s="52" t="s">
        <v>31</v>
      </c>
      <c r="Q99" s="52" t="s">
        <v>31</v>
      </c>
      <c r="R99" s="52" t="s">
        <v>31</v>
      </c>
      <c r="S99" s="52" t="s">
        <v>31</v>
      </c>
      <c r="T99" s="52" t="s">
        <v>31</v>
      </c>
      <c r="U99" s="52" t="s">
        <v>31</v>
      </c>
      <c r="V99" s="52" t="s">
        <v>31</v>
      </c>
      <c r="W99" s="52" t="s">
        <v>31</v>
      </c>
      <c r="X99" s="52" t="s">
        <v>31</v>
      </c>
      <c r="Y99" s="52" t="s">
        <v>31</v>
      </c>
      <c r="Z99" s="52" t="s">
        <v>31</v>
      </c>
      <c r="AA99" s="52" t="s">
        <v>31</v>
      </c>
      <c r="AB99" s="52" t="s">
        <v>31</v>
      </c>
      <c r="AC99" s="52" t="s">
        <v>31</v>
      </c>
      <c r="AD99" s="52" t="s">
        <v>31</v>
      </c>
      <c r="AE99" s="52" t="s">
        <v>31</v>
      </c>
      <c r="AF99" s="52" t="s">
        <v>31</v>
      </c>
      <c r="AG99" s="52" t="s">
        <v>31</v>
      </c>
      <c r="AH99" s="52" t="s">
        <v>31</v>
      </c>
      <c r="AI99" s="52" t="s">
        <v>31</v>
      </c>
      <c r="AJ99" s="52" t="s">
        <v>31</v>
      </c>
      <c r="AK99" s="52" t="s">
        <v>31</v>
      </c>
      <c r="AL99" s="52" t="s">
        <v>31</v>
      </c>
      <c r="AM99" s="52" t="s">
        <v>31</v>
      </c>
      <c r="AN99" s="52" t="s">
        <v>31</v>
      </c>
      <c r="AO99" s="52" t="s">
        <v>31</v>
      </c>
      <c r="AP99" s="52" t="s">
        <v>31</v>
      </c>
      <c r="AQ99" s="51">
        <f t="shared" si="10"/>
        <v>0</v>
      </c>
      <c r="AR99" s="51">
        <f t="shared" si="11"/>
        <v>0</v>
      </c>
      <c r="AS99" s="51">
        <f t="shared" si="12"/>
        <v>0</v>
      </c>
      <c r="AT99" s="51">
        <f t="shared" si="13"/>
        <v>39</v>
      </c>
      <c r="AU99" s="83">
        <f>AQ99/(Feuil1!$AP$3-AT99)</f>
        <v>0</v>
      </c>
    </row>
    <row r="100" spans="1:47" ht="12.75">
      <c r="A100" s="157"/>
      <c r="B100" s="55">
        <v>11</v>
      </c>
      <c r="C100" s="56" t="s">
        <v>132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3">
        <f t="shared" si="10"/>
        <v>0</v>
      </c>
      <c r="AR100" s="53">
        <f t="shared" si="11"/>
        <v>0</v>
      </c>
      <c r="AS100" s="53">
        <f t="shared" si="12"/>
        <v>0</v>
      </c>
      <c r="AT100" s="53">
        <f t="shared" si="13"/>
        <v>0</v>
      </c>
      <c r="AU100" s="83" t="e">
        <f>AQ100/(Feuil1!$AP$3-AT100)</f>
        <v>#DIV/0!</v>
      </c>
    </row>
    <row r="101" spans="1:47" ht="12.75">
      <c r="A101" s="157"/>
      <c r="B101" s="50">
        <v>12</v>
      </c>
      <c r="C101" s="51" t="s">
        <v>133</v>
      </c>
      <c r="D101" s="52" t="s">
        <v>31</v>
      </c>
      <c r="E101" s="52" t="s">
        <v>31</v>
      </c>
      <c r="F101" s="52" t="s">
        <v>31</v>
      </c>
      <c r="G101" s="52" t="s">
        <v>31</v>
      </c>
      <c r="H101" s="52" t="s">
        <v>31</v>
      </c>
      <c r="I101" s="52" t="s">
        <v>31</v>
      </c>
      <c r="J101" s="52" t="s">
        <v>31</v>
      </c>
      <c r="K101" s="52" t="s">
        <v>31</v>
      </c>
      <c r="L101" s="52" t="s">
        <v>31</v>
      </c>
      <c r="M101" s="52" t="s">
        <v>31</v>
      </c>
      <c r="N101" s="52" t="s">
        <v>31</v>
      </c>
      <c r="O101" s="52" t="s">
        <v>31</v>
      </c>
      <c r="P101" s="52" t="s">
        <v>31</v>
      </c>
      <c r="Q101" s="52" t="s">
        <v>31</v>
      </c>
      <c r="R101" s="52" t="s">
        <v>31</v>
      </c>
      <c r="S101" s="52" t="s">
        <v>31</v>
      </c>
      <c r="T101" s="52" t="s">
        <v>31</v>
      </c>
      <c r="U101" s="52" t="s">
        <v>31</v>
      </c>
      <c r="V101" s="52" t="s">
        <v>31</v>
      </c>
      <c r="W101" s="52" t="s">
        <v>31</v>
      </c>
      <c r="X101" s="52" t="s">
        <v>31</v>
      </c>
      <c r="Y101" s="52" t="s">
        <v>31</v>
      </c>
      <c r="Z101" s="52" t="s">
        <v>31</v>
      </c>
      <c r="AA101" s="52" t="s">
        <v>31</v>
      </c>
      <c r="AB101" s="52" t="s">
        <v>31</v>
      </c>
      <c r="AC101" s="52" t="s">
        <v>31</v>
      </c>
      <c r="AD101" s="52" t="s">
        <v>31</v>
      </c>
      <c r="AE101" s="52" t="s">
        <v>31</v>
      </c>
      <c r="AF101" s="52" t="s">
        <v>31</v>
      </c>
      <c r="AG101" s="52" t="s">
        <v>31</v>
      </c>
      <c r="AH101" s="52" t="s">
        <v>31</v>
      </c>
      <c r="AI101" s="52" t="s">
        <v>31</v>
      </c>
      <c r="AJ101" s="52" t="s">
        <v>31</v>
      </c>
      <c r="AK101" s="52" t="s">
        <v>31</v>
      </c>
      <c r="AL101" s="52" t="s">
        <v>31</v>
      </c>
      <c r="AM101" s="52" t="s">
        <v>31</v>
      </c>
      <c r="AN101" s="52" t="s">
        <v>31</v>
      </c>
      <c r="AO101" s="52" t="s">
        <v>31</v>
      </c>
      <c r="AP101" s="52" t="s">
        <v>31</v>
      </c>
      <c r="AQ101" s="51">
        <f t="shared" si="10"/>
        <v>0</v>
      </c>
      <c r="AR101" s="51">
        <f t="shared" si="11"/>
        <v>0</v>
      </c>
      <c r="AS101" s="51">
        <f t="shared" si="12"/>
        <v>0</v>
      </c>
      <c r="AT101" s="51">
        <f t="shared" si="13"/>
        <v>39</v>
      </c>
      <c r="AU101" s="83">
        <f>AQ101/(Feuil1!$AP$3-AT101)</f>
        <v>0</v>
      </c>
    </row>
    <row r="102" spans="1:47" ht="12.75">
      <c r="A102" s="157"/>
      <c r="B102" s="55">
        <v>13</v>
      </c>
      <c r="C102" s="56" t="s">
        <v>134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3">
        <f t="shared" si="10"/>
        <v>0</v>
      </c>
      <c r="AR102" s="53">
        <f t="shared" si="11"/>
        <v>0</v>
      </c>
      <c r="AS102" s="53">
        <f t="shared" si="12"/>
        <v>0</v>
      </c>
      <c r="AT102" s="53">
        <f t="shared" si="13"/>
        <v>0</v>
      </c>
      <c r="AU102" s="83" t="e">
        <f>AQ102/(Feuil1!$AP$3-AT102)</f>
        <v>#DIV/0!</v>
      </c>
    </row>
    <row r="103" spans="1:47" ht="12.75">
      <c r="A103" s="157"/>
      <c r="B103" s="50">
        <v>14</v>
      </c>
      <c r="C103" s="51" t="s">
        <v>135</v>
      </c>
      <c r="D103" s="52" t="s">
        <v>31</v>
      </c>
      <c r="E103" s="52" t="s">
        <v>31</v>
      </c>
      <c r="F103" s="52" t="s">
        <v>31</v>
      </c>
      <c r="G103" s="52" t="s">
        <v>31</v>
      </c>
      <c r="H103" s="52" t="s">
        <v>31</v>
      </c>
      <c r="I103" s="52" t="s">
        <v>31</v>
      </c>
      <c r="J103" s="52" t="s">
        <v>31</v>
      </c>
      <c r="K103" s="52" t="s">
        <v>31</v>
      </c>
      <c r="L103" s="52" t="s">
        <v>31</v>
      </c>
      <c r="M103" s="52" t="s">
        <v>31</v>
      </c>
      <c r="N103" s="52" t="s">
        <v>31</v>
      </c>
      <c r="O103" s="52" t="s">
        <v>31</v>
      </c>
      <c r="P103" s="52" t="s">
        <v>31</v>
      </c>
      <c r="Q103" s="52" t="s">
        <v>31</v>
      </c>
      <c r="R103" s="52" t="s">
        <v>31</v>
      </c>
      <c r="S103" s="52" t="s">
        <v>31</v>
      </c>
      <c r="T103" s="52" t="s">
        <v>31</v>
      </c>
      <c r="U103" s="52" t="s">
        <v>31</v>
      </c>
      <c r="V103" s="52" t="s">
        <v>31</v>
      </c>
      <c r="W103" s="52" t="s">
        <v>31</v>
      </c>
      <c r="X103" s="52" t="s">
        <v>31</v>
      </c>
      <c r="Y103" s="52" t="s">
        <v>31</v>
      </c>
      <c r="Z103" s="52" t="s">
        <v>31</v>
      </c>
      <c r="AA103" s="52" t="s">
        <v>31</v>
      </c>
      <c r="AB103" s="52" t="s">
        <v>31</v>
      </c>
      <c r="AC103" s="52" t="s">
        <v>31</v>
      </c>
      <c r="AD103" s="52" t="s">
        <v>31</v>
      </c>
      <c r="AE103" s="52" t="s">
        <v>31</v>
      </c>
      <c r="AF103" s="52" t="s">
        <v>31</v>
      </c>
      <c r="AG103" s="52" t="s">
        <v>31</v>
      </c>
      <c r="AH103" s="52" t="s">
        <v>31</v>
      </c>
      <c r="AI103" s="52" t="s">
        <v>31</v>
      </c>
      <c r="AJ103" s="52" t="s">
        <v>31</v>
      </c>
      <c r="AK103" s="52" t="s">
        <v>31</v>
      </c>
      <c r="AL103" s="52" t="s">
        <v>31</v>
      </c>
      <c r="AM103" s="52" t="s">
        <v>31</v>
      </c>
      <c r="AN103" s="52" t="s">
        <v>31</v>
      </c>
      <c r="AO103" s="52" t="s">
        <v>31</v>
      </c>
      <c r="AP103" s="52" t="s">
        <v>31</v>
      </c>
      <c r="AQ103" s="51">
        <f t="shared" si="10"/>
        <v>0</v>
      </c>
      <c r="AR103" s="51">
        <f t="shared" si="11"/>
        <v>0</v>
      </c>
      <c r="AS103" s="51">
        <f t="shared" si="12"/>
        <v>0</v>
      </c>
      <c r="AT103" s="51">
        <f t="shared" si="13"/>
        <v>39</v>
      </c>
      <c r="AU103" s="83">
        <f>AQ103/(Feuil1!$AP$3-AT103)</f>
        <v>0</v>
      </c>
    </row>
    <row r="104" spans="1:47" ht="12.75">
      <c r="A104" s="157"/>
      <c r="B104" s="55">
        <v>15</v>
      </c>
      <c r="C104" s="56" t="s">
        <v>136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3">
        <f t="shared" si="10"/>
        <v>0</v>
      </c>
      <c r="AR104" s="53">
        <f t="shared" si="11"/>
        <v>0</v>
      </c>
      <c r="AS104" s="53">
        <f t="shared" si="12"/>
        <v>0</v>
      </c>
      <c r="AT104" s="53">
        <f t="shared" si="13"/>
        <v>0</v>
      </c>
      <c r="AU104" s="83" t="e">
        <f>AQ104/(Feuil1!$AP$3-AT104)</f>
        <v>#DIV/0!</v>
      </c>
    </row>
    <row r="105" spans="1:47" ht="12.75">
      <c r="A105" s="157"/>
      <c r="B105" s="50">
        <v>16</v>
      </c>
      <c r="C105" s="51" t="s">
        <v>137</v>
      </c>
      <c r="D105" s="52" t="s">
        <v>31</v>
      </c>
      <c r="E105" s="52" t="s">
        <v>31</v>
      </c>
      <c r="F105" s="52" t="s">
        <v>31</v>
      </c>
      <c r="G105" s="52" t="s">
        <v>31</v>
      </c>
      <c r="H105" s="52" t="s">
        <v>31</v>
      </c>
      <c r="I105" s="52" t="s">
        <v>31</v>
      </c>
      <c r="J105" s="52" t="s">
        <v>31</v>
      </c>
      <c r="K105" s="52" t="s">
        <v>31</v>
      </c>
      <c r="L105" s="52" t="s">
        <v>31</v>
      </c>
      <c r="M105" s="52" t="s">
        <v>31</v>
      </c>
      <c r="N105" s="52" t="s">
        <v>31</v>
      </c>
      <c r="O105" s="52" t="s">
        <v>31</v>
      </c>
      <c r="P105" s="52" t="s">
        <v>31</v>
      </c>
      <c r="Q105" s="52" t="s">
        <v>31</v>
      </c>
      <c r="R105" s="52" t="s">
        <v>31</v>
      </c>
      <c r="S105" s="52" t="s">
        <v>31</v>
      </c>
      <c r="T105" s="52" t="s">
        <v>31</v>
      </c>
      <c r="U105" s="52" t="s">
        <v>31</v>
      </c>
      <c r="V105" s="52" t="s">
        <v>31</v>
      </c>
      <c r="W105" s="52" t="s">
        <v>31</v>
      </c>
      <c r="X105" s="52" t="s">
        <v>31</v>
      </c>
      <c r="Y105" s="52" t="s">
        <v>31</v>
      </c>
      <c r="Z105" s="52" t="s">
        <v>31</v>
      </c>
      <c r="AA105" s="52" t="s">
        <v>31</v>
      </c>
      <c r="AB105" s="52" t="s">
        <v>31</v>
      </c>
      <c r="AC105" s="52" t="s">
        <v>31</v>
      </c>
      <c r="AD105" s="52" t="s">
        <v>31</v>
      </c>
      <c r="AE105" s="52" t="s">
        <v>31</v>
      </c>
      <c r="AF105" s="52" t="s">
        <v>31</v>
      </c>
      <c r="AG105" s="52" t="s">
        <v>31</v>
      </c>
      <c r="AH105" s="52" t="s">
        <v>31</v>
      </c>
      <c r="AI105" s="52" t="s">
        <v>31</v>
      </c>
      <c r="AJ105" s="52" t="s">
        <v>31</v>
      </c>
      <c r="AK105" s="52" t="s">
        <v>31</v>
      </c>
      <c r="AL105" s="52" t="s">
        <v>31</v>
      </c>
      <c r="AM105" s="52" t="s">
        <v>31</v>
      </c>
      <c r="AN105" s="52" t="s">
        <v>31</v>
      </c>
      <c r="AO105" s="52" t="s">
        <v>31</v>
      </c>
      <c r="AP105" s="52" t="s">
        <v>31</v>
      </c>
      <c r="AQ105" s="51">
        <f t="shared" si="10"/>
        <v>0</v>
      </c>
      <c r="AR105" s="51">
        <f t="shared" si="11"/>
        <v>0</v>
      </c>
      <c r="AS105" s="51">
        <f t="shared" si="12"/>
        <v>0</v>
      </c>
      <c r="AT105" s="51">
        <f t="shared" si="13"/>
        <v>39</v>
      </c>
      <c r="AU105" s="83">
        <f>AQ105/(Feuil1!$AP$3-AT105)</f>
        <v>0</v>
      </c>
    </row>
    <row r="106" spans="1:47" ht="12.75">
      <c r="A106" s="157"/>
      <c r="B106" s="55">
        <v>17</v>
      </c>
      <c r="C106" s="56" t="s">
        <v>138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3">
        <f t="shared" si="10"/>
        <v>0</v>
      </c>
      <c r="AR106" s="53">
        <f t="shared" si="11"/>
        <v>0</v>
      </c>
      <c r="AS106" s="53">
        <f t="shared" si="12"/>
        <v>0</v>
      </c>
      <c r="AT106" s="53">
        <f t="shared" si="13"/>
        <v>0</v>
      </c>
      <c r="AU106" s="83" t="e">
        <f>AQ106/(Feuil1!$AP$3-AT106)</f>
        <v>#DIV/0!</v>
      </c>
    </row>
    <row r="107" spans="1:47" ht="12.75">
      <c r="A107" s="157"/>
      <c r="B107" s="50">
        <v>18</v>
      </c>
      <c r="C107" s="51" t="s">
        <v>139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1">
        <f t="shared" si="10"/>
        <v>0</v>
      </c>
      <c r="AR107" s="51">
        <f t="shared" si="11"/>
        <v>0</v>
      </c>
      <c r="AS107" s="51">
        <f t="shared" si="12"/>
        <v>0</v>
      </c>
      <c r="AT107" s="51">
        <f t="shared" si="13"/>
        <v>0</v>
      </c>
      <c r="AU107" s="83" t="e">
        <f>AQ107/(Feuil1!$AP$3-AT107)</f>
        <v>#DIV/0!</v>
      </c>
    </row>
    <row r="108" spans="1:47" ht="12.75">
      <c r="A108" s="157"/>
      <c r="B108" s="55">
        <v>19</v>
      </c>
      <c r="C108" s="56" t="s">
        <v>140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3">
        <f t="shared" si="10"/>
        <v>0</v>
      </c>
      <c r="AR108" s="53">
        <f t="shared" si="11"/>
        <v>0</v>
      </c>
      <c r="AS108" s="53">
        <f t="shared" si="12"/>
        <v>0</v>
      </c>
      <c r="AT108" s="53">
        <f t="shared" si="13"/>
        <v>0</v>
      </c>
      <c r="AU108" s="83" t="e">
        <f>AQ108/(Feuil1!$AP$3-AT108)</f>
        <v>#DIV/0!</v>
      </c>
    </row>
    <row r="109" spans="1:47" ht="12.75">
      <c r="A109" s="157"/>
      <c r="B109" s="50">
        <v>20</v>
      </c>
      <c r="C109" s="51" t="s">
        <v>141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1">
        <f t="shared" si="10"/>
        <v>0</v>
      </c>
      <c r="AR109" s="51">
        <f t="shared" si="11"/>
        <v>0</v>
      </c>
      <c r="AS109" s="51">
        <f t="shared" si="12"/>
        <v>0</v>
      </c>
      <c r="AT109" s="51">
        <f t="shared" si="13"/>
        <v>0</v>
      </c>
      <c r="AU109" s="83" t="e">
        <f>AQ109/(Feuil1!$AP$3-AT109)</f>
        <v>#DIV/0!</v>
      </c>
    </row>
    <row r="110" spans="1:47" ht="12.75">
      <c r="A110" s="157"/>
      <c r="B110" s="55">
        <v>21</v>
      </c>
      <c r="C110" s="56" t="s">
        <v>142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3">
        <f t="shared" si="10"/>
        <v>0</v>
      </c>
      <c r="AR110" s="53">
        <f t="shared" si="11"/>
        <v>0</v>
      </c>
      <c r="AS110" s="53">
        <f t="shared" si="12"/>
        <v>0</v>
      </c>
      <c r="AT110" s="53">
        <f t="shared" si="13"/>
        <v>0</v>
      </c>
      <c r="AU110" s="83" t="e">
        <f>AQ110/(Feuil1!$AP$3-AT110)</f>
        <v>#DIV/0!</v>
      </c>
    </row>
    <row r="111" spans="1:47" ht="12.75">
      <c r="A111" s="157"/>
      <c r="B111" s="50">
        <v>22</v>
      </c>
      <c r="C111" s="51" t="s">
        <v>143</v>
      </c>
      <c r="D111" s="52" t="s">
        <v>31</v>
      </c>
      <c r="E111" s="52" t="s">
        <v>31</v>
      </c>
      <c r="F111" s="52" t="s">
        <v>31</v>
      </c>
      <c r="G111" s="52" t="s">
        <v>31</v>
      </c>
      <c r="H111" s="52" t="s">
        <v>31</v>
      </c>
      <c r="I111" s="52" t="s">
        <v>31</v>
      </c>
      <c r="J111" s="52" t="s">
        <v>31</v>
      </c>
      <c r="K111" s="52" t="s">
        <v>31</v>
      </c>
      <c r="L111" s="52" t="s">
        <v>31</v>
      </c>
      <c r="M111" s="52" t="s">
        <v>31</v>
      </c>
      <c r="N111" s="52" t="s">
        <v>31</v>
      </c>
      <c r="O111" s="52" t="s">
        <v>31</v>
      </c>
      <c r="P111" s="52" t="s">
        <v>31</v>
      </c>
      <c r="Q111" s="52" t="s">
        <v>31</v>
      </c>
      <c r="R111" s="52" t="s">
        <v>31</v>
      </c>
      <c r="S111" s="52" t="s">
        <v>31</v>
      </c>
      <c r="T111" s="52" t="s">
        <v>31</v>
      </c>
      <c r="U111" s="52" t="s">
        <v>31</v>
      </c>
      <c r="V111" s="52" t="s">
        <v>31</v>
      </c>
      <c r="W111" s="52" t="s">
        <v>31</v>
      </c>
      <c r="X111" s="52" t="s">
        <v>31</v>
      </c>
      <c r="Y111" s="52" t="s">
        <v>31</v>
      </c>
      <c r="Z111" s="52" t="s">
        <v>31</v>
      </c>
      <c r="AA111" s="52" t="s">
        <v>31</v>
      </c>
      <c r="AB111" s="52" t="s">
        <v>31</v>
      </c>
      <c r="AC111" s="52" t="s">
        <v>31</v>
      </c>
      <c r="AD111" s="52" t="s">
        <v>31</v>
      </c>
      <c r="AE111" s="52" t="s">
        <v>31</v>
      </c>
      <c r="AF111" s="52" t="s">
        <v>31</v>
      </c>
      <c r="AG111" s="52" t="s">
        <v>31</v>
      </c>
      <c r="AH111" s="52" t="s">
        <v>31</v>
      </c>
      <c r="AI111" s="52" t="s">
        <v>31</v>
      </c>
      <c r="AJ111" s="52" t="s">
        <v>31</v>
      </c>
      <c r="AK111" s="52" t="s">
        <v>31</v>
      </c>
      <c r="AL111" s="52" t="s">
        <v>31</v>
      </c>
      <c r="AM111" s="52" t="s">
        <v>31</v>
      </c>
      <c r="AN111" s="52" t="s">
        <v>31</v>
      </c>
      <c r="AO111" s="52" t="s">
        <v>31</v>
      </c>
      <c r="AP111" s="52" t="s">
        <v>31</v>
      </c>
      <c r="AQ111" s="51">
        <f t="shared" si="10"/>
        <v>0</v>
      </c>
      <c r="AR111" s="51">
        <f t="shared" si="11"/>
        <v>0</v>
      </c>
      <c r="AS111" s="51">
        <f t="shared" si="12"/>
        <v>0</v>
      </c>
      <c r="AT111" s="51">
        <f t="shared" si="13"/>
        <v>39</v>
      </c>
      <c r="AU111" s="83">
        <f>AQ111/(Feuil1!$AP$3-AT111)</f>
        <v>0</v>
      </c>
    </row>
    <row r="112" spans="1:47" ht="12.75" customHeight="1">
      <c r="A112" s="157" t="s">
        <v>144</v>
      </c>
      <c r="B112" s="55">
        <v>23</v>
      </c>
      <c r="C112" s="56" t="s">
        <v>145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3">
        <f t="shared" si="10"/>
        <v>0</v>
      </c>
      <c r="AR112" s="53">
        <f t="shared" si="11"/>
        <v>0</v>
      </c>
      <c r="AS112" s="53">
        <f t="shared" si="12"/>
        <v>0</v>
      </c>
      <c r="AT112" s="53">
        <f t="shared" si="13"/>
        <v>0</v>
      </c>
      <c r="AU112" s="83" t="e">
        <f>AQ112/(Feuil1!$AP$3-AT112)</f>
        <v>#DIV/0!</v>
      </c>
    </row>
    <row r="113" spans="1:47" ht="12.75">
      <c r="A113" s="157"/>
      <c r="B113" s="157">
        <v>24</v>
      </c>
      <c r="C113" s="51" t="s">
        <v>146</v>
      </c>
      <c r="D113" s="52" t="s">
        <v>31</v>
      </c>
      <c r="E113" s="52" t="s">
        <v>31</v>
      </c>
      <c r="F113" s="52" t="s">
        <v>31</v>
      </c>
      <c r="G113" s="52" t="s">
        <v>31</v>
      </c>
      <c r="H113" s="52" t="s">
        <v>31</v>
      </c>
      <c r="I113" s="52" t="s">
        <v>31</v>
      </c>
      <c r="J113" s="52" t="s">
        <v>31</v>
      </c>
      <c r="K113" s="52" t="s">
        <v>31</v>
      </c>
      <c r="L113" s="52" t="s">
        <v>31</v>
      </c>
      <c r="M113" s="52" t="s">
        <v>31</v>
      </c>
      <c r="N113" s="52" t="s">
        <v>31</v>
      </c>
      <c r="O113" s="52" t="s">
        <v>31</v>
      </c>
      <c r="P113" s="52" t="s">
        <v>31</v>
      </c>
      <c r="Q113" s="52" t="s">
        <v>31</v>
      </c>
      <c r="R113" s="52" t="s">
        <v>31</v>
      </c>
      <c r="S113" s="52" t="s">
        <v>31</v>
      </c>
      <c r="T113" s="52" t="s">
        <v>31</v>
      </c>
      <c r="U113" s="52" t="s">
        <v>31</v>
      </c>
      <c r="V113" s="52" t="s">
        <v>31</v>
      </c>
      <c r="W113" s="52" t="s">
        <v>31</v>
      </c>
      <c r="X113" s="52" t="s">
        <v>31</v>
      </c>
      <c r="Y113" s="52" t="s">
        <v>31</v>
      </c>
      <c r="Z113" s="52" t="s">
        <v>31</v>
      </c>
      <c r="AA113" s="52" t="s">
        <v>31</v>
      </c>
      <c r="AB113" s="52" t="s">
        <v>31</v>
      </c>
      <c r="AC113" s="52" t="s">
        <v>31</v>
      </c>
      <c r="AD113" s="52" t="s">
        <v>31</v>
      </c>
      <c r="AE113" s="52" t="s">
        <v>31</v>
      </c>
      <c r="AF113" s="52" t="s">
        <v>31</v>
      </c>
      <c r="AG113" s="52" t="s">
        <v>31</v>
      </c>
      <c r="AH113" s="52" t="s">
        <v>31</v>
      </c>
      <c r="AI113" s="52" t="s">
        <v>31</v>
      </c>
      <c r="AJ113" s="52" t="s">
        <v>31</v>
      </c>
      <c r="AK113" s="52" t="s">
        <v>31</v>
      </c>
      <c r="AL113" s="52" t="s">
        <v>31</v>
      </c>
      <c r="AM113" s="52" t="s">
        <v>31</v>
      </c>
      <c r="AN113" s="52" t="s">
        <v>31</v>
      </c>
      <c r="AO113" s="52" t="s">
        <v>31</v>
      </c>
      <c r="AP113" s="52" t="s">
        <v>31</v>
      </c>
      <c r="AQ113" s="51">
        <f t="shared" si="10"/>
        <v>0</v>
      </c>
      <c r="AR113" s="51">
        <f t="shared" si="11"/>
        <v>0</v>
      </c>
      <c r="AS113" s="51">
        <f t="shared" si="12"/>
        <v>0</v>
      </c>
      <c r="AT113" s="51">
        <f t="shared" si="13"/>
        <v>39</v>
      </c>
      <c r="AU113" s="83">
        <f>AQ113/(Feuil1!$AP$3-AT113)</f>
        <v>0</v>
      </c>
    </row>
    <row r="114" spans="1:47" ht="12.75">
      <c r="A114" s="157"/>
      <c r="B114" s="157"/>
      <c r="C114" s="56" t="s">
        <v>147</v>
      </c>
      <c r="D114" s="57" t="s">
        <v>31</v>
      </c>
      <c r="E114" s="57" t="s">
        <v>31</v>
      </c>
      <c r="F114" s="57" t="s">
        <v>31</v>
      </c>
      <c r="G114" s="57" t="s">
        <v>31</v>
      </c>
      <c r="H114" s="57" t="s">
        <v>31</v>
      </c>
      <c r="I114" s="57" t="s">
        <v>31</v>
      </c>
      <c r="J114" s="57" t="s">
        <v>31</v>
      </c>
      <c r="K114" s="57" t="s">
        <v>31</v>
      </c>
      <c r="L114" s="57" t="s">
        <v>31</v>
      </c>
      <c r="M114" s="57" t="s">
        <v>31</v>
      </c>
      <c r="N114" s="57" t="s">
        <v>31</v>
      </c>
      <c r="O114" s="57" t="s">
        <v>31</v>
      </c>
      <c r="P114" s="57" t="s">
        <v>31</v>
      </c>
      <c r="Q114" s="57" t="s">
        <v>31</v>
      </c>
      <c r="R114" s="57" t="s">
        <v>31</v>
      </c>
      <c r="S114" s="57" t="s">
        <v>31</v>
      </c>
      <c r="T114" s="57" t="s">
        <v>31</v>
      </c>
      <c r="U114" s="57" t="s">
        <v>31</v>
      </c>
      <c r="V114" s="57" t="s">
        <v>31</v>
      </c>
      <c r="W114" s="57" t="s">
        <v>31</v>
      </c>
      <c r="X114" s="57" t="s">
        <v>31</v>
      </c>
      <c r="Y114" s="57" t="s">
        <v>31</v>
      </c>
      <c r="Z114" s="57" t="s">
        <v>31</v>
      </c>
      <c r="AA114" s="57" t="s">
        <v>31</v>
      </c>
      <c r="AB114" s="57" t="s">
        <v>31</v>
      </c>
      <c r="AC114" s="57" t="s">
        <v>31</v>
      </c>
      <c r="AD114" s="57" t="s">
        <v>31</v>
      </c>
      <c r="AE114" s="57" t="s">
        <v>31</v>
      </c>
      <c r="AF114" s="57" t="s">
        <v>31</v>
      </c>
      <c r="AG114" s="57" t="s">
        <v>31</v>
      </c>
      <c r="AH114" s="57" t="s">
        <v>31</v>
      </c>
      <c r="AI114" s="57" t="s">
        <v>31</v>
      </c>
      <c r="AJ114" s="57" t="s">
        <v>31</v>
      </c>
      <c r="AK114" s="57" t="s">
        <v>31</v>
      </c>
      <c r="AL114" s="57" t="s">
        <v>31</v>
      </c>
      <c r="AM114" s="57" t="s">
        <v>31</v>
      </c>
      <c r="AN114" s="57" t="s">
        <v>31</v>
      </c>
      <c r="AO114" s="57" t="s">
        <v>31</v>
      </c>
      <c r="AP114" s="57" t="s">
        <v>31</v>
      </c>
      <c r="AQ114" s="51">
        <f t="shared" si="10"/>
        <v>0</v>
      </c>
      <c r="AR114" s="51">
        <f t="shared" si="11"/>
        <v>0</v>
      </c>
      <c r="AS114" s="51">
        <f t="shared" si="12"/>
        <v>0</v>
      </c>
      <c r="AT114" s="51">
        <f t="shared" si="13"/>
        <v>39</v>
      </c>
      <c r="AU114" s="83">
        <f>AQ114/(Feuil1!$AP$3-AT114)</f>
        <v>0</v>
      </c>
    </row>
    <row r="115" spans="1:42" ht="12.75">
      <c r="A115" s="163" t="s">
        <v>95</v>
      </c>
      <c r="B115" s="163"/>
      <c r="C115" s="78">
        <v>1</v>
      </c>
      <c r="D115" s="79">
        <f aca="true" t="shared" si="14" ref="D115:AP115">COUNTIF(D72:D114,1)</f>
        <v>0</v>
      </c>
      <c r="E115" s="79">
        <f t="shared" si="14"/>
        <v>0</v>
      </c>
      <c r="F115" s="79">
        <f t="shared" si="14"/>
        <v>0</v>
      </c>
      <c r="G115" s="79">
        <f t="shared" si="14"/>
        <v>0</v>
      </c>
      <c r="H115" s="79">
        <f t="shared" si="14"/>
        <v>0</v>
      </c>
      <c r="I115" s="79">
        <f t="shared" si="14"/>
        <v>0</v>
      </c>
      <c r="J115" s="79">
        <f t="shared" si="14"/>
        <v>0</v>
      </c>
      <c r="K115" s="79">
        <f t="shared" si="14"/>
        <v>0</v>
      </c>
      <c r="L115" s="79">
        <f t="shared" si="14"/>
        <v>0</v>
      </c>
      <c r="M115" s="79">
        <f t="shared" si="14"/>
        <v>0</v>
      </c>
      <c r="N115" s="79">
        <f t="shared" si="14"/>
        <v>0</v>
      </c>
      <c r="O115" s="79">
        <f t="shared" si="14"/>
        <v>0</v>
      </c>
      <c r="P115" s="79">
        <f t="shared" si="14"/>
        <v>0</v>
      </c>
      <c r="Q115" s="79">
        <f t="shared" si="14"/>
        <v>0</v>
      </c>
      <c r="R115" s="79">
        <f t="shared" si="14"/>
        <v>0</v>
      </c>
      <c r="S115" s="79">
        <f t="shared" si="14"/>
        <v>0</v>
      </c>
      <c r="T115" s="79">
        <f t="shared" si="14"/>
        <v>0</v>
      </c>
      <c r="U115" s="79">
        <f t="shared" si="14"/>
        <v>0</v>
      </c>
      <c r="V115" s="79">
        <f t="shared" si="14"/>
        <v>0</v>
      </c>
      <c r="W115" s="79">
        <f t="shared" si="14"/>
        <v>0</v>
      </c>
      <c r="X115" s="79">
        <f t="shared" si="14"/>
        <v>0</v>
      </c>
      <c r="Y115" s="79">
        <f t="shared" si="14"/>
        <v>0</v>
      </c>
      <c r="Z115" s="79">
        <f t="shared" si="14"/>
        <v>0</v>
      </c>
      <c r="AA115" s="79">
        <f t="shared" si="14"/>
        <v>0</v>
      </c>
      <c r="AB115" s="79">
        <f t="shared" si="14"/>
        <v>0</v>
      </c>
      <c r="AC115" s="79">
        <f t="shared" si="14"/>
        <v>0</v>
      </c>
      <c r="AD115" s="79">
        <f t="shared" si="14"/>
        <v>0</v>
      </c>
      <c r="AE115" s="79">
        <f t="shared" si="14"/>
        <v>0</v>
      </c>
      <c r="AF115" s="79">
        <f t="shared" si="14"/>
        <v>0</v>
      </c>
      <c r="AG115" s="79">
        <f t="shared" si="14"/>
        <v>0</v>
      </c>
      <c r="AH115" s="79">
        <f t="shared" si="14"/>
        <v>0</v>
      </c>
      <c r="AI115" s="79">
        <f t="shared" si="14"/>
        <v>0</v>
      </c>
      <c r="AJ115" s="79">
        <f t="shared" si="14"/>
        <v>0</v>
      </c>
      <c r="AK115" s="79">
        <f t="shared" si="14"/>
        <v>0</v>
      </c>
      <c r="AL115" s="79">
        <f t="shared" si="14"/>
        <v>0</v>
      </c>
      <c r="AM115" s="79">
        <f t="shared" si="14"/>
        <v>0</v>
      </c>
      <c r="AN115" s="79">
        <f t="shared" si="14"/>
        <v>0</v>
      </c>
      <c r="AO115" s="79">
        <f t="shared" si="14"/>
        <v>0</v>
      </c>
      <c r="AP115" s="79">
        <f t="shared" si="14"/>
        <v>0</v>
      </c>
    </row>
    <row r="116" spans="1:42" ht="12.75">
      <c r="A116" s="163" t="s">
        <v>148</v>
      </c>
      <c r="B116" s="163"/>
      <c r="C116" s="78">
        <v>9</v>
      </c>
      <c r="D116" s="79">
        <f aca="true" t="shared" si="15" ref="D116:AP116">COUNTIF(D72:D114,9)</f>
        <v>0</v>
      </c>
      <c r="E116" s="79">
        <f t="shared" si="15"/>
        <v>0</v>
      </c>
      <c r="F116" s="79">
        <f t="shared" si="15"/>
        <v>0</v>
      </c>
      <c r="G116" s="79">
        <f t="shared" si="15"/>
        <v>0</v>
      </c>
      <c r="H116" s="79">
        <f t="shared" si="15"/>
        <v>0</v>
      </c>
      <c r="I116" s="79">
        <f t="shared" si="15"/>
        <v>0</v>
      </c>
      <c r="J116" s="79">
        <f t="shared" si="15"/>
        <v>0</v>
      </c>
      <c r="K116" s="79">
        <f t="shared" si="15"/>
        <v>0</v>
      </c>
      <c r="L116" s="79">
        <f t="shared" si="15"/>
        <v>0</v>
      </c>
      <c r="M116" s="79">
        <f t="shared" si="15"/>
        <v>0</v>
      </c>
      <c r="N116" s="79">
        <f t="shared" si="15"/>
        <v>0</v>
      </c>
      <c r="O116" s="79">
        <f t="shared" si="15"/>
        <v>0</v>
      </c>
      <c r="P116" s="79">
        <f t="shared" si="15"/>
        <v>0</v>
      </c>
      <c r="Q116" s="79">
        <f t="shared" si="15"/>
        <v>0</v>
      </c>
      <c r="R116" s="79">
        <f t="shared" si="15"/>
        <v>0</v>
      </c>
      <c r="S116" s="79">
        <f t="shared" si="15"/>
        <v>0</v>
      </c>
      <c r="T116" s="79">
        <f t="shared" si="15"/>
        <v>0</v>
      </c>
      <c r="U116" s="79">
        <f t="shared" si="15"/>
        <v>0</v>
      </c>
      <c r="V116" s="79">
        <f t="shared" si="15"/>
        <v>0</v>
      </c>
      <c r="W116" s="79">
        <f t="shared" si="15"/>
        <v>0</v>
      </c>
      <c r="X116" s="79">
        <f t="shared" si="15"/>
        <v>0</v>
      </c>
      <c r="Y116" s="79">
        <f t="shared" si="15"/>
        <v>0</v>
      </c>
      <c r="Z116" s="79">
        <f t="shared" si="15"/>
        <v>0</v>
      </c>
      <c r="AA116" s="79">
        <f t="shared" si="15"/>
        <v>0</v>
      </c>
      <c r="AB116" s="79">
        <f t="shared" si="15"/>
        <v>0</v>
      </c>
      <c r="AC116" s="79">
        <f t="shared" si="15"/>
        <v>0</v>
      </c>
      <c r="AD116" s="79">
        <f t="shared" si="15"/>
        <v>0</v>
      </c>
      <c r="AE116" s="79">
        <f t="shared" si="15"/>
        <v>0</v>
      </c>
      <c r="AF116" s="79">
        <f t="shared" si="15"/>
        <v>0</v>
      </c>
      <c r="AG116" s="79">
        <f t="shared" si="15"/>
        <v>0</v>
      </c>
      <c r="AH116" s="79">
        <f t="shared" si="15"/>
        <v>0</v>
      </c>
      <c r="AI116" s="79">
        <f t="shared" si="15"/>
        <v>0</v>
      </c>
      <c r="AJ116" s="79">
        <f t="shared" si="15"/>
        <v>0</v>
      </c>
      <c r="AK116" s="79">
        <f t="shared" si="15"/>
        <v>0</v>
      </c>
      <c r="AL116" s="79">
        <f t="shared" si="15"/>
        <v>0</v>
      </c>
      <c r="AM116" s="79">
        <f t="shared" si="15"/>
        <v>0</v>
      </c>
      <c r="AN116" s="79">
        <f t="shared" si="15"/>
        <v>0</v>
      </c>
      <c r="AO116" s="79">
        <f t="shared" si="15"/>
        <v>0</v>
      </c>
      <c r="AP116" s="79">
        <f t="shared" si="15"/>
        <v>0</v>
      </c>
    </row>
    <row r="117" spans="1:42" ht="12.75">
      <c r="A117" s="158" t="s">
        <v>149</v>
      </c>
      <c r="B117" s="158"/>
      <c r="C117" s="78">
        <v>0</v>
      </c>
      <c r="D117" s="79">
        <f aca="true" t="shared" si="16" ref="D117:AP117">COUNTIF(D72:D114,0)</f>
        <v>0</v>
      </c>
      <c r="E117" s="79">
        <f t="shared" si="16"/>
        <v>0</v>
      </c>
      <c r="F117" s="79">
        <f t="shared" si="16"/>
        <v>0</v>
      </c>
      <c r="G117" s="79">
        <f t="shared" si="16"/>
        <v>0</v>
      </c>
      <c r="H117" s="79">
        <f t="shared" si="16"/>
        <v>0</v>
      </c>
      <c r="I117" s="79">
        <f t="shared" si="16"/>
        <v>0</v>
      </c>
      <c r="J117" s="79">
        <f t="shared" si="16"/>
        <v>0</v>
      </c>
      <c r="K117" s="79">
        <f t="shared" si="16"/>
        <v>0</v>
      </c>
      <c r="L117" s="79">
        <f t="shared" si="16"/>
        <v>0</v>
      </c>
      <c r="M117" s="79">
        <f t="shared" si="16"/>
        <v>0</v>
      </c>
      <c r="N117" s="79">
        <f t="shared" si="16"/>
        <v>0</v>
      </c>
      <c r="O117" s="79">
        <f t="shared" si="16"/>
        <v>0</v>
      </c>
      <c r="P117" s="79">
        <f t="shared" si="16"/>
        <v>0</v>
      </c>
      <c r="Q117" s="79">
        <f t="shared" si="16"/>
        <v>0</v>
      </c>
      <c r="R117" s="79">
        <f t="shared" si="16"/>
        <v>0</v>
      </c>
      <c r="S117" s="79">
        <f t="shared" si="16"/>
        <v>0</v>
      </c>
      <c r="T117" s="79">
        <f t="shared" si="16"/>
        <v>0</v>
      </c>
      <c r="U117" s="79">
        <f t="shared" si="16"/>
        <v>0</v>
      </c>
      <c r="V117" s="79">
        <f t="shared" si="16"/>
        <v>0</v>
      </c>
      <c r="W117" s="79">
        <f t="shared" si="16"/>
        <v>0</v>
      </c>
      <c r="X117" s="79">
        <f t="shared" si="16"/>
        <v>0</v>
      </c>
      <c r="Y117" s="79">
        <f t="shared" si="16"/>
        <v>0</v>
      </c>
      <c r="Z117" s="79">
        <f t="shared" si="16"/>
        <v>0</v>
      </c>
      <c r="AA117" s="79">
        <f t="shared" si="16"/>
        <v>0</v>
      </c>
      <c r="AB117" s="79">
        <f t="shared" si="16"/>
        <v>0</v>
      </c>
      <c r="AC117" s="79">
        <f t="shared" si="16"/>
        <v>0</v>
      </c>
      <c r="AD117" s="79">
        <f t="shared" si="16"/>
        <v>0</v>
      </c>
      <c r="AE117" s="79">
        <f t="shared" si="16"/>
        <v>0</v>
      </c>
      <c r="AF117" s="79">
        <f t="shared" si="16"/>
        <v>0</v>
      </c>
      <c r="AG117" s="79">
        <f t="shared" si="16"/>
        <v>0</v>
      </c>
      <c r="AH117" s="79">
        <f t="shared" si="16"/>
        <v>0</v>
      </c>
      <c r="AI117" s="79">
        <f t="shared" si="16"/>
        <v>0</v>
      </c>
      <c r="AJ117" s="79">
        <f t="shared" si="16"/>
        <v>0</v>
      </c>
      <c r="AK117" s="79">
        <f t="shared" si="16"/>
        <v>0</v>
      </c>
      <c r="AL117" s="79">
        <f t="shared" si="16"/>
        <v>0</v>
      </c>
      <c r="AM117" s="79">
        <f t="shared" si="16"/>
        <v>0</v>
      </c>
      <c r="AN117" s="79">
        <f t="shared" si="16"/>
        <v>0</v>
      </c>
      <c r="AO117" s="79">
        <f t="shared" si="16"/>
        <v>0</v>
      </c>
      <c r="AP117" s="79">
        <f t="shared" si="16"/>
        <v>0</v>
      </c>
    </row>
    <row r="118" spans="1:42" ht="12.75">
      <c r="A118" s="158"/>
      <c r="B118" s="158"/>
      <c r="C118" s="78" t="s">
        <v>31</v>
      </c>
      <c r="D118" s="79">
        <f aca="true" t="shared" si="17" ref="D118:AP118">COUNTIF(D72:D114,"Abs")</f>
        <v>22</v>
      </c>
      <c r="E118" s="79">
        <f t="shared" si="17"/>
        <v>22</v>
      </c>
      <c r="F118" s="79">
        <f t="shared" si="17"/>
        <v>22</v>
      </c>
      <c r="G118" s="79">
        <f t="shared" si="17"/>
        <v>22</v>
      </c>
      <c r="H118" s="79">
        <f t="shared" si="17"/>
        <v>22</v>
      </c>
      <c r="I118" s="79">
        <f t="shared" si="17"/>
        <v>22</v>
      </c>
      <c r="J118" s="79">
        <f t="shared" si="17"/>
        <v>22</v>
      </c>
      <c r="K118" s="79">
        <f t="shared" si="17"/>
        <v>22</v>
      </c>
      <c r="L118" s="79">
        <f t="shared" si="17"/>
        <v>22</v>
      </c>
      <c r="M118" s="79">
        <f t="shared" si="17"/>
        <v>22</v>
      </c>
      <c r="N118" s="79">
        <f t="shared" si="17"/>
        <v>22</v>
      </c>
      <c r="O118" s="79">
        <f t="shared" si="17"/>
        <v>22</v>
      </c>
      <c r="P118" s="79">
        <f t="shared" si="17"/>
        <v>22</v>
      </c>
      <c r="Q118" s="79">
        <f t="shared" si="17"/>
        <v>22</v>
      </c>
      <c r="R118" s="79">
        <f t="shared" si="17"/>
        <v>22</v>
      </c>
      <c r="S118" s="79">
        <f t="shared" si="17"/>
        <v>22</v>
      </c>
      <c r="T118" s="79">
        <f t="shared" si="17"/>
        <v>22</v>
      </c>
      <c r="U118" s="79">
        <f t="shared" si="17"/>
        <v>22</v>
      </c>
      <c r="V118" s="79">
        <f t="shared" si="17"/>
        <v>22</v>
      </c>
      <c r="W118" s="79">
        <f t="shared" si="17"/>
        <v>22</v>
      </c>
      <c r="X118" s="79">
        <f t="shared" si="17"/>
        <v>22</v>
      </c>
      <c r="Y118" s="79">
        <f t="shared" si="17"/>
        <v>22</v>
      </c>
      <c r="Z118" s="79">
        <f t="shared" si="17"/>
        <v>22</v>
      </c>
      <c r="AA118" s="79">
        <f t="shared" si="17"/>
        <v>22</v>
      </c>
      <c r="AB118" s="79">
        <f t="shared" si="17"/>
        <v>22</v>
      </c>
      <c r="AC118" s="79">
        <f t="shared" si="17"/>
        <v>22</v>
      </c>
      <c r="AD118" s="79">
        <f t="shared" si="17"/>
        <v>22</v>
      </c>
      <c r="AE118" s="79">
        <f t="shared" si="17"/>
        <v>22</v>
      </c>
      <c r="AF118" s="79">
        <f t="shared" si="17"/>
        <v>22</v>
      </c>
      <c r="AG118" s="79">
        <f t="shared" si="17"/>
        <v>22</v>
      </c>
      <c r="AH118" s="79">
        <f t="shared" si="17"/>
        <v>22</v>
      </c>
      <c r="AI118" s="79">
        <f t="shared" si="17"/>
        <v>22</v>
      </c>
      <c r="AJ118" s="79">
        <f t="shared" si="17"/>
        <v>22</v>
      </c>
      <c r="AK118" s="79">
        <f t="shared" si="17"/>
        <v>22</v>
      </c>
      <c r="AL118" s="79">
        <f t="shared" si="17"/>
        <v>22</v>
      </c>
      <c r="AM118" s="79">
        <f t="shared" si="17"/>
        <v>22</v>
      </c>
      <c r="AN118" s="79">
        <f t="shared" si="17"/>
        <v>22</v>
      </c>
      <c r="AO118" s="79">
        <f t="shared" si="17"/>
        <v>22</v>
      </c>
      <c r="AP118" s="79">
        <f t="shared" si="17"/>
        <v>22</v>
      </c>
    </row>
    <row r="119" spans="1:47" ht="12.75">
      <c r="A119" s="158"/>
      <c r="B119" s="158"/>
      <c r="C119" s="84" t="s">
        <v>97</v>
      </c>
      <c r="D119" s="81">
        <f aca="true" t="shared" si="18" ref="D119:AP119">D115/(43-D118)</f>
        <v>0</v>
      </c>
      <c r="E119" s="81">
        <f t="shared" si="18"/>
        <v>0</v>
      </c>
      <c r="F119" s="81">
        <f t="shared" si="18"/>
        <v>0</v>
      </c>
      <c r="G119" s="81">
        <f t="shared" si="18"/>
        <v>0</v>
      </c>
      <c r="H119" s="81">
        <f t="shared" si="18"/>
        <v>0</v>
      </c>
      <c r="I119" s="81">
        <f t="shared" si="18"/>
        <v>0</v>
      </c>
      <c r="J119" s="81">
        <f t="shared" si="18"/>
        <v>0</v>
      </c>
      <c r="K119" s="81">
        <f t="shared" si="18"/>
        <v>0</v>
      </c>
      <c r="L119" s="81">
        <f t="shared" si="18"/>
        <v>0</v>
      </c>
      <c r="M119" s="81">
        <f t="shared" si="18"/>
        <v>0</v>
      </c>
      <c r="N119" s="81">
        <f t="shared" si="18"/>
        <v>0</v>
      </c>
      <c r="O119" s="81">
        <f t="shared" si="18"/>
        <v>0</v>
      </c>
      <c r="P119" s="81">
        <f t="shared" si="18"/>
        <v>0</v>
      </c>
      <c r="Q119" s="81">
        <f t="shared" si="18"/>
        <v>0</v>
      </c>
      <c r="R119" s="81">
        <f t="shared" si="18"/>
        <v>0</v>
      </c>
      <c r="S119" s="81">
        <f t="shared" si="18"/>
        <v>0</v>
      </c>
      <c r="T119" s="81">
        <f t="shared" si="18"/>
        <v>0</v>
      </c>
      <c r="U119" s="81">
        <f t="shared" si="18"/>
        <v>0</v>
      </c>
      <c r="V119" s="81">
        <f t="shared" si="18"/>
        <v>0</v>
      </c>
      <c r="W119" s="81">
        <f t="shared" si="18"/>
        <v>0</v>
      </c>
      <c r="X119" s="81">
        <f t="shared" si="18"/>
        <v>0</v>
      </c>
      <c r="Y119" s="81">
        <f t="shared" si="18"/>
        <v>0</v>
      </c>
      <c r="Z119" s="81">
        <f t="shared" si="18"/>
        <v>0</v>
      </c>
      <c r="AA119" s="81">
        <f t="shared" si="18"/>
        <v>0</v>
      </c>
      <c r="AB119" s="81">
        <f t="shared" si="18"/>
        <v>0</v>
      </c>
      <c r="AC119" s="81">
        <f t="shared" si="18"/>
        <v>0</v>
      </c>
      <c r="AD119" s="81">
        <f t="shared" si="18"/>
        <v>0</v>
      </c>
      <c r="AE119" s="81">
        <f t="shared" si="18"/>
        <v>0</v>
      </c>
      <c r="AF119" s="81">
        <f t="shared" si="18"/>
        <v>0</v>
      </c>
      <c r="AG119" s="81">
        <f t="shared" si="18"/>
        <v>0</v>
      </c>
      <c r="AH119" s="81">
        <f t="shared" si="18"/>
        <v>0</v>
      </c>
      <c r="AI119" s="81">
        <f t="shared" si="18"/>
        <v>0</v>
      </c>
      <c r="AJ119" s="81">
        <f t="shared" si="18"/>
        <v>0</v>
      </c>
      <c r="AK119" s="81">
        <f t="shared" si="18"/>
        <v>0</v>
      </c>
      <c r="AL119" s="81">
        <f t="shared" si="18"/>
        <v>0</v>
      </c>
      <c r="AM119" s="81">
        <f t="shared" si="18"/>
        <v>0</v>
      </c>
      <c r="AN119" s="81">
        <f t="shared" si="18"/>
        <v>0</v>
      </c>
      <c r="AO119" s="81">
        <f t="shared" si="18"/>
        <v>0</v>
      </c>
      <c r="AP119" s="81">
        <f t="shared" si="18"/>
        <v>0</v>
      </c>
      <c r="AQ119" s="160" t="e">
        <f>SUM(D119:AP119)/(Feuil1!$AP$3-AT60)</f>
        <v>#DIV/0!</v>
      </c>
      <c r="AR119" s="160"/>
      <c r="AS119" s="160"/>
      <c r="AT119" s="160"/>
      <c r="AU119" s="160"/>
    </row>
    <row r="120" spans="1:42" s="86" customFormat="1" ht="214.5" customHeight="1">
      <c r="A120" s="164"/>
      <c r="B120" s="164"/>
      <c r="C120" s="164"/>
      <c r="D120" s="85" t="str">
        <f aca="true" t="shared" si="19" ref="D120:AP120">D9</f>
        <v> </v>
      </c>
      <c r="E120" s="85" t="str">
        <f t="shared" si="19"/>
        <v> </v>
      </c>
      <c r="F120" s="85" t="str">
        <f t="shared" si="19"/>
        <v> </v>
      </c>
      <c r="G120" s="85" t="str">
        <f t="shared" si="19"/>
        <v> </v>
      </c>
      <c r="H120" s="85" t="str">
        <f t="shared" si="19"/>
        <v> </v>
      </c>
      <c r="I120" s="85" t="str">
        <f t="shared" si="19"/>
        <v> </v>
      </c>
      <c r="J120" s="85" t="str">
        <f t="shared" si="19"/>
        <v> </v>
      </c>
      <c r="K120" s="85" t="str">
        <f t="shared" si="19"/>
        <v> </v>
      </c>
      <c r="L120" s="85" t="str">
        <f t="shared" si="19"/>
        <v> </v>
      </c>
      <c r="M120" s="85" t="str">
        <f t="shared" si="19"/>
        <v> </v>
      </c>
      <c r="N120" s="85" t="str">
        <f t="shared" si="19"/>
        <v> </v>
      </c>
      <c r="O120" s="85" t="str">
        <f t="shared" si="19"/>
        <v> </v>
      </c>
      <c r="P120" s="85" t="str">
        <f t="shared" si="19"/>
        <v> </v>
      </c>
      <c r="Q120" s="85" t="str">
        <f t="shared" si="19"/>
        <v> </v>
      </c>
      <c r="R120" s="85" t="str">
        <f t="shared" si="19"/>
        <v> </v>
      </c>
      <c r="S120" s="85" t="str">
        <f t="shared" si="19"/>
        <v> </v>
      </c>
      <c r="T120" s="85" t="str">
        <f t="shared" si="19"/>
        <v> </v>
      </c>
      <c r="U120" s="85" t="str">
        <f t="shared" si="19"/>
        <v> </v>
      </c>
      <c r="V120" s="85" t="str">
        <f t="shared" si="19"/>
        <v> </v>
      </c>
      <c r="W120" s="85" t="str">
        <f t="shared" si="19"/>
        <v> </v>
      </c>
      <c r="X120" s="85" t="str">
        <f t="shared" si="19"/>
        <v> </v>
      </c>
      <c r="Y120" s="85" t="str">
        <f t="shared" si="19"/>
        <v> </v>
      </c>
      <c r="Z120" s="85" t="str">
        <f t="shared" si="19"/>
        <v> </v>
      </c>
      <c r="AA120" s="85" t="str">
        <f t="shared" si="19"/>
        <v> </v>
      </c>
      <c r="AB120" s="85" t="str">
        <f t="shared" si="19"/>
        <v> </v>
      </c>
      <c r="AC120" s="85" t="str">
        <f t="shared" si="19"/>
        <v> </v>
      </c>
      <c r="AD120" s="85" t="str">
        <f t="shared" si="19"/>
        <v> </v>
      </c>
      <c r="AE120" s="85" t="str">
        <f t="shared" si="19"/>
        <v> </v>
      </c>
      <c r="AF120" s="85" t="str">
        <f t="shared" si="19"/>
        <v> </v>
      </c>
      <c r="AG120" s="85" t="str">
        <f t="shared" si="19"/>
        <v> </v>
      </c>
      <c r="AH120" s="85" t="str">
        <f t="shared" si="19"/>
        <v> </v>
      </c>
      <c r="AI120" s="85" t="str">
        <f t="shared" si="19"/>
        <v> </v>
      </c>
      <c r="AJ120" s="85" t="str">
        <f t="shared" si="19"/>
        <v> </v>
      </c>
      <c r="AK120" s="85" t="str">
        <f t="shared" si="19"/>
        <v> </v>
      </c>
      <c r="AL120" s="85" t="str">
        <f t="shared" si="19"/>
        <v> </v>
      </c>
      <c r="AM120" s="85" t="str">
        <f t="shared" si="19"/>
        <v> </v>
      </c>
      <c r="AN120" s="85" t="str">
        <f t="shared" si="19"/>
        <v> </v>
      </c>
      <c r="AO120" s="85" t="str">
        <f t="shared" si="19"/>
        <v> </v>
      </c>
      <c r="AP120" s="85" t="str">
        <f t="shared" si="19"/>
        <v> </v>
      </c>
    </row>
    <row r="121" spans="1:47" s="86" customFormat="1" ht="22.5" customHeight="1">
      <c r="A121" s="165"/>
      <c r="B121" s="165"/>
      <c r="C121" s="165"/>
      <c r="D121" s="87">
        <f>Classe!$B10</f>
        <v>1</v>
      </c>
      <c r="E121" s="87">
        <f>Classe!$B11</f>
        <v>2</v>
      </c>
      <c r="F121" s="87">
        <f>Classe!$B12</f>
        <v>3</v>
      </c>
      <c r="G121" s="87">
        <f>Classe!$B14</f>
        <v>5</v>
      </c>
      <c r="H121" s="87">
        <f>Classe!$B15</f>
        <v>6</v>
      </c>
      <c r="I121" s="87">
        <f>Classe!$B16</f>
        <v>7</v>
      </c>
      <c r="J121" s="87">
        <f>Classe!$B17</f>
        <v>8</v>
      </c>
      <c r="K121" s="87">
        <f>Classe!$B18</f>
        <v>9</v>
      </c>
      <c r="L121" s="87">
        <f>Classe!$B19</f>
        <v>10</v>
      </c>
      <c r="M121" s="87">
        <f>Classe!$B20</f>
        <v>11</v>
      </c>
      <c r="N121" s="87">
        <f>Classe!$B21</f>
        <v>12</v>
      </c>
      <c r="O121" s="87">
        <f>Classe!$B22</f>
        <v>13</v>
      </c>
      <c r="P121" s="87">
        <f>Classe!$B23</f>
        <v>14</v>
      </c>
      <c r="Q121" s="87">
        <f>Classe!$B24</f>
        <v>15</v>
      </c>
      <c r="R121" s="87">
        <f>Classe!$B25</f>
        <v>16</v>
      </c>
      <c r="S121" s="87">
        <f>Classe!$B26</f>
        <v>17</v>
      </c>
      <c r="T121" s="87">
        <f>Classe!$B27</f>
        <v>18</v>
      </c>
      <c r="U121" s="87">
        <f>Classe!$B28</f>
        <v>19</v>
      </c>
      <c r="V121" s="87">
        <f>Classe!$B29</f>
        <v>20</v>
      </c>
      <c r="W121" s="87">
        <f>Classe!$B30</f>
        <v>21</v>
      </c>
      <c r="X121" s="87">
        <f>Classe!$B31</f>
        <v>22</v>
      </c>
      <c r="Y121" s="87">
        <f>Classe!$B32</f>
        <v>23</v>
      </c>
      <c r="Z121" s="87">
        <f>Classe!$B33</f>
        <v>24</v>
      </c>
      <c r="AA121" s="87">
        <f>Classe!$B34</f>
        <v>25</v>
      </c>
      <c r="AB121" s="87">
        <f>Classe!$B35</f>
        <v>26</v>
      </c>
      <c r="AC121" s="87">
        <f>Classe!$B36</f>
        <v>27</v>
      </c>
      <c r="AD121" s="87">
        <f>Classe!$B37</f>
        <v>28</v>
      </c>
      <c r="AE121" s="87">
        <f>Classe!$B38</f>
        <v>29</v>
      </c>
      <c r="AF121" s="87">
        <f>Classe!$B39</f>
        <v>30</v>
      </c>
      <c r="AG121" s="87">
        <f>Classe!$B40</f>
        <v>31</v>
      </c>
      <c r="AH121" s="87">
        <f>Classe!$B41</f>
        <v>32</v>
      </c>
      <c r="AI121" s="87">
        <f>Classe!$B42</f>
        <v>33</v>
      </c>
      <c r="AJ121" s="87">
        <f>Classe!$B43</f>
        <v>34</v>
      </c>
      <c r="AK121" s="87">
        <f>Classe!$B44</f>
        <v>35</v>
      </c>
      <c r="AL121" s="87">
        <f>Classe!$B45</f>
        <v>36</v>
      </c>
      <c r="AM121" s="87">
        <f>Classe!$B46</f>
        <v>37</v>
      </c>
      <c r="AN121" s="87">
        <f>Classe!$B47</f>
        <v>38</v>
      </c>
      <c r="AO121" s="87">
        <f>Classe!$B48</f>
        <v>39</v>
      </c>
      <c r="AP121" s="87">
        <f>Classe!$B49</f>
        <v>0</v>
      </c>
      <c r="AQ121" s="166"/>
      <c r="AR121" s="166"/>
      <c r="AS121" s="166"/>
      <c r="AT121" s="166"/>
      <c r="AU121" s="166"/>
    </row>
  </sheetData>
  <sheetProtection sheet="1" insertColumns="0" insertRows="0" insertHyperlinks="0" deleteColumns="0" deleteRows="0" selectLockedCells="1" sort="0" autoFilter="0" pivotTables="0"/>
  <mergeCells count="120">
    <mergeCell ref="A121:C121"/>
    <mergeCell ref="AQ121:AU121"/>
    <mergeCell ref="A112:A114"/>
    <mergeCell ref="B113:B114"/>
    <mergeCell ref="A115:B116"/>
    <mergeCell ref="A117:B119"/>
    <mergeCell ref="AQ119:AU119"/>
    <mergeCell ref="A120:C120"/>
    <mergeCell ref="A72:A76"/>
    <mergeCell ref="A77:A87"/>
    <mergeCell ref="B79:B87"/>
    <mergeCell ref="A88:A98"/>
    <mergeCell ref="B88:B98"/>
    <mergeCell ref="A99:A111"/>
    <mergeCell ref="AP70:AP71"/>
    <mergeCell ref="AQ70:AQ71"/>
    <mergeCell ref="AR70:AR71"/>
    <mergeCell ref="AS70:AS71"/>
    <mergeCell ref="AT70:AT71"/>
    <mergeCell ref="AU70:AU71"/>
    <mergeCell ref="AJ70:AJ71"/>
    <mergeCell ref="AK70:AK71"/>
    <mergeCell ref="AL70:AL71"/>
    <mergeCell ref="AM70:AM71"/>
    <mergeCell ref="AN70:AN71"/>
    <mergeCell ref="AO70:AO71"/>
    <mergeCell ref="AD70:AD71"/>
    <mergeCell ref="AE70:AE71"/>
    <mergeCell ref="AF70:AF71"/>
    <mergeCell ref="AG70:AG71"/>
    <mergeCell ref="AH70:AH71"/>
    <mergeCell ref="AI70:AI71"/>
    <mergeCell ref="X70:X71"/>
    <mergeCell ref="Y70:Y71"/>
    <mergeCell ref="Z70:Z71"/>
    <mergeCell ref="AA70:AA71"/>
    <mergeCell ref="AB70:AB71"/>
    <mergeCell ref="AC70:AC71"/>
    <mergeCell ref="R70:R71"/>
    <mergeCell ref="S70:S71"/>
    <mergeCell ref="T70:T71"/>
    <mergeCell ref="U70:U71"/>
    <mergeCell ref="V70:V71"/>
    <mergeCell ref="W70:W71"/>
    <mergeCell ref="L70:L71"/>
    <mergeCell ref="M70:M71"/>
    <mergeCell ref="N70:N71"/>
    <mergeCell ref="O70:O71"/>
    <mergeCell ref="P70:P71"/>
    <mergeCell ref="Q70:Q71"/>
    <mergeCell ref="AQ69:AU69"/>
    <mergeCell ref="A70:C70"/>
    <mergeCell ref="D70:D71"/>
    <mergeCell ref="E70:E71"/>
    <mergeCell ref="F70:F71"/>
    <mergeCell ref="G70:G71"/>
    <mergeCell ref="H70:H71"/>
    <mergeCell ref="I70:I71"/>
    <mergeCell ref="J70:J71"/>
    <mergeCell ref="K70:K71"/>
    <mergeCell ref="A51:A57"/>
    <mergeCell ref="B55:B56"/>
    <mergeCell ref="A58:A64"/>
    <mergeCell ref="B60:B62"/>
    <mergeCell ref="A65:B66"/>
    <mergeCell ref="A67:B69"/>
    <mergeCell ref="AS9:AS10"/>
    <mergeCell ref="AT9:AT10"/>
    <mergeCell ref="AU9:AU10"/>
    <mergeCell ref="A11:A25"/>
    <mergeCell ref="A26:A42"/>
    <mergeCell ref="A43:A5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9:C9"/>
    <mergeCell ref="D9:D10"/>
    <mergeCell ref="E9:E10"/>
    <mergeCell ref="F9:F10"/>
    <mergeCell ref="G9:G10"/>
    <mergeCell ref="H9:H10"/>
    <mergeCell ref="B1:H1"/>
    <mergeCell ref="B2:H2"/>
    <mergeCell ref="B3:H3"/>
    <mergeCell ref="B4:H4"/>
    <mergeCell ref="A8:C8"/>
    <mergeCell ref="AQ8:AU8"/>
  </mergeCells>
  <conditionalFormatting sqref="D69:AP69">
    <cfRule type="cellIs" priority="1" dxfId="2" operator="lessThan" stopIfTrue="1">
      <formula>0.33</formula>
    </cfRule>
    <cfRule type="cellIs" priority="2" dxfId="1" operator="between" stopIfTrue="1">
      <formula>0.51</formula>
      <formula>0.74</formula>
    </cfRule>
    <cfRule type="cellIs" priority="3" dxfId="0" operator="between" stopIfTrue="1">
      <formula>0.33</formula>
      <formula>0.5</formula>
    </cfRule>
  </conditionalFormatting>
  <conditionalFormatting sqref="AU72:AU114">
    <cfRule type="cellIs" priority="4" dxfId="1" operator="between" stopIfTrue="1">
      <formula>0.5</formula>
      <formula>0.74</formula>
    </cfRule>
    <cfRule type="cellIs" priority="5" dxfId="0" operator="between" stopIfTrue="1">
      <formula>0.34</formula>
      <formula>0.49</formula>
    </cfRule>
    <cfRule type="cellIs" priority="6" dxfId="2" operator="lessThan" stopIfTrue="1">
      <formula>0.33</formula>
    </cfRule>
  </conditionalFormatting>
  <conditionalFormatting sqref="AU72:AU114">
    <cfRule type="cellIs" priority="7" dxfId="0" operator="between" stopIfTrue="1">
      <formula>0.33</formula>
      <formula>0.49</formula>
    </cfRule>
    <cfRule type="cellIs" priority="8" dxfId="1" operator="between" stopIfTrue="1">
      <formula>0.5</formula>
      <formula>0.74</formula>
    </cfRule>
    <cfRule type="cellIs" priority="9" dxfId="3" operator="greaterThan" stopIfTrue="1">
      <formula>0.74</formula>
    </cfRule>
  </conditionalFormatting>
  <conditionalFormatting sqref="AU11:AU64">
    <cfRule type="cellIs" priority="10" dxfId="0" operator="between" stopIfTrue="1">
      <formula>0.2</formula>
      <formula>0.49</formula>
    </cfRule>
    <cfRule type="cellIs" priority="11" dxfId="1" operator="between" stopIfTrue="1">
      <formula>0.5</formula>
      <formula>0.79</formula>
    </cfRule>
    <cfRule type="cellIs" priority="12" dxfId="3" operator="greaterThan" stopIfTrue="1">
      <formula>0.8</formula>
    </cfRule>
  </conditionalFormatting>
  <conditionalFormatting sqref="D119:AP119">
    <cfRule type="cellIs" priority="13" dxfId="2" operator="lessThan" stopIfTrue="1">
      <formula>0.33</formula>
    </cfRule>
    <cfRule type="cellIs" priority="14" dxfId="1" operator="between" stopIfTrue="1">
      <formula>0.51</formula>
      <formula>0.74</formula>
    </cfRule>
    <cfRule type="cellIs" priority="15" dxfId="0" operator="between" stopIfTrue="1">
      <formula>0.33</formula>
      <formula>0.5</formula>
    </cfRule>
  </conditionalFormatting>
  <dataValidations count="1">
    <dataValidation type="list" allowBlank="1" showErrorMessage="1" sqref="D11:AP64 D72:AP114">
      <formula1>valeur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5.28125" style="88" customWidth="1"/>
    <col min="2" max="31" width="8.7109375" style="89" customWidth="1"/>
    <col min="32" max="32" width="8.7109375" style="90" customWidth="1"/>
    <col min="33" max="42" width="8.7109375" style="89" customWidth="1"/>
    <col min="43" max="16384" width="11.421875" style="89" customWidth="1"/>
  </cols>
  <sheetData>
    <row r="1" spans="1:6" ht="17.25">
      <c r="A1" s="91" t="s">
        <v>18</v>
      </c>
      <c r="B1" s="167">
        <f>Classe!D2</f>
        <v>0</v>
      </c>
      <c r="C1" s="167"/>
      <c r="D1" s="167"/>
      <c r="E1" s="167"/>
      <c r="F1" s="167"/>
    </row>
    <row r="2" spans="1:6" ht="17.25">
      <c r="A2" s="92" t="s">
        <v>19</v>
      </c>
      <c r="B2" s="168" t="str">
        <f>Classe!D3</f>
        <v>Noisy-le-Sec</v>
      </c>
      <c r="C2" s="168"/>
      <c r="D2" s="168"/>
      <c r="E2" s="168"/>
      <c r="F2" s="168"/>
    </row>
    <row r="3" spans="1:6" ht="17.25">
      <c r="A3" s="92" t="s">
        <v>21</v>
      </c>
      <c r="B3" s="93">
        <f>Classe!D4</f>
        <v>0</v>
      </c>
      <c r="C3" s="93"/>
      <c r="D3" s="94"/>
      <c r="E3" s="94"/>
      <c r="F3" s="95"/>
    </row>
    <row r="4" spans="1:6" ht="17.25">
      <c r="A4" s="96" t="s">
        <v>27</v>
      </c>
      <c r="B4" s="169">
        <f>Classe!D6</f>
        <v>0</v>
      </c>
      <c r="C4" s="169"/>
      <c r="D4" s="169"/>
      <c r="E4" s="169"/>
      <c r="F4" s="169"/>
    </row>
    <row r="6" spans="1:42" s="100" customFormat="1" ht="154.5" customHeight="1">
      <c r="A6" s="170" t="s">
        <v>150</v>
      </c>
      <c r="B6" s="170"/>
      <c r="C6" s="97" t="str">
        <f>CONCATENATE("Réussite de la classe ",Classe!D6)</f>
        <v>Réussite de la classe </v>
      </c>
      <c r="D6" s="98" t="str">
        <f>Classe!$E10</f>
        <v> </v>
      </c>
      <c r="E6" s="99" t="str">
        <f>Classe!$E11</f>
        <v> </v>
      </c>
      <c r="F6" s="99" t="str">
        <f>Classe!$E12</f>
        <v> </v>
      </c>
      <c r="G6" s="99" t="str">
        <f>Classe!$E13</f>
        <v> </v>
      </c>
      <c r="H6" s="99" t="str">
        <f>Classe!$E14</f>
        <v> </v>
      </c>
      <c r="I6" s="99" t="str">
        <f>Classe!$E15</f>
        <v> </v>
      </c>
      <c r="J6" s="99" t="str">
        <f>Classe!$E16</f>
        <v> </v>
      </c>
      <c r="K6" s="99" t="str">
        <f>Classe!$E17</f>
        <v> </v>
      </c>
      <c r="L6" s="99" t="str">
        <f>Classe!$E18</f>
        <v> </v>
      </c>
      <c r="M6" s="99" t="str">
        <f>Classe!$E19</f>
        <v> </v>
      </c>
      <c r="N6" s="99" t="str">
        <f>Classe!$E20</f>
        <v> </v>
      </c>
      <c r="O6" s="99" t="str">
        <f>Classe!$E21</f>
        <v> </v>
      </c>
      <c r="P6" s="99" t="str">
        <f>Classe!$E22</f>
        <v> </v>
      </c>
      <c r="Q6" s="99" t="str">
        <f>Classe!$E23</f>
        <v> </v>
      </c>
      <c r="R6" s="99" t="str">
        <f>Classe!$E24</f>
        <v> </v>
      </c>
      <c r="S6" s="99" t="str">
        <f>Classe!$E25</f>
        <v> </v>
      </c>
      <c r="T6" s="99" t="str">
        <f>Classe!$E26</f>
        <v> </v>
      </c>
      <c r="U6" s="99" t="str">
        <f>Classe!$E27</f>
        <v> </v>
      </c>
      <c r="V6" s="99" t="str">
        <f>Classe!$E28</f>
        <v> </v>
      </c>
      <c r="W6" s="99" t="str">
        <f>Classe!$E29</f>
        <v> </v>
      </c>
      <c r="X6" s="99" t="str">
        <f>Classe!$E30</f>
        <v> </v>
      </c>
      <c r="Y6" s="99" t="str">
        <f>Classe!$E31</f>
        <v> </v>
      </c>
      <c r="Z6" s="99" t="str">
        <f>Classe!$E32</f>
        <v> </v>
      </c>
      <c r="AA6" s="99" t="str">
        <f>Classe!$E33</f>
        <v> </v>
      </c>
      <c r="AB6" s="99" t="str">
        <f>Classe!$E34</f>
        <v> </v>
      </c>
      <c r="AC6" s="99" t="str">
        <f>Classe!$E35</f>
        <v> </v>
      </c>
      <c r="AD6" s="99" t="str">
        <f>Classe!$E36</f>
        <v> </v>
      </c>
      <c r="AE6" s="99" t="str">
        <f>Classe!$E37</f>
        <v> </v>
      </c>
      <c r="AF6" s="99" t="str">
        <f>Classe!$E38</f>
        <v> </v>
      </c>
      <c r="AG6" s="99" t="str">
        <f>Classe!$E39</f>
        <v> </v>
      </c>
      <c r="AH6" s="99" t="str">
        <f>Classe!$E40</f>
        <v> </v>
      </c>
      <c r="AI6" s="99" t="str">
        <f>Classe!$E41</f>
        <v> </v>
      </c>
      <c r="AJ6" s="99" t="str">
        <f>Classe!$E42</f>
        <v> </v>
      </c>
      <c r="AK6" s="99" t="str">
        <f>Classe!$E43</f>
        <v> </v>
      </c>
      <c r="AL6" s="99" t="str">
        <f>Classe!$E44</f>
        <v> </v>
      </c>
      <c r="AM6" s="99" t="str">
        <f>Classe!$E45</f>
        <v> </v>
      </c>
      <c r="AN6" s="99" t="str">
        <f>Classe!$E46</f>
        <v> </v>
      </c>
      <c r="AO6" s="99" t="str">
        <f>Classe!$E47</f>
        <v> </v>
      </c>
      <c r="AP6" s="99" t="str">
        <f>Classe!$E48</f>
        <v> </v>
      </c>
    </row>
    <row r="7" spans="1:42" ht="12.75" customHeight="1">
      <c r="A7" s="171" t="s">
        <v>36</v>
      </c>
      <c r="B7" s="171"/>
      <c r="C7" s="101" t="e">
        <f>CONCATENATE(ROUND(Feuil1!AP4,0),"/15")</f>
        <v>#DIV/0!</v>
      </c>
      <c r="D7" s="102" t="str">
        <f>CONCATENATE(Feuil1!C4,"/15")</f>
        <v>0/15</v>
      </c>
      <c r="E7" s="102" t="str">
        <f>CONCATENATE(Feuil1!D4,"/15")</f>
        <v>0/15</v>
      </c>
      <c r="F7" s="102" t="str">
        <f>CONCATENATE(Feuil1!E4,"/15")</f>
        <v>0/15</v>
      </c>
      <c r="G7" s="102" t="str">
        <f>CONCATENATE(Feuil1!F4,"/15")</f>
        <v>0/15</v>
      </c>
      <c r="H7" s="102" t="str">
        <f>CONCATENATE(Feuil1!G4,"/15")</f>
        <v>0/15</v>
      </c>
      <c r="I7" s="102" t="str">
        <f>CONCATENATE(Feuil1!H4,"/15")</f>
        <v>0/15</v>
      </c>
      <c r="J7" s="102" t="str">
        <f>CONCATENATE(Feuil1!I4,"/15")</f>
        <v>0/15</v>
      </c>
      <c r="K7" s="102" t="str">
        <f>CONCATENATE(Feuil1!J4,"/15")</f>
        <v>0/15</v>
      </c>
      <c r="L7" s="102" t="str">
        <f>CONCATENATE(Feuil1!K4,"/15")</f>
        <v>0/15</v>
      </c>
      <c r="M7" s="102" t="str">
        <f>CONCATENATE(Feuil1!L4,"/15")</f>
        <v>0/15</v>
      </c>
      <c r="N7" s="102" t="str">
        <f>CONCATENATE(Feuil1!M4,"/15")</f>
        <v>0/15</v>
      </c>
      <c r="O7" s="102" t="str">
        <f>CONCATENATE(Feuil1!N4,"/15")</f>
        <v>0/15</v>
      </c>
      <c r="P7" s="102" t="str">
        <f>CONCATENATE(Feuil1!O4,"/15")</f>
        <v>0/15</v>
      </c>
      <c r="Q7" s="102" t="str">
        <f>CONCATENATE(Feuil1!P4,"/15")</f>
        <v>0/15</v>
      </c>
      <c r="R7" s="102" t="str">
        <f>CONCATENATE(Feuil1!Q4,"/15")</f>
        <v>0/15</v>
      </c>
      <c r="S7" s="102" t="str">
        <f>CONCATENATE(Feuil1!R4,"/15")</f>
        <v>0/15</v>
      </c>
      <c r="T7" s="102" t="str">
        <f>CONCATENATE(Feuil1!S4,"/15")</f>
        <v>0/15</v>
      </c>
      <c r="U7" s="102" t="str">
        <f>CONCATENATE(Feuil1!T4,"/15")</f>
        <v>0/15</v>
      </c>
      <c r="V7" s="102" t="str">
        <f>CONCATENATE(Feuil1!U4,"/15")</f>
        <v>0/15</v>
      </c>
      <c r="W7" s="102" t="str">
        <f>CONCATENATE(Feuil1!V4,"/15")</f>
        <v>0/15</v>
      </c>
      <c r="X7" s="102" t="str">
        <f>CONCATENATE(Feuil1!W4,"/15")</f>
        <v>0/15</v>
      </c>
      <c r="Y7" s="102" t="str">
        <f>CONCATENATE(Feuil1!X4,"/15")</f>
        <v>0/15</v>
      </c>
      <c r="Z7" s="102" t="str">
        <f>CONCATENATE(Feuil1!Y4,"/15")</f>
        <v>0/15</v>
      </c>
      <c r="AA7" s="102" t="str">
        <f>CONCATENATE(Feuil1!Z4,"/15")</f>
        <v>0/15</v>
      </c>
      <c r="AB7" s="102" t="str">
        <f>CONCATENATE(Feuil1!AA4,"/15")</f>
        <v>0/15</v>
      </c>
      <c r="AC7" s="102" t="str">
        <f>CONCATENATE(Feuil1!AB4,"/15")</f>
        <v>0/15</v>
      </c>
      <c r="AD7" s="102" t="str">
        <f>CONCATENATE(Feuil1!AC4,"/15")</f>
        <v>0/15</v>
      </c>
      <c r="AE7" s="102" t="str">
        <f>CONCATENATE(Feuil1!AD4,"/15")</f>
        <v>0/15</v>
      </c>
      <c r="AF7" s="102" t="str">
        <f>CONCATENATE(Feuil1!AE4,"/15")</f>
        <v>0/15</v>
      </c>
      <c r="AG7" s="102" t="str">
        <f>CONCATENATE(Feuil1!AF4,"/15")</f>
        <v>0/15</v>
      </c>
      <c r="AH7" s="102" t="str">
        <f>CONCATENATE(Feuil1!AG4,"/15")</f>
        <v>0/15</v>
      </c>
      <c r="AI7" s="102" t="str">
        <f>CONCATENATE(Feuil1!AH4,"/15")</f>
        <v>0/15</v>
      </c>
      <c r="AJ7" s="102" t="str">
        <f>CONCATENATE(Feuil1!AI4,"/15")</f>
        <v>0/15</v>
      </c>
      <c r="AK7" s="102" t="str">
        <f>CONCATENATE(Feuil1!AJ4,"/15")</f>
        <v>0/15</v>
      </c>
      <c r="AL7" s="102" t="str">
        <f>CONCATENATE(Feuil1!AK4,"/15")</f>
        <v>0/15</v>
      </c>
      <c r="AM7" s="102" t="str">
        <f>CONCATENATE(Feuil1!AL4,"/15")</f>
        <v>0/15</v>
      </c>
      <c r="AN7" s="102" t="str">
        <f>CONCATENATE(Feuil1!AM4,"/15")</f>
        <v>0/15</v>
      </c>
      <c r="AO7" s="102" t="str">
        <f>CONCATENATE(Feuil1!AN4,"/15")</f>
        <v>0/15</v>
      </c>
      <c r="AP7" s="102" t="str">
        <f>CONCATENATE(Feuil1!AO4,"/15")</f>
        <v>0/15</v>
      </c>
    </row>
    <row r="8" spans="1:42" ht="12.75" customHeight="1">
      <c r="A8" s="172" t="s">
        <v>52</v>
      </c>
      <c r="B8" s="172"/>
      <c r="C8" s="101" t="e">
        <f>CONCATENATE(ROUND(Feuil1!AP5,0),"/17")</f>
        <v>#DIV/0!</v>
      </c>
      <c r="D8" s="103" t="str">
        <f>CONCATENATE(Feuil1!C5,"/17")</f>
        <v>0/17</v>
      </c>
      <c r="E8" s="103" t="str">
        <f>CONCATENATE(Feuil1!D5,"/17")</f>
        <v>0/17</v>
      </c>
      <c r="F8" s="103" t="str">
        <f>CONCATENATE(Feuil1!E5,"/17")</f>
        <v>0/17</v>
      </c>
      <c r="G8" s="103" t="str">
        <f>CONCATENATE(Feuil1!F5,"/17")</f>
        <v>0/17</v>
      </c>
      <c r="H8" s="103" t="str">
        <f>CONCATENATE(Feuil1!G5,"/17")</f>
        <v>0/17</v>
      </c>
      <c r="I8" s="103" t="str">
        <f>CONCATENATE(Feuil1!H5,"/17")</f>
        <v>0/17</v>
      </c>
      <c r="J8" s="103" t="str">
        <f>CONCATENATE(Feuil1!I5,"/17")</f>
        <v>0/17</v>
      </c>
      <c r="K8" s="103" t="str">
        <f>CONCATENATE(Feuil1!J5,"/17")</f>
        <v>0/17</v>
      </c>
      <c r="L8" s="103" t="str">
        <f>CONCATENATE(Feuil1!K5,"/17")</f>
        <v>0/17</v>
      </c>
      <c r="M8" s="103" t="str">
        <f>CONCATENATE(Feuil1!L5,"/17")</f>
        <v>0/17</v>
      </c>
      <c r="N8" s="103" t="str">
        <f>CONCATENATE(Feuil1!M5,"/17")</f>
        <v>0/17</v>
      </c>
      <c r="O8" s="103" t="str">
        <f>CONCATENATE(Feuil1!N5,"/17")</f>
        <v>0/17</v>
      </c>
      <c r="P8" s="103" t="str">
        <f>CONCATENATE(Feuil1!O5,"/17")</f>
        <v>0/17</v>
      </c>
      <c r="Q8" s="103" t="str">
        <f>CONCATENATE(Feuil1!P5,"/17")</f>
        <v>0/17</v>
      </c>
      <c r="R8" s="103" t="str">
        <f>CONCATENATE(Feuil1!Q5,"/17")</f>
        <v>0/17</v>
      </c>
      <c r="S8" s="103" t="str">
        <f>CONCATENATE(Feuil1!R5,"/17")</f>
        <v>0/17</v>
      </c>
      <c r="T8" s="103" t="str">
        <f>CONCATENATE(Feuil1!S5,"/17")</f>
        <v>0/17</v>
      </c>
      <c r="U8" s="103" t="str">
        <f>CONCATENATE(Feuil1!T5,"/17")</f>
        <v>0/17</v>
      </c>
      <c r="V8" s="103" t="str">
        <f>CONCATENATE(Feuil1!U5,"/17")</f>
        <v>0/17</v>
      </c>
      <c r="W8" s="103" t="str">
        <f>CONCATENATE(Feuil1!V5,"/17")</f>
        <v>0/17</v>
      </c>
      <c r="X8" s="103" t="str">
        <f>CONCATENATE(Feuil1!W5,"/17")</f>
        <v>0/17</v>
      </c>
      <c r="Y8" s="103" t="str">
        <f>CONCATENATE(Feuil1!X5,"/17")</f>
        <v>0/17</v>
      </c>
      <c r="Z8" s="103" t="str">
        <f>CONCATENATE(Feuil1!Y5,"/17")</f>
        <v>0/17</v>
      </c>
      <c r="AA8" s="103" t="str">
        <f>CONCATENATE(Feuil1!Z5,"/17")</f>
        <v>0/17</v>
      </c>
      <c r="AB8" s="103" t="str">
        <f>CONCATENATE(Feuil1!AA5,"/17")</f>
        <v>0/17</v>
      </c>
      <c r="AC8" s="103" t="str">
        <f>CONCATENATE(Feuil1!AB5,"/17")</f>
        <v>0/17</v>
      </c>
      <c r="AD8" s="103" t="str">
        <f>CONCATENATE(Feuil1!AC5,"/17")</f>
        <v>0/17</v>
      </c>
      <c r="AE8" s="103" t="str">
        <f>CONCATENATE(Feuil1!AD5,"/17")</f>
        <v>0/17</v>
      </c>
      <c r="AF8" s="103" t="str">
        <f>CONCATENATE(Feuil1!AE5,"/17")</f>
        <v>0/17</v>
      </c>
      <c r="AG8" s="103" t="str">
        <f>CONCATENATE(Feuil1!AF5,"/17")</f>
        <v>0/17</v>
      </c>
      <c r="AH8" s="103" t="str">
        <f>CONCATENATE(Feuil1!AG5,"/17")</f>
        <v>0/17</v>
      </c>
      <c r="AI8" s="103" t="str">
        <f>CONCATENATE(Feuil1!AH5,"/17")</f>
        <v>0/17</v>
      </c>
      <c r="AJ8" s="103" t="str">
        <f>CONCATENATE(Feuil1!AI5,"/17")</f>
        <v>0/17</v>
      </c>
      <c r="AK8" s="103" t="str">
        <f>CONCATENATE(Feuil1!AJ5,"/17")</f>
        <v>0/17</v>
      </c>
      <c r="AL8" s="103" t="str">
        <f>CONCATENATE(Feuil1!AK5,"/17")</f>
        <v>0/17</v>
      </c>
      <c r="AM8" s="103" t="str">
        <f>CONCATENATE(Feuil1!AL5,"/17")</f>
        <v>0/17</v>
      </c>
      <c r="AN8" s="103" t="str">
        <f>CONCATENATE(Feuil1!AM5,"/17")</f>
        <v>0/17</v>
      </c>
      <c r="AO8" s="103" t="str">
        <f>CONCATENATE(Feuil1!AN5,"/17")</f>
        <v>0/17</v>
      </c>
      <c r="AP8" s="103" t="str">
        <f>CONCATENATE(Feuil1!AO5,"/17")</f>
        <v>0/17</v>
      </c>
    </row>
    <row r="9" spans="1:42" ht="12.75" customHeight="1">
      <c r="A9" s="171" t="s">
        <v>70</v>
      </c>
      <c r="B9" s="171"/>
      <c r="C9" s="101" t="e">
        <f>CONCATENATE(ROUND(Feuil1!AP6,0),"/8")</f>
        <v>#DIV/0!</v>
      </c>
      <c r="D9" s="102" t="str">
        <f>CONCATENATE(Feuil1!C6,"/8")</f>
        <v>0/8</v>
      </c>
      <c r="E9" s="102" t="str">
        <f>CONCATENATE(Feuil1!D6,"/8")</f>
        <v>0/8</v>
      </c>
      <c r="F9" s="102" t="str">
        <f>CONCATENATE(Feuil1!E6,"/8")</f>
        <v>0/8</v>
      </c>
      <c r="G9" s="102" t="str">
        <f>CONCATENATE(Feuil1!F6,"/8")</f>
        <v>0/8</v>
      </c>
      <c r="H9" s="102" t="str">
        <f>CONCATENATE(Feuil1!G6,"/8")</f>
        <v>0/8</v>
      </c>
      <c r="I9" s="102" t="str">
        <f>CONCATENATE(Feuil1!H6,"/8")</f>
        <v>0/8</v>
      </c>
      <c r="J9" s="102" t="str">
        <f>CONCATENATE(Feuil1!I6,"/8")</f>
        <v>0/8</v>
      </c>
      <c r="K9" s="102" t="str">
        <f>CONCATENATE(Feuil1!J6,"/8")</f>
        <v>0/8</v>
      </c>
      <c r="L9" s="102" t="str">
        <f>CONCATENATE(Feuil1!K6,"/8")</f>
        <v>0/8</v>
      </c>
      <c r="M9" s="102" t="str">
        <f>CONCATENATE(Feuil1!L6,"/8")</f>
        <v>0/8</v>
      </c>
      <c r="N9" s="102" t="str">
        <f>CONCATENATE(Feuil1!M6,"/8")</f>
        <v>0/8</v>
      </c>
      <c r="O9" s="102" t="str">
        <f>CONCATENATE(Feuil1!N6,"/8")</f>
        <v>0/8</v>
      </c>
      <c r="P9" s="102" t="str">
        <f>CONCATENATE(Feuil1!O6,"/8")</f>
        <v>0/8</v>
      </c>
      <c r="Q9" s="102" t="str">
        <f>CONCATENATE(Feuil1!P6,"/8")</f>
        <v>0/8</v>
      </c>
      <c r="R9" s="102" t="str">
        <f>CONCATENATE(Feuil1!Q6,"/8")</f>
        <v>0/8</v>
      </c>
      <c r="S9" s="102" t="str">
        <f>CONCATENATE(Feuil1!R6,"/8")</f>
        <v>0/8</v>
      </c>
      <c r="T9" s="102" t="str">
        <f>CONCATENATE(Feuil1!S6,"/8")</f>
        <v>0/8</v>
      </c>
      <c r="U9" s="102" t="str">
        <f>CONCATENATE(Feuil1!T6,"/8")</f>
        <v>0/8</v>
      </c>
      <c r="V9" s="102" t="str">
        <f>CONCATENATE(Feuil1!U6,"/8")</f>
        <v>0/8</v>
      </c>
      <c r="W9" s="102" t="str">
        <f>CONCATENATE(Feuil1!V6,"/8")</f>
        <v>0/8</v>
      </c>
      <c r="X9" s="102" t="str">
        <f>CONCATENATE(Feuil1!W6,"/8")</f>
        <v>0/8</v>
      </c>
      <c r="Y9" s="102" t="str">
        <f>CONCATENATE(Feuil1!X6,"/8")</f>
        <v>0/8</v>
      </c>
      <c r="Z9" s="102" t="str">
        <f>CONCATENATE(Feuil1!Y6,"/8")</f>
        <v>0/8</v>
      </c>
      <c r="AA9" s="102" t="str">
        <f>CONCATENATE(Feuil1!Z6,"/8")</f>
        <v>0/8</v>
      </c>
      <c r="AB9" s="102" t="str">
        <f>CONCATENATE(Feuil1!AA6,"/8")</f>
        <v>0/8</v>
      </c>
      <c r="AC9" s="102" t="str">
        <f>CONCATENATE(Feuil1!AB6,"/8")</f>
        <v>0/8</v>
      </c>
      <c r="AD9" s="102" t="str">
        <f>CONCATENATE(Feuil1!AC6,"/8")</f>
        <v>0/8</v>
      </c>
      <c r="AE9" s="102" t="str">
        <f>CONCATENATE(Feuil1!AD6,"/8")</f>
        <v>0/8</v>
      </c>
      <c r="AF9" s="102" t="str">
        <f>CONCATENATE(Feuil1!AE6,"/8")</f>
        <v>0/8</v>
      </c>
      <c r="AG9" s="102" t="str">
        <f>CONCATENATE(Feuil1!AF6,"/8")</f>
        <v>0/8</v>
      </c>
      <c r="AH9" s="102" t="str">
        <f>CONCATENATE(Feuil1!AG6,"/8")</f>
        <v>0/8</v>
      </c>
      <c r="AI9" s="102" t="str">
        <f>CONCATENATE(Feuil1!AH6,"/8")</f>
        <v>0/8</v>
      </c>
      <c r="AJ9" s="102" t="str">
        <f>CONCATENATE(Feuil1!AI6,"/8")</f>
        <v>0/8</v>
      </c>
      <c r="AK9" s="102" t="str">
        <f>CONCATENATE(Feuil1!AJ6,"/8")</f>
        <v>0/8</v>
      </c>
      <c r="AL9" s="102" t="str">
        <f>CONCATENATE(Feuil1!AK6,"/8")</f>
        <v>0/8</v>
      </c>
      <c r="AM9" s="102" t="str">
        <f>CONCATENATE(Feuil1!AL6,"/8")</f>
        <v>0/8</v>
      </c>
      <c r="AN9" s="102" t="str">
        <f>CONCATENATE(Feuil1!AM6,"/8")</f>
        <v>0/8</v>
      </c>
      <c r="AO9" s="102" t="str">
        <f>CONCATENATE(Feuil1!AN6,"/8")</f>
        <v>0/8</v>
      </c>
      <c r="AP9" s="102" t="str">
        <f>CONCATENATE(Feuil1!AO6,"/8")</f>
        <v>0/8</v>
      </c>
    </row>
    <row r="10" spans="1:42" ht="12.75" customHeight="1">
      <c r="A10" s="172" t="s">
        <v>151</v>
      </c>
      <c r="B10" s="172"/>
      <c r="C10" s="101" t="e">
        <f>CONCATENATE(ROUND(Feuil1!AP7,0),"/7")</f>
        <v>#DIV/0!</v>
      </c>
      <c r="D10" s="102" t="str">
        <f>CONCATENATE(Feuil1!C7,"/7")</f>
        <v>0/7</v>
      </c>
      <c r="E10" s="102" t="str">
        <f>CONCATENATE(Feuil1!D7,"/7")</f>
        <v>0/7</v>
      </c>
      <c r="F10" s="102" t="str">
        <f>CONCATENATE(Feuil1!E7,"/7")</f>
        <v>0/7</v>
      </c>
      <c r="G10" s="102" t="str">
        <f>CONCATENATE(Feuil1!F7,"/7")</f>
        <v>0/7</v>
      </c>
      <c r="H10" s="102" t="str">
        <f>CONCATENATE(Feuil1!G7,"/7")</f>
        <v>0/7</v>
      </c>
      <c r="I10" s="102" t="str">
        <f>CONCATENATE(Feuil1!H7,"/7")</f>
        <v>0/7</v>
      </c>
      <c r="J10" s="102" t="str">
        <f>CONCATENATE(Feuil1!I7,"/7")</f>
        <v>0/7</v>
      </c>
      <c r="K10" s="102" t="str">
        <f>CONCATENATE(Feuil1!J7,"/7")</f>
        <v>0/7</v>
      </c>
      <c r="L10" s="102" t="str">
        <f>CONCATENATE(Feuil1!K7,"/7")</f>
        <v>0/7</v>
      </c>
      <c r="M10" s="102" t="str">
        <f>CONCATENATE(Feuil1!L7,"/7")</f>
        <v>0/7</v>
      </c>
      <c r="N10" s="102" t="str">
        <f>CONCATENATE(Feuil1!M7,"/7")</f>
        <v>0/7</v>
      </c>
      <c r="O10" s="102" t="str">
        <f>CONCATENATE(Feuil1!N7,"/7")</f>
        <v>0/7</v>
      </c>
      <c r="P10" s="102" t="str">
        <f>CONCATENATE(Feuil1!O7,"/7")</f>
        <v>0/7</v>
      </c>
      <c r="Q10" s="102" t="str">
        <f>CONCATENATE(Feuil1!P7,"/7")</f>
        <v>0/7</v>
      </c>
      <c r="R10" s="102" t="str">
        <f>CONCATENATE(Feuil1!Q7,"/7")</f>
        <v>0/7</v>
      </c>
      <c r="S10" s="102" t="str">
        <f>CONCATENATE(Feuil1!R7,"/7")</f>
        <v>0/7</v>
      </c>
      <c r="T10" s="102" t="str">
        <f>CONCATENATE(Feuil1!S7,"/7")</f>
        <v>0/7</v>
      </c>
      <c r="U10" s="102" t="str">
        <f>CONCATENATE(Feuil1!T7,"/7")</f>
        <v>0/7</v>
      </c>
      <c r="V10" s="102" t="str">
        <f>CONCATENATE(Feuil1!U7,"/7")</f>
        <v>0/7</v>
      </c>
      <c r="W10" s="102" t="str">
        <f>CONCATENATE(Feuil1!V7,"/7")</f>
        <v>0/7</v>
      </c>
      <c r="X10" s="102" t="str">
        <f>CONCATENATE(Feuil1!W7,"/7")</f>
        <v>0/7</v>
      </c>
      <c r="Y10" s="102" t="str">
        <f>CONCATENATE(Feuil1!X7,"/7")</f>
        <v>0/7</v>
      </c>
      <c r="Z10" s="102" t="str">
        <f>CONCATENATE(Feuil1!Y7,"/7")</f>
        <v>0/7</v>
      </c>
      <c r="AA10" s="102" t="str">
        <f>CONCATENATE(Feuil1!Z7,"/7")</f>
        <v>0/7</v>
      </c>
      <c r="AB10" s="102" t="str">
        <f>CONCATENATE(Feuil1!AA7,"/7")</f>
        <v>0/7</v>
      </c>
      <c r="AC10" s="102" t="str">
        <f>CONCATENATE(Feuil1!AB7,"/7")</f>
        <v>0/7</v>
      </c>
      <c r="AD10" s="102" t="str">
        <f>CONCATENATE(Feuil1!AC7,"/7")</f>
        <v>0/7</v>
      </c>
      <c r="AE10" s="102" t="str">
        <f>CONCATENATE(Feuil1!AD7,"/7")</f>
        <v>0/7</v>
      </c>
      <c r="AF10" s="102" t="str">
        <f>CONCATENATE(Feuil1!AE7,"/7")</f>
        <v>0/7</v>
      </c>
      <c r="AG10" s="102" t="str">
        <f>CONCATENATE(Feuil1!AF7,"/7")</f>
        <v>0/7</v>
      </c>
      <c r="AH10" s="102" t="str">
        <f>CONCATENATE(Feuil1!AG7,"/7")</f>
        <v>0/7</v>
      </c>
      <c r="AI10" s="102" t="str">
        <f>CONCATENATE(Feuil1!AH7,"/7")</f>
        <v>0/7</v>
      </c>
      <c r="AJ10" s="102" t="str">
        <f>CONCATENATE(Feuil1!AI7,"/7")</f>
        <v>0/7</v>
      </c>
      <c r="AK10" s="102" t="str">
        <f>CONCATENATE(Feuil1!AJ7,"/7")</f>
        <v>0/7</v>
      </c>
      <c r="AL10" s="102" t="str">
        <f>CONCATENATE(Feuil1!AK7,"/7")</f>
        <v>0/7</v>
      </c>
      <c r="AM10" s="102" t="str">
        <f>CONCATENATE(Feuil1!AL7,"/7")</f>
        <v>0/7</v>
      </c>
      <c r="AN10" s="102" t="str">
        <f>CONCATENATE(Feuil1!AM7,"/7")</f>
        <v>0/7</v>
      </c>
      <c r="AO10" s="102" t="str">
        <f>CONCATENATE(Feuil1!AN7,"/7")</f>
        <v>0/7</v>
      </c>
      <c r="AP10" s="102" t="str">
        <f>CONCATENATE(Feuil1!AO7,"/7")</f>
        <v>0/7</v>
      </c>
    </row>
    <row r="11" spans="1:42" ht="13.5" customHeight="1">
      <c r="A11" s="171" t="s">
        <v>152</v>
      </c>
      <c r="B11" s="171"/>
      <c r="C11" s="101" t="e">
        <f>CONCATENATE(ROUND(Feuil1!AP8,0),"/7")</f>
        <v>#DIV/0!</v>
      </c>
      <c r="D11" s="102" t="str">
        <f>CONCATENATE(Feuil1!C8,"/7")</f>
        <v>0/7</v>
      </c>
      <c r="E11" s="102" t="str">
        <f>CONCATENATE(Feuil1!D8,"/7")</f>
        <v>0/7</v>
      </c>
      <c r="F11" s="102" t="str">
        <f>CONCATENATE(Feuil1!E8,"/7")</f>
        <v>0/7</v>
      </c>
      <c r="G11" s="102" t="str">
        <f>CONCATENATE(Feuil1!F8,"/7")</f>
        <v>0/7</v>
      </c>
      <c r="H11" s="102" t="str">
        <f>CONCATENATE(Feuil1!G8,"/7")</f>
        <v>0/7</v>
      </c>
      <c r="I11" s="102" t="str">
        <f>CONCATENATE(Feuil1!H8,"/7")</f>
        <v>0/7</v>
      </c>
      <c r="J11" s="102" t="str">
        <f>CONCATENATE(Feuil1!I8,"/7")</f>
        <v>0/7</v>
      </c>
      <c r="K11" s="102" t="str">
        <f>CONCATENATE(Feuil1!J8,"/7")</f>
        <v>0/7</v>
      </c>
      <c r="L11" s="102" t="str">
        <f>CONCATENATE(Feuil1!K8,"/7")</f>
        <v>0/7</v>
      </c>
      <c r="M11" s="102" t="str">
        <f>CONCATENATE(Feuil1!L8,"/7")</f>
        <v>0/7</v>
      </c>
      <c r="N11" s="102" t="str">
        <f>CONCATENATE(Feuil1!M8,"/7")</f>
        <v>0/7</v>
      </c>
      <c r="O11" s="102" t="str">
        <f>CONCATENATE(Feuil1!N8,"/7")</f>
        <v>0/7</v>
      </c>
      <c r="P11" s="102" t="str">
        <f>CONCATENATE(Feuil1!O8,"/7")</f>
        <v>0/7</v>
      </c>
      <c r="Q11" s="102" t="str">
        <f>CONCATENATE(Feuil1!P8,"/7")</f>
        <v>0/7</v>
      </c>
      <c r="R11" s="102" t="str">
        <f>CONCATENATE(Feuil1!Q8,"/7")</f>
        <v>0/7</v>
      </c>
      <c r="S11" s="102" t="str">
        <f>CONCATENATE(Feuil1!R8,"/7")</f>
        <v>0/7</v>
      </c>
      <c r="T11" s="102" t="str">
        <f>CONCATENATE(Feuil1!S8,"/7")</f>
        <v>0/7</v>
      </c>
      <c r="U11" s="102" t="str">
        <f>CONCATENATE(Feuil1!T8,"/7")</f>
        <v>0/7</v>
      </c>
      <c r="V11" s="102" t="str">
        <f>CONCATENATE(Feuil1!U8,"/7")</f>
        <v>0/7</v>
      </c>
      <c r="W11" s="102" t="str">
        <f>CONCATENATE(Feuil1!V8,"/7")</f>
        <v>0/7</v>
      </c>
      <c r="X11" s="102" t="str">
        <f>CONCATENATE(Feuil1!W8,"/7")</f>
        <v>0/7</v>
      </c>
      <c r="Y11" s="102" t="str">
        <f>CONCATENATE(Feuil1!X8,"/7")</f>
        <v>0/7</v>
      </c>
      <c r="Z11" s="102" t="str">
        <f>CONCATENATE(Feuil1!Y8,"/7")</f>
        <v>0/7</v>
      </c>
      <c r="AA11" s="102" t="str">
        <f>CONCATENATE(Feuil1!Z8,"/7")</f>
        <v>0/7</v>
      </c>
      <c r="AB11" s="102" t="str">
        <f>CONCATENATE(Feuil1!AA8,"/7")</f>
        <v>0/7</v>
      </c>
      <c r="AC11" s="102" t="str">
        <f>CONCATENATE(Feuil1!AB8,"/7")</f>
        <v>0/7</v>
      </c>
      <c r="AD11" s="102" t="str">
        <f>CONCATENATE(Feuil1!AC8,"/7")</f>
        <v>0/7</v>
      </c>
      <c r="AE11" s="102" t="str">
        <f>CONCATENATE(Feuil1!AD8,"/7")</f>
        <v>0/7</v>
      </c>
      <c r="AF11" s="102" t="str">
        <f>CONCATENATE(Feuil1!AE8,"/7")</f>
        <v>0/7</v>
      </c>
      <c r="AG11" s="102" t="str">
        <f>CONCATENATE(Feuil1!AF8,"/7")</f>
        <v>0/7</v>
      </c>
      <c r="AH11" s="102" t="str">
        <f>CONCATENATE(Feuil1!AG8,"/7")</f>
        <v>0/7</v>
      </c>
      <c r="AI11" s="102" t="str">
        <f>CONCATENATE(Feuil1!AH8,"/7")</f>
        <v>0/7</v>
      </c>
      <c r="AJ11" s="102" t="str">
        <f>CONCATENATE(Feuil1!AI8,"/7")</f>
        <v>0/7</v>
      </c>
      <c r="AK11" s="102" t="str">
        <f>CONCATENATE(Feuil1!AJ8,"/7")</f>
        <v>0/7</v>
      </c>
      <c r="AL11" s="102" t="str">
        <f>CONCATENATE(Feuil1!AK8,"/7")</f>
        <v>0/7</v>
      </c>
      <c r="AM11" s="102" t="str">
        <f>CONCATENATE(Feuil1!AL8,"/7")</f>
        <v>0/7</v>
      </c>
      <c r="AN11" s="102" t="str">
        <f>CONCATENATE(Feuil1!AM8,"/7")</f>
        <v>0/7</v>
      </c>
      <c r="AO11" s="102" t="str">
        <f>CONCATENATE(Feuil1!AN8,"/7")</f>
        <v>0/7</v>
      </c>
      <c r="AP11" s="102" t="str">
        <f>CONCATENATE(Feuil1!AO8,"/7")</f>
        <v>0/7</v>
      </c>
    </row>
    <row r="12" spans="1:42" ht="12.75">
      <c r="A12" s="173" t="s">
        <v>153</v>
      </c>
      <c r="B12" s="173"/>
      <c r="C12" s="101" t="e">
        <f>CONCATENATE(ROUND(Feuil1!AP9,0),"/54")</f>
        <v>#DIV/0!</v>
      </c>
      <c r="D12" s="104" t="str">
        <f>CONCATENATE(Feuil1!C9,"/54")</f>
        <v>0/54</v>
      </c>
      <c r="E12" s="104" t="str">
        <f>CONCATENATE(Feuil1!D9,"/54")</f>
        <v>0/54</v>
      </c>
      <c r="F12" s="104" t="str">
        <f>CONCATENATE(Feuil1!E9,"/54")</f>
        <v>0/54</v>
      </c>
      <c r="G12" s="104" t="str">
        <f>CONCATENATE(Feuil1!F9,"/54")</f>
        <v>0/54</v>
      </c>
      <c r="H12" s="104" t="str">
        <f>CONCATENATE(Feuil1!G9,"/54")</f>
        <v>0/54</v>
      </c>
      <c r="I12" s="104" t="str">
        <f>CONCATENATE(Feuil1!H9,"/54")</f>
        <v>0/54</v>
      </c>
      <c r="J12" s="104" t="str">
        <f>CONCATENATE(Feuil1!I9,"/54")</f>
        <v>0/54</v>
      </c>
      <c r="K12" s="104" t="str">
        <f>CONCATENATE(Feuil1!J9,"/54")</f>
        <v>0/54</v>
      </c>
      <c r="L12" s="104" t="str">
        <f>CONCATENATE(Feuil1!K9,"/54")</f>
        <v>0/54</v>
      </c>
      <c r="M12" s="104" t="str">
        <f>CONCATENATE(Feuil1!L9,"/54")</f>
        <v>0/54</v>
      </c>
      <c r="N12" s="104" t="str">
        <f>CONCATENATE(Feuil1!M9,"/54")</f>
        <v>0/54</v>
      </c>
      <c r="O12" s="104" t="str">
        <f>CONCATENATE(Feuil1!N9,"/54")</f>
        <v>0/54</v>
      </c>
      <c r="P12" s="104" t="str">
        <f>CONCATENATE(Feuil1!O9,"/54")</f>
        <v>0/54</v>
      </c>
      <c r="Q12" s="104" t="str">
        <f>CONCATENATE(Feuil1!P9,"/54")</f>
        <v>0/54</v>
      </c>
      <c r="R12" s="104" t="str">
        <f>CONCATENATE(Feuil1!Q9,"/54")</f>
        <v>0/54</v>
      </c>
      <c r="S12" s="104" t="str">
        <f>CONCATENATE(Feuil1!R9,"/54")</f>
        <v>0/54</v>
      </c>
      <c r="T12" s="104" t="str">
        <f>CONCATENATE(Feuil1!S9,"/54")</f>
        <v>0/54</v>
      </c>
      <c r="U12" s="104" t="str">
        <f>CONCATENATE(Feuil1!T9,"/54")</f>
        <v>0/54</v>
      </c>
      <c r="V12" s="104" t="str">
        <f>CONCATENATE(Feuil1!U9,"/54")</f>
        <v>0/54</v>
      </c>
      <c r="W12" s="104" t="str">
        <f>CONCATENATE(Feuil1!V9,"/54")</f>
        <v>0/54</v>
      </c>
      <c r="X12" s="104" t="str">
        <f>CONCATENATE(Feuil1!W9,"/54")</f>
        <v>0/54</v>
      </c>
      <c r="Y12" s="104" t="str">
        <f>CONCATENATE(Feuil1!X9,"/54")</f>
        <v>0/54</v>
      </c>
      <c r="Z12" s="104" t="str">
        <f>CONCATENATE(Feuil1!Y9,"/54")</f>
        <v>0/54</v>
      </c>
      <c r="AA12" s="104" t="str">
        <f>CONCATENATE(Feuil1!Z9,"/54")</f>
        <v>0/54</v>
      </c>
      <c r="AB12" s="104" t="str">
        <f>CONCATENATE(Feuil1!AA9,"/54")</f>
        <v>0/54</v>
      </c>
      <c r="AC12" s="104" t="str">
        <f>CONCATENATE(Feuil1!AB9,"/54")</f>
        <v>0/54</v>
      </c>
      <c r="AD12" s="104" t="str">
        <f>CONCATENATE(Feuil1!AC9,"/54")</f>
        <v>0/54</v>
      </c>
      <c r="AE12" s="104" t="str">
        <f>CONCATENATE(Feuil1!AD9,"/54")</f>
        <v>0/54</v>
      </c>
      <c r="AF12" s="104" t="str">
        <f>CONCATENATE(Feuil1!AE9,"/54")</f>
        <v>0/54</v>
      </c>
      <c r="AG12" s="104" t="str">
        <f>CONCATENATE(Feuil1!AF9,"/54")</f>
        <v>0/54</v>
      </c>
      <c r="AH12" s="104" t="str">
        <f>CONCATENATE(Feuil1!AG9,"/54")</f>
        <v>0/54</v>
      </c>
      <c r="AI12" s="104" t="str">
        <f>CONCATENATE(Feuil1!AH9,"/54")</f>
        <v>0/54</v>
      </c>
      <c r="AJ12" s="104" t="str">
        <f>CONCATENATE(Feuil1!AI9,"/54")</f>
        <v>0/54</v>
      </c>
      <c r="AK12" s="104" t="str">
        <f>CONCATENATE(Feuil1!AJ9,"/54")</f>
        <v>0/54</v>
      </c>
      <c r="AL12" s="104" t="str">
        <f>CONCATENATE(Feuil1!AK9,"/54")</f>
        <v>0/54</v>
      </c>
      <c r="AM12" s="104" t="str">
        <f>CONCATENATE(Feuil1!AL9,"/54")</f>
        <v>0/54</v>
      </c>
      <c r="AN12" s="104" t="str">
        <f>CONCATENATE(Feuil1!AM9,"/54")</f>
        <v>0/54</v>
      </c>
      <c r="AO12" s="104" t="str">
        <f>CONCATENATE(Feuil1!AN9,"/54")</f>
        <v>0/54</v>
      </c>
      <c r="AP12" s="104" t="str">
        <f>CONCATENATE(Feuil1!AO9,"/54")</f>
        <v>0/54</v>
      </c>
    </row>
    <row r="13" spans="1:42" s="106" customFormat="1" ht="12.75">
      <c r="A13" s="173" t="s">
        <v>154</v>
      </c>
      <c r="B13" s="173"/>
      <c r="C13" s="101" t="e">
        <f>CONCATENATE(ROUND(Feuil1!AP10,0),"/54")</f>
        <v>#DIV/0!</v>
      </c>
      <c r="D13" s="105" t="str">
        <f>CONCATENATE(Feuil1!C10,"/54")</f>
        <v>29/54</v>
      </c>
      <c r="E13" s="105" t="str">
        <f>CONCATENATE(Feuil1!D10,"/54")</f>
        <v>29/54</v>
      </c>
      <c r="F13" s="105" t="str">
        <f>CONCATENATE(Feuil1!E10,"/54")</f>
        <v>29/54</v>
      </c>
      <c r="G13" s="105" t="str">
        <f>CONCATENATE(Feuil1!F10,"/54")</f>
        <v>29/54</v>
      </c>
      <c r="H13" s="105" t="str">
        <f>CONCATENATE(Feuil1!G10,"/54")</f>
        <v>29/54</v>
      </c>
      <c r="I13" s="105" t="str">
        <f>CONCATENATE(Feuil1!H10,"/54")</f>
        <v>29/54</v>
      </c>
      <c r="J13" s="105" t="str">
        <f>CONCATENATE(Feuil1!I10,"/54")</f>
        <v>29/54</v>
      </c>
      <c r="K13" s="105" t="str">
        <f>CONCATENATE(Feuil1!J10,"/54")</f>
        <v>29/54</v>
      </c>
      <c r="L13" s="105" t="str">
        <f>CONCATENATE(Feuil1!K10,"/54")</f>
        <v>29/54</v>
      </c>
      <c r="M13" s="105" t="str">
        <f>CONCATENATE(Feuil1!L10,"/54")</f>
        <v>29/54</v>
      </c>
      <c r="N13" s="105" t="str">
        <f>CONCATENATE(Feuil1!M10,"/54")</f>
        <v>29/54</v>
      </c>
      <c r="O13" s="105" t="str">
        <f>CONCATENATE(Feuil1!N10,"/54")</f>
        <v>29/54</v>
      </c>
      <c r="P13" s="105" t="str">
        <f>CONCATENATE(Feuil1!O10,"/54")</f>
        <v>29/54</v>
      </c>
      <c r="Q13" s="105" t="str">
        <f>CONCATENATE(Feuil1!P10,"/54")</f>
        <v>29/54</v>
      </c>
      <c r="R13" s="105" t="str">
        <f>CONCATENATE(Feuil1!Q10,"/54")</f>
        <v>29/54</v>
      </c>
      <c r="S13" s="105" t="str">
        <f>CONCATENATE(Feuil1!R10,"/54")</f>
        <v>29/54</v>
      </c>
      <c r="T13" s="105" t="str">
        <f>CONCATENATE(Feuil1!S10,"/54")</f>
        <v>29/54</v>
      </c>
      <c r="U13" s="105" t="str">
        <f>CONCATENATE(Feuil1!T10,"/54")</f>
        <v>29/54</v>
      </c>
      <c r="V13" s="105" t="str">
        <f>CONCATENATE(Feuil1!U10,"/54")</f>
        <v>29/54</v>
      </c>
      <c r="W13" s="105" t="str">
        <f>CONCATENATE(Feuil1!V10,"/54")</f>
        <v>29/54</v>
      </c>
      <c r="X13" s="105" t="str">
        <f>CONCATENATE(Feuil1!W10,"/54")</f>
        <v>29/54</v>
      </c>
      <c r="Y13" s="105" t="str">
        <f>CONCATENATE(Feuil1!X10,"/54")</f>
        <v>29/54</v>
      </c>
      <c r="Z13" s="105" t="str">
        <f>CONCATENATE(Feuil1!Y10,"/54")</f>
        <v>29/54</v>
      </c>
      <c r="AA13" s="105" t="str">
        <f>CONCATENATE(Feuil1!Z10,"/54")</f>
        <v>29/54</v>
      </c>
      <c r="AB13" s="105" t="str">
        <f>CONCATENATE(Feuil1!AA10,"/54")</f>
        <v>29/54</v>
      </c>
      <c r="AC13" s="105" t="str">
        <f>CONCATENATE(Feuil1!AB10,"/54")</f>
        <v>29/54</v>
      </c>
      <c r="AD13" s="105" t="str">
        <f>CONCATENATE(Feuil1!AC10,"/54")</f>
        <v>29/54</v>
      </c>
      <c r="AE13" s="105" t="str">
        <f>CONCATENATE(Feuil1!AD10,"/54")</f>
        <v>29/54</v>
      </c>
      <c r="AF13" s="105" t="str">
        <f>CONCATENATE(Feuil1!AE10,"/54")</f>
        <v>29/54</v>
      </c>
      <c r="AG13" s="105" t="str">
        <f>CONCATENATE(Feuil1!AF10,"/54")</f>
        <v>29/54</v>
      </c>
      <c r="AH13" s="105" t="str">
        <f>CONCATENATE(Feuil1!AG10,"/54")</f>
        <v>29/54</v>
      </c>
      <c r="AI13" s="105" t="str">
        <f>CONCATENATE(Feuil1!AH10,"/54")</f>
        <v>29/54</v>
      </c>
      <c r="AJ13" s="105" t="str">
        <f>CONCATENATE(Feuil1!AI10,"/54")</f>
        <v>29/54</v>
      </c>
      <c r="AK13" s="105" t="str">
        <f>CONCATENATE(Feuil1!AJ10,"/54")</f>
        <v>29/54</v>
      </c>
      <c r="AL13" s="105" t="str">
        <f>CONCATENATE(Feuil1!AK10,"/54")</f>
        <v>29/54</v>
      </c>
      <c r="AM13" s="105" t="str">
        <f>CONCATENATE(Feuil1!AL10,"/54")</f>
        <v>29/54</v>
      </c>
      <c r="AN13" s="105" t="str">
        <f>CONCATENATE(Feuil1!AM10,"/54")</f>
        <v>29/54</v>
      </c>
      <c r="AO13" s="105" t="str">
        <f>CONCATENATE(Feuil1!AN10,"/54")</f>
        <v>29/54</v>
      </c>
      <c r="AP13" s="105" t="str">
        <f>CONCATENATE(Feuil1!AO10,"/54")</f>
        <v>29/54</v>
      </c>
    </row>
    <row r="14" spans="1:42" s="109" customFormat="1" ht="12.75">
      <c r="A14" s="174" t="s">
        <v>155</v>
      </c>
      <c r="B14" s="174"/>
      <c r="C14" s="107" t="e">
        <f>Feuil1!AP11</f>
        <v>#DIV/0!</v>
      </c>
      <c r="D14" s="108">
        <f>Feuil1!C11</f>
        <v>0</v>
      </c>
      <c r="E14" s="108">
        <f>Feuil1!D11</f>
        <v>0</v>
      </c>
      <c r="F14" s="108">
        <f>Feuil1!E11</f>
        <v>0</v>
      </c>
      <c r="G14" s="108">
        <f>Feuil1!F11</f>
        <v>0</v>
      </c>
      <c r="H14" s="108">
        <f>Feuil1!G11</f>
        <v>0</v>
      </c>
      <c r="I14" s="108">
        <f>Feuil1!H11</f>
        <v>0</v>
      </c>
      <c r="J14" s="108">
        <f>Feuil1!I11</f>
        <v>0</v>
      </c>
      <c r="K14" s="108">
        <f>Feuil1!J11</f>
        <v>0</v>
      </c>
      <c r="L14" s="108">
        <f>Feuil1!K11</f>
        <v>0</v>
      </c>
      <c r="M14" s="108">
        <f>Feuil1!L11</f>
        <v>0</v>
      </c>
      <c r="N14" s="108">
        <f>Feuil1!M11</f>
        <v>0</v>
      </c>
      <c r="O14" s="108">
        <f>Feuil1!N11</f>
        <v>0</v>
      </c>
      <c r="P14" s="108">
        <f>Feuil1!O11</f>
        <v>0</v>
      </c>
      <c r="Q14" s="108">
        <f>Feuil1!P11</f>
        <v>0</v>
      </c>
      <c r="R14" s="108">
        <f>Feuil1!Q11</f>
        <v>0</v>
      </c>
      <c r="S14" s="108">
        <f>Feuil1!R11</f>
        <v>0</v>
      </c>
      <c r="T14" s="108">
        <f>Feuil1!S11</f>
        <v>0</v>
      </c>
      <c r="U14" s="108">
        <f>Feuil1!T11</f>
        <v>0</v>
      </c>
      <c r="V14" s="108">
        <f>Feuil1!U11</f>
        <v>0</v>
      </c>
      <c r="W14" s="108">
        <f>Feuil1!V11</f>
        <v>0</v>
      </c>
      <c r="X14" s="108">
        <f>Feuil1!W11</f>
        <v>0</v>
      </c>
      <c r="Y14" s="108">
        <f>Feuil1!X11</f>
        <v>0</v>
      </c>
      <c r="Z14" s="108">
        <f>Feuil1!Y11</f>
        <v>0</v>
      </c>
      <c r="AA14" s="108">
        <f>Feuil1!Z11</f>
        <v>0</v>
      </c>
      <c r="AB14" s="108">
        <f>Feuil1!AA11</f>
        <v>0</v>
      </c>
      <c r="AC14" s="108">
        <f>Feuil1!AB11</f>
        <v>0</v>
      </c>
      <c r="AD14" s="108">
        <f>Feuil1!AC11</f>
        <v>0</v>
      </c>
      <c r="AE14" s="108">
        <f>Feuil1!AD11</f>
        <v>0</v>
      </c>
      <c r="AF14" s="108">
        <f>Feuil1!AE11</f>
        <v>0</v>
      </c>
      <c r="AG14" s="108">
        <f>Feuil1!AF11</f>
        <v>0</v>
      </c>
      <c r="AH14" s="108">
        <f>Feuil1!AG11</f>
        <v>0</v>
      </c>
      <c r="AI14" s="108">
        <f>Feuil1!AH11</f>
        <v>0</v>
      </c>
      <c r="AJ14" s="108">
        <f>Feuil1!AI11</f>
        <v>0</v>
      </c>
      <c r="AK14" s="108">
        <f>Feuil1!AJ11</f>
        <v>0</v>
      </c>
      <c r="AL14" s="108">
        <f>Feuil1!AK11</f>
        <v>0</v>
      </c>
      <c r="AM14" s="108">
        <f>Feuil1!AL11</f>
        <v>0</v>
      </c>
      <c r="AN14" s="108">
        <f>Feuil1!AM11</f>
        <v>0</v>
      </c>
      <c r="AO14" s="108">
        <f>Feuil1!AN11</f>
        <v>0</v>
      </c>
      <c r="AP14" s="108">
        <f>Feuil1!AO11</f>
        <v>0</v>
      </c>
    </row>
    <row r="15" spans="1:42" ht="154.5" customHeight="1">
      <c r="A15" s="175" t="s">
        <v>156</v>
      </c>
      <c r="B15" s="175"/>
      <c r="C15" s="110" t="str">
        <f aca="true" t="shared" si="0" ref="C15:AP15">C6</f>
        <v>Réussite de la classe </v>
      </c>
      <c r="D15" s="111" t="str">
        <f t="shared" si="0"/>
        <v> </v>
      </c>
      <c r="E15" s="111" t="str">
        <f t="shared" si="0"/>
        <v> </v>
      </c>
      <c r="F15" s="111" t="str">
        <f t="shared" si="0"/>
        <v> </v>
      </c>
      <c r="G15" s="111" t="str">
        <f t="shared" si="0"/>
        <v> </v>
      </c>
      <c r="H15" s="111" t="str">
        <f t="shared" si="0"/>
        <v> </v>
      </c>
      <c r="I15" s="111" t="str">
        <f t="shared" si="0"/>
        <v> </v>
      </c>
      <c r="J15" s="111" t="str">
        <f t="shared" si="0"/>
        <v> </v>
      </c>
      <c r="K15" s="111" t="str">
        <f t="shared" si="0"/>
        <v> </v>
      </c>
      <c r="L15" s="111" t="str">
        <f t="shared" si="0"/>
        <v> </v>
      </c>
      <c r="M15" s="111" t="str">
        <f t="shared" si="0"/>
        <v> </v>
      </c>
      <c r="N15" s="111" t="str">
        <f t="shared" si="0"/>
        <v> </v>
      </c>
      <c r="O15" s="111" t="str">
        <f t="shared" si="0"/>
        <v> </v>
      </c>
      <c r="P15" s="111" t="str">
        <f t="shared" si="0"/>
        <v> </v>
      </c>
      <c r="Q15" s="111" t="str">
        <f t="shared" si="0"/>
        <v> </v>
      </c>
      <c r="R15" s="111" t="str">
        <f t="shared" si="0"/>
        <v> </v>
      </c>
      <c r="S15" s="111" t="str">
        <f t="shared" si="0"/>
        <v> </v>
      </c>
      <c r="T15" s="111" t="str">
        <f t="shared" si="0"/>
        <v> </v>
      </c>
      <c r="U15" s="111" t="str">
        <f t="shared" si="0"/>
        <v> </v>
      </c>
      <c r="V15" s="111" t="str">
        <f t="shared" si="0"/>
        <v> </v>
      </c>
      <c r="W15" s="111" t="str">
        <f t="shared" si="0"/>
        <v> </v>
      </c>
      <c r="X15" s="111" t="str">
        <f t="shared" si="0"/>
        <v> </v>
      </c>
      <c r="Y15" s="111" t="str">
        <f t="shared" si="0"/>
        <v> </v>
      </c>
      <c r="Z15" s="111" t="str">
        <f t="shared" si="0"/>
        <v> </v>
      </c>
      <c r="AA15" s="111" t="str">
        <f t="shared" si="0"/>
        <v> </v>
      </c>
      <c r="AB15" s="111" t="str">
        <f t="shared" si="0"/>
        <v> </v>
      </c>
      <c r="AC15" s="111" t="str">
        <f t="shared" si="0"/>
        <v> </v>
      </c>
      <c r="AD15" s="111" t="str">
        <f t="shared" si="0"/>
        <v> </v>
      </c>
      <c r="AE15" s="111" t="str">
        <f t="shared" si="0"/>
        <v> </v>
      </c>
      <c r="AF15" s="111" t="str">
        <f t="shared" si="0"/>
        <v> </v>
      </c>
      <c r="AG15" s="111" t="str">
        <f t="shared" si="0"/>
        <v> </v>
      </c>
      <c r="AH15" s="111" t="str">
        <f t="shared" si="0"/>
        <v> </v>
      </c>
      <c r="AI15" s="111" t="str">
        <f t="shared" si="0"/>
        <v> </v>
      </c>
      <c r="AJ15" s="111" t="str">
        <f t="shared" si="0"/>
        <v> </v>
      </c>
      <c r="AK15" s="111" t="str">
        <f t="shared" si="0"/>
        <v> </v>
      </c>
      <c r="AL15" s="111" t="str">
        <f t="shared" si="0"/>
        <v> </v>
      </c>
      <c r="AM15" s="111" t="str">
        <f t="shared" si="0"/>
        <v> </v>
      </c>
      <c r="AN15" s="111" t="str">
        <f t="shared" si="0"/>
        <v> </v>
      </c>
      <c r="AO15" s="111" t="str">
        <f t="shared" si="0"/>
        <v> </v>
      </c>
      <c r="AP15" s="111" t="str">
        <f t="shared" si="0"/>
        <v> </v>
      </c>
    </row>
    <row r="16" spans="1:42" ht="12.75" customHeight="1">
      <c r="A16" s="171" t="s">
        <v>157</v>
      </c>
      <c r="B16" s="171"/>
      <c r="C16" s="101" t="e">
        <f>CONCATENATE(ROUND(Feuil1!AP13,0),"/5")</f>
        <v>#DIV/0!</v>
      </c>
      <c r="D16" s="102" t="str">
        <f>CONCATENATE(Feuil1!C13,"/5")</f>
        <v>0/5</v>
      </c>
      <c r="E16" s="102" t="str">
        <f>CONCATENATE(Feuil1!D13,"/5")</f>
        <v>0/5</v>
      </c>
      <c r="F16" s="102" t="str">
        <f>CONCATENATE(Feuil1!E13,"/5")</f>
        <v>0/5</v>
      </c>
      <c r="G16" s="102" t="str">
        <f>CONCATENATE(Feuil1!F13,"/5")</f>
        <v>0/5</v>
      </c>
      <c r="H16" s="102" t="str">
        <f>CONCATENATE(Feuil1!G13,"/5")</f>
        <v>0/5</v>
      </c>
      <c r="I16" s="102" t="str">
        <f>CONCATENATE(Feuil1!H13,"/5")</f>
        <v>0/5</v>
      </c>
      <c r="J16" s="102" t="str">
        <f>CONCATENATE(Feuil1!I13,"/5")</f>
        <v>0/5</v>
      </c>
      <c r="K16" s="102" t="str">
        <f>CONCATENATE(Feuil1!J13,"/5")</f>
        <v>0/5</v>
      </c>
      <c r="L16" s="102" t="str">
        <f>CONCATENATE(Feuil1!K13,"/5")</f>
        <v>0/5</v>
      </c>
      <c r="M16" s="102" t="str">
        <f>CONCATENATE(Feuil1!L13,"/5")</f>
        <v>0/5</v>
      </c>
      <c r="N16" s="102" t="str">
        <f>CONCATENATE(Feuil1!M13,"/5")</f>
        <v>0/5</v>
      </c>
      <c r="O16" s="102" t="str">
        <f>CONCATENATE(Feuil1!N13,"/5")</f>
        <v>0/5</v>
      </c>
      <c r="P16" s="102" t="str">
        <f>CONCATENATE(Feuil1!O13,"/5")</f>
        <v>0/5</v>
      </c>
      <c r="Q16" s="102" t="str">
        <f>CONCATENATE(Feuil1!P13,"/5")</f>
        <v>0/5</v>
      </c>
      <c r="R16" s="102" t="str">
        <f>CONCATENATE(Feuil1!Q13,"/5")</f>
        <v>0/5</v>
      </c>
      <c r="S16" s="102" t="str">
        <f>CONCATENATE(Feuil1!R13,"/5")</f>
        <v>0/5</v>
      </c>
      <c r="T16" s="102" t="str">
        <f>CONCATENATE(Feuil1!S13,"/5")</f>
        <v>0/5</v>
      </c>
      <c r="U16" s="102" t="str">
        <f>CONCATENATE(Feuil1!T13,"/5")</f>
        <v>0/5</v>
      </c>
      <c r="V16" s="102" t="str">
        <f>CONCATENATE(Feuil1!U13,"/5")</f>
        <v>0/5</v>
      </c>
      <c r="W16" s="102" t="str">
        <f>CONCATENATE(Feuil1!V13,"/5")</f>
        <v>0/5</v>
      </c>
      <c r="X16" s="102" t="str">
        <f>CONCATENATE(Feuil1!W13,"/5")</f>
        <v>0/5</v>
      </c>
      <c r="Y16" s="102" t="str">
        <f>CONCATENATE(Feuil1!X13,"/5")</f>
        <v>0/5</v>
      </c>
      <c r="Z16" s="102" t="str">
        <f>CONCATENATE(Feuil1!Y13,"/5")</f>
        <v>0/5</v>
      </c>
      <c r="AA16" s="102" t="str">
        <f>CONCATENATE(Feuil1!Z13,"/5")</f>
        <v>0/5</v>
      </c>
      <c r="AB16" s="102" t="str">
        <f>CONCATENATE(Feuil1!AA13,"/5")</f>
        <v>0/5</v>
      </c>
      <c r="AC16" s="102" t="str">
        <f>CONCATENATE(Feuil1!AB13,"/5")</f>
        <v>0/5</v>
      </c>
      <c r="AD16" s="102" t="str">
        <f>CONCATENATE(Feuil1!AC13,"/5")</f>
        <v>0/5</v>
      </c>
      <c r="AE16" s="102" t="str">
        <f>CONCATENATE(Feuil1!AD13,"/5")</f>
        <v>0/5</v>
      </c>
      <c r="AF16" s="102" t="str">
        <f>CONCATENATE(Feuil1!AE13,"/5")</f>
        <v>0/5</v>
      </c>
      <c r="AG16" s="102" t="str">
        <f>CONCATENATE(Feuil1!AF13,"/5")</f>
        <v>0/5</v>
      </c>
      <c r="AH16" s="102" t="str">
        <f>CONCATENATE(Feuil1!AG13,"/5")</f>
        <v>0/5</v>
      </c>
      <c r="AI16" s="102" t="str">
        <f>CONCATENATE(Feuil1!AH13,"/5")</f>
        <v>0/5</v>
      </c>
      <c r="AJ16" s="102" t="str">
        <f>CONCATENATE(Feuil1!AI13,"/5")</f>
        <v>0/5</v>
      </c>
      <c r="AK16" s="102" t="str">
        <f>CONCATENATE(Feuil1!AJ13,"/5")</f>
        <v>0/5</v>
      </c>
      <c r="AL16" s="102" t="str">
        <f>CONCATENATE(Feuil1!AK13,"/5")</f>
        <v>0/5</v>
      </c>
      <c r="AM16" s="102" t="str">
        <f>CONCATENATE(Feuil1!AL13,"/5")</f>
        <v>0/5</v>
      </c>
      <c r="AN16" s="102" t="str">
        <f>CONCATENATE(Feuil1!AM13,"/5")</f>
        <v>0/5</v>
      </c>
      <c r="AO16" s="102" t="str">
        <f>CONCATENATE(Feuil1!AN13,"/5")</f>
        <v>0/5</v>
      </c>
      <c r="AP16" s="102" t="str">
        <f>CONCATENATE(Feuil1!AO13,"/5")</f>
        <v>0/5</v>
      </c>
    </row>
    <row r="17" spans="1:42" ht="12.75" customHeight="1">
      <c r="A17" s="172" t="s">
        <v>158</v>
      </c>
      <c r="B17" s="172"/>
      <c r="C17" s="101" t="e">
        <f>CONCATENATE(ROUND(Feuil1!AP14,0),"/11")</f>
        <v>#DIV/0!</v>
      </c>
      <c r="D17" s="102" t="str">
        <f>CONCATENATE(Feuil1!C14,"/11")</f>
        <v>0/11</v>
      </c>
      <c r="E17" s="102" t="str">
        <f>CONCATENATE(Feuil1!D14,"/11")</f>
        <v>0/11</v>
      </c>
      <c r="F17" s="102" t="str">
        <f>CONCATENATE(Feuil1!E14,"/11")</f>
        <v>0/11</v>
      </c>
      <c r="G17" s="102" t="str">
        <f>CONCATENATE(Feuil1!F14,"/11")</f>
        <v>0/11</v>
      </c>
      <c r="H17" s="102" t="str">
        <f>CONCATENATE(Feuil1!G14,"/11")</f>
        <v>0/11</v>
      </c>
      <c r="I17" s="102" t="str">
        <f>CONCATENATE(Feuil1!H14,"/11")</f>
        <v>0/11</v>
      </c>
      <c r="J17" s="102" t="str">
        <f>CONCATENATE(Feuil1!I14,"/11")</f>
        <v>0/11</v>
      </c>
      <c r="K17" s="102" t="str">
        <f>CONCATENATE(Feuil1!J14,"/11")</f>
        <v>0/11</v>
      </c>
      <c r="L17" s="102" t="str">
        <f>CONCATENATE(Feuil1!K14,"/11")</f>
        <v>0/11</v>
      </c>
      <c r="M17" s="102" t="str">
        <f>CONCATENATE(Feuil1!L14,"/11")</f>
        <v>0/11</v>
      </c>
      <c r="N17" s="102" t="str">
        <f>CONCATENATE(Feuil1!M14,"/11")</f>
        <v>0/11</v>
      </c>
      <c r="O17" s="102" t="str">
        <f>CONCATENATE(Feuil1!N14,"/11")</f>
        <v>0/11</v>
      </c>
      <c r="P17" s="102" t="str">
        <f>CONCATENATE(Feuil1!O14,"/11")</f>
        <v>0/11</v>
      </c>
      <c r="Q17" s="102" t="str">
        <f>CONCATENATE(Feuil1!P14,"/11")</f>
        <v>0/11</v>
      </c>
      <c r="R17" s="102" t="str">
        <f>CONCATENATE(Feuil1!Q14,"/11")</f>
        <v>0/11</v>
      </c>
      <c r="S17" s="102" t="str">
        <f>CONCATENATE(Feuil1!R14,"/11")</f>
        <v>0/11</v>
      </c>
      <c r="T17" s="102" t="str">
        <f>CONCATENATE(Feuil1!S14,"/11")</f>
        <v>0/11</v>
      </c>
      <c r="U17" s="102" t="str">
        <f>CONCATENATE(Feuil1!T14,"/11")</f>
        <v>0/11</v>
      </c>
      <c r="V17" s="102" t="str">
        <f>CONCATENATE(Feuil1!U14,"/11")</f>
        <v>0/11</v>
      </c>
      <c r="W17" s="102" t="str">
        <f>CONCATENATE(Feuil1!V14,"/11")</f>
        <v>0/11</v>
      </c>
      <c r="X17" s="102" t="str">
        <f>CONCATENATE(Feuil1!W14,"/11")</f>
        <v>0/11</v>
      </c>
      <c r="Y17" s="102" t="str">
        <f>CONCATENATE(Feuil1!X14,"/11")</f>
        <v>0/11</v>
      </c>
      <c r="Z17" s="102" t="str">
        <f>CONCATENATE(Feuil1!Y14,"/11")</f>
        <v>0/11</v>
      </c>
      <c r="AA17" s="102" t="str">
        <f>CONCATENATE(Feuil1!Z14,"/11")</f>
        <v>0/11</v>
      </c>
      <c r="AB17" s="102" t="str">
        <f>CONCATENATE(Feuil1!AA14,"/11")</f>
        <v>0/11</v>
      </c>
      <c r="AC17" s="102" t="str">
        <f>CONCATENATE(Feuil1!AB14,"/11")</f>
        <v>0/11</v>
      </c>
      <c r="AD17" s="102" t="str">
        <f>CONCATENATE(Feuil1!AC14,"/11")</f>
        <v>0/11</v>
      </c>
      <c r="AE17" s="102" t="str">
        <f>CONCATENATE(Feuil1!AD14,"/11")</f>
        <v>0/11</v>
      </c>
      <c r="AF17" s="102" t="str">
        <f>CONCATENATE(Feuil1!AE14,"/11")</f>
        <v>0/11</v>
      </c>
      <c r="AG17" s="102" t="str">
        <f>CONCATENATE(Feuil1!AF14,"/11")</f>
        <v>0/11</v>
      </c>
      <c r="AH17" s="102" t="str">
        <f>CONCATENATE(Feuil1!AG14,"/11")</f>
        <v>0/11</v>
      </c>
      <c r="AI17" s="102" t="str">
        <f>CONCATENATE(Feuil1!AH14,"/11")</f>
        <v>0/11</v>
      </c>
      <c r="AJ17" s="102" t="str">
        <f>CONCATENATE(Feuil1!AI14,"/11")</f>
        <v>0/11</v>
      </c>
      <c r="AK17" s="102" t="str">
        <f>CONCATENATE(Feuil1!AJ14,"/11")</f>
        <v>0/11</v>
      </c>
      <c r="AL17" s="102" t="str">
        <f>CONCATENATE(Feuil1!AK14,"/11")</f>
        <v>0/11</v>
      </c>
      <c r="AM17" s="102" t="str">
        <f>CONCATENATE(Feuil1!AL14,"/11")</f>
        <v>0/11</v>
      </c>
      <c r="AN17" s="102" t="str">
        <f>CONCATENATE(Feuil1!AM14,"/11")</f>
        <v>0/11</v>
      </c>
      <c r="AO17" s="102" t="str">
        <f>CONCATENATE(Feuil1!AN14,"/11")</f>
        <v>0/11</v>
      </c>
      <c r="AP17" s="102" t="str">
        <f>CONCATENATE(Feuil1!AO14,"/11")</f>
        <v>0/11</v>
      </c>
    </row>
    <row r="18" spans="1:42" ht="12.75" customHeight="1">
      <c r="A18" s="171" t="s">
        <v>159</v>
      </c>
      <c r="B18" s="171"/>
      <c r="C18" s="101" t="e">
        <f>CONCATENATE(ROUND(Feuil1!AP15,0),"/11")</f>
        <v>#DIV/0!</v>
      </c>
      <c r="D18" s="102" t="str">
        <f>CONCATENATE(Feuil1!C15,"/11")</f>
        <v>0/11</v>
      </c>
      <c r="E18" s="102" t="str">
        <f>CONCATENATE(Feuil1!D15,"/11")</f>
        <v>0/11</v>
      </c>
      <c r="F18" s="102" t="str">
        <f>CONCATENATE(Feuil1!E15,"/11")</f>
        <v>0/11</v>
      </c>
      <c r="G18" s="102" t="str">
        <f>CONCATENATE(Feuil1!F15,"/11")</f>
        <v>0/11</v>
      </c>
      <c r="H18" s="102" t="str">
        <f>CONCATENATE(Feuil1!G15,"/11")</f>
        <v>0/11</v>
      </c>
      <c r="I18" s="102" t="str">
        <f>CONCATENATE(Feuil1!H15,"/11")</f>
        <v>0/11</v>
      </c>
      <c r="J18" s="102" t="str">
        <f>CONCATENATE(Feuil1!I15,"/11")</f>
        <v>0/11</v>
      </c>
      <c r="K18" s="102" t="str">
        <f>CONCATENATE(Feuil1!J15,"/11")</f>
        <v>0/11</v>
      </c>
      <c r="L18" s="102" t="str">
        <f>CONCATENATE(Feuil1!K15,"/11")</f>
        <v>0/11</v>
      </c>
      <c r="M18" s="102" t="str">
        <f>CONCATENATE(Feuil1!L15,"/11")</f>
        <v>0/11</v>
      </c>
      <c r="N18" s="102" t="str">
        <f>CONCATENATE(Feuil1!M15,"/11")</f>
        <v>0/11</v>
      </c>
      <c r="O18" s="102" t="str">
        <f>CONCATENATE(Feuil1!N15,"/11")</f>
        <v>0/11</v>
      </c>
      <c r="P18" s="102" t="str">
        <f>CONCATENATE(Feuil1!O15,"/11")</f>
        <v>0/11</v>
      </c>
      <c r="Q18" s="102" t="str">
        <f>CONCATENATE(Feuil1!P15,"/11")</f>
        <v>0/11</v>
      </c>
      <c r="R18" s="102" t="str">
        <f>CONCATENATE(Feuil1!Q15,"/11")</f>
        <v>0/11</v>
      </c>
      <c r="S18" s="102" t="str">
        <f>CONCATENATE(Feuil1!R15,"/11")</f>
        <v>0/11</v>
      </c>
      <c r="T18" s="102" t="str">
        <f>CONCATENATE(Feuil1!S15,"/11")</f>
        <v>0/11</v>
      </c>
      <c r="U18" s="102" t="str">
        <f>CONCATENATE(Feuil1!T15,"/11")</f>
        <v>0/11</v>
      </c>
      <c r="V18" s="102" t="str">
        <f>CONCATENATE(Feuil1!U15,"/11")</f>
        <v>0/11</v>
      </c>
      <c r="W18" s="102" t="str">
        <f>CONCATENATE(Feuil1!V15,"/11")</f>
        <v>0/11</v>
      </c>
      <c r="X18" s="102" t="str">
        <f>CONCATENATE(Feuil1!W15,"/11")</f>
        <v>0/11</v>
      </c>
      <c r="Y18" s="102" t="str">
        <f>CONCATENATE(Feuil1!X15,"/11")</f>
        <v>0/11</v>
      </c>
      <c r="Z18" s="102" t="str">
        <f>CONCATENATE(Feuil1!Y15,"/11")</f>
        <v>0/11</v>
      </c>
      <c r="AA18" s="102" t="str">
        <f>CONCATENATE(Feuil1!Z15,"/11")</f>
        <v>0/11</v>
      </c>
      <c r="AB18" s="102" t="str">
        <f>CONCATENATE(Feuil1!AA15,"/11")</f>
        <v>0/11</v>
      </c>
      <c r="AC18" s="102" t="str">
        <f>CONCATENATE(Feuil1!AB15,"/11")</f>
        <v>0/11</v>
      </c>
      <c r="AD18" s="102" t="str">
        <f>CONCATENATE(Feuil1!AC15,"/11")</f>
        <v>0/11</v>
      </c>
      <c r="AE18" s="102" t="str">
        <f>CONCATENATE(Feuil1!AD15,"/11")</f>
        <v>0/11</v>
      </c>
      <c r="AF18" s="102" t="str">
        <f>CONCATENATE(Feuil1!AE15,"/11")</f>
        <v>0/11</v>
      </c>
      <c r="AG18" s="102" t="str">
        <f>CONCATENATE(Feuil1!AF15,"/11")</f>
        <v>0/11</v>
      </c>
      <c r="AH18" s="102" t="str">
        <f>CONCATENATE(Feuil1!AG15,"/11")</f>
        <v>0/11</v>
      </c>
      <c r="AI18" s="102" t="str">
        <f>CONCATENATE(Feuil1!AH15,"/11")</f>
        <v>0/11</v>
      </c>
      <c r="AJ18" s="102" t="str">
        <f>CONCATENATE(Feuil1!AI15,"/11")</f>
        <v>0/11</v>
      </c>
      <c r="AK18" s="102" t="str">
        <f>CONCATENATE(Feuil1!AJ15,"/11")</f>
        <v>0/11</v>
      </c>
      <c r="AL18" s="102" t="str">
        <f>CONCATENATE(Feuil1!AK15,"/11")</f>
        <v>0/11</v>
      </c>
      <c r="AM18" s="102" t="str">
        <f>CONCATENATE(Feuil1!AL15,"/11")</f>
        <v>0/11</v>
      </c>
      <c r="AN18" s="102" t="str">
        <f>CONCATENATE(Feuil1!AM15,"/11")</f>
        <v>0/11</v>
      </c>
      <c r="AO18" s="102" t="str">
        <f>CONCATENATE(Feuil1!AN15,"/11")</f>
        <v>0/11</v>
      </c>
      <c r="AP18" s="102" t="str">
        <f>CONCATENATE(Feuil1!AO15,"/11")</f>
        <v>0/11</v>
      </c>
    </row>
    <row r="19" spans="1:42" ht="12.75" customHeight="1">
      <c r="A19" s="172" t="s">
        <v>160</v>
      </c>
      <c r="B19" s="172"/>
      <c r="C19" s="101" t="e">
        <f>CONCATENATE(ROUND(Feuil1!AP16,0),"/13")</f>
        <v>#DIV/0!</v>
      </c>
      <c r="D19" s="102" t="str">
        <f>CONCATENATE(Feuil1!C16,"/13")</f>
        <v>0/13</v>
      </c>
      <c r="E19" s="102" t="str">
        <f>CONCATENATE(Feuil1!D16,"/13")</f>
        <v>0/13</v>
      </c>
      <c r="F19" s="102" t="str">
        <f>CONCATENATE(Feuil1!E16,"/13")</f>
        <v>0/13</v>
      </c>
      <c r="G19" s="102" t="str">
        <f>CONCATENATE(Feuil1!F16,"/13")</f>
        <v>0/13</v>
      </c>
      <c r="H19" s="102" t="str">
        <f>CONCATENATE(Feuil1!G16,"/13")</f>
        <v>0/13</v>
      </c>
      <c r="I19" s="102" t="str">
        <f>CONCATENATE(Feuil1!H16,"/13")</f>
        <v>0/13</v>
      </c>
      <c r="J19" s="102" t="str">
        <f>CONCATENATE(Feuil1!I16,"/13")</f>
        <v>0/13</v>
      </c>
      <c r="K19" s="102" t="str">
        <f>CONCATENATE(Feuil1!J16,"/13")</f>
        <v>0/13</v>
      </c>
      <c r="L19" s="102" t="str">
        <f>CONCATENATE(Feuil1!K16,"/13")</f>
        <v>0/13</v>
      </c>
      <c r="M19" s="102" t="str">
        <f>CONCATENATE(Feuil1!L16,"/13")</f>
        <v>0/13</v>
      </c>
      <c r="N19" s="102" t="str">
        <f>CONCATENATE(Feuil1!M16,"/13")</f>
        <v>0/13</v>
      </c>
      <c r="O19" s="102" t="str">
        <f>CONCATENATE(Feuil1!N16,"/13")</f>
        <v>0/13</v>
      </c>
      <c r="P19" s="102" t="str">
        <f>CONCATENATE(Feuil1!O16,"/13")</f>
        <v>0/13</v>
      </c>
      <c r="Q19" s="102" t="str">
        <f>CONCATENATE(Feuil1!P16,"/13")</f>
        <v>0/13</v>
      </c>
      <c r="R19" s="102" t="str">
        <f>CONCATENATE(Feuil1!Q16,"/13")</f>
        <v>0/13</v>
      </c>
      <c r="S19" s="102" t="str">
        <f>CONCATENATE(Feuil1!R16,"/13")</f>
        <v>0/13</v>
      </c>
      <c r="T19" s="102" t="str">
        <f>CONCATENATE(Feuil1!S16,"/13")</f>
        <v>0/13</v>
      </c>
      <c r="U19" s="102" t="str">
        <f>CONCATENATE(Feuil1!T16,"/13")</f>
        <v>0/13</v>
      </c>
      <c r="V19" s="102" t="str">
        <f>CONCATENATE(Feuil1!U16,"/13")</f>
        <v>0/13</v>
      </c>
      <c r="W19" s="102" t="str">
        <f>CONCATENATE(Feuil1!V16,"/13")</f>
        <v>0/13</v>
      </c>
      <c r="X19" s="102" t="str">
        <f>CONCATENATE(Feuil1!W16,"/13")</f>
        <v>0/13</v>
      </c>
      <c r="Y19" s="102" t="str">
        <f>CONCATENATE(Feuil1!X16,"/13")</f>
        <v>0/13</v>
      </c>
      <c r="Z19" s="102" t="str">
        <f>CONCATENATE(Feuil1!Y16,"/13")</f>
        <v>0/13</v>
      </c>
      <c r="AA19" s="102" t="str">
        <f>CONCATENATE(Feuil1!Z16,"/13")</f>
        <v>0/13</v>
      </c>
      <c r="AB19" s="102" t="str">
        <f>CONCATENATE(Feuil1!AA16,"/13")</f>
        <v>0/13</v>
      </c>
      <c r="AC19" s="102" t="str">
        <f>CONCATENATE(Feuil1!AB16,"/13")</f>
        <v>0/13</v>
      </c>
      <c r="AD19" s="102" t="str">
        <f>CONCATENATE(Feuil1!AC16,"/13")</f>
        <v>0/13</v>
      </c>
      <c r="AE19" s="102" t="str">
        <f>CONCATENATE(Feuil1!AD16,"/13")</f>
        <v>0/13</v>
      </c>
      <c r="AF19" s="102" t="str">
        <f>CONCATENATE(Feuil1!AE16,"/13")</f>
        <v>0/13</v>
      </c>
      <c r="AG19" s="102" t="str">
        <f>CONCATENATE(Feuil1!AF16,"/13")</f>
        <v>0/13</v>
      </c>
      <c r="AH19" s="102" t="str">
        <f>CONCATENATE(Feuil1!AG16,"/13")</f>
        <v>0/13</v>
      </c>
      <c r="AI19" s="102" t="str">
        <f>CONCATENATE(Feuil1!AH16,"/13")</f>
        <v>0/13</v>
      </c>
      <c r="AJ19" s="102" t="str">
        <f>CONCATENATE(Feuil1!AI16,"/13")</f>
        <v>0/13</v>
      </c>
      <c r="AK19" s="102" t="str">
        <f>CONCATENATE(Feuil1!AJ16,"/13")</f>
        <v>0/13</v>
      </c>
      <c r="AL19" s="102" t="str">
        <f>CONCATENATE(Feuil1!AK16,"/13")</f>
        <v>0/13</v>
      </c>
      <c r="AM19" s="102" t="str">
        <f>CONCATENATE(Feuil1!AL16,"/13")</f>
        <v>0/13</v>
      </c>
      <c r="AN19" s="102" t="str">
        <f>CONCATENATE(Feuil1!AM16,"/13")</f>
        <v>0/13</v>
      </c>
      <c r="AO19" s="102" t="str">
        <f>CONCATENATE(Feuil1!AN16,"/13")</f>
        <v>0/13</v>
      </c>
      <c r="AP19" s="102" t="str">
        <f>CONCATENATE(Feuil1!AO16,"/13")</f>
        <v>0/13</v>
      </c>
    </row>
    <row r="20" spans="1:42" ht="13.5" customHeight="1">
      <c r="A20" s="171" t="s">
        <v>161</v>
      </c>
      <c r="B20" s="171"/>
      <c r="C20" s="101" t="e">
        <f>CONCATENATE(ROUND(Feuil1!AP17,0),"/3")</f>
        <v>#DIV/0!</v>
      </c>
      <c r="D20" s="102" t="str">
        <f>CONCATENATE(Feuil1!C17,"/3")</f>
        <v>0/3</v>
      </c>
      <c r="E20" s="102" t="str">
        <f>CONCATENATE(Feuil1!D17,"/3")</f>
        <v>0/3</v>
      </c>
      <c r="F20" s="102" t="str">
        <f>CONCATENATE(Feuil1!E17,"/3")</f>
        <v>0/3</v>
      </c>
      <c r="G20" s="102" t="str">
        <f>CONCATENATE(Feuil1!F17,"/3")</f>
        <v>0/3</v>
      </c>
      <c r="H20" s="102" t="str">
        <f>CONCATENATE(Feuil1!G17,"/3")</f>
        <v>0/3</v>
      </c>
      <c r="I20" s="102" t="str">
        <f>CONCATENATE(Feuil1!H17,"/3")</f>
        <v>0/3</v>
      </c>
      <c r="J20" s="102" t="str">
        <f>CONCATENATE(Feuil1!I17,"/3")</f>
        <v>0/3</v>
      </c>
      <c r="K20" s="102" t="str">
        <f>CONCATENATE(Feuil1!J17,"/3")</f>
        <v>0/3</v>
      </c>
      <c r="L20" s="102" t="str">
        <f>CONCATENATE(Feuil1!K17,"/3")</f>
        <v>0/3</v>
      </c>
      <c r="M20" s="102" t="str">
        <f>CONCATENATE(Feuil1!L17,"/3")</f>
        <v>0/3</v>
      </c>
      <c r="N20" s="102" t="str">
        <f>CONCATENATE(Feuil1!M17,"/3")</f>
        <v>0/3</v>
      </c>
      <c r="O20" s="102" t="str">
        <f>CONCATENATE(Feuil1!N17,"/3")</f>
        <v>0/3</v>
      </c>
      <c r="P20" s="102" t="str">
        <f>CONCATENATE(Feuil1!O17,"/3")</f>
        <v>0/3</v>
      </c>
      <c r="Q20" s="102" t="str">
        <f>CONCATENATE(Feuil1!P17,"/3")</f>
        <v>0/3</v>
      </c>
      <c r="R20" s="102" t="str">
        <f>CONCATENATE(Feuil1!Q17,"/3")</f>
        <v>0/3</v>
      </c>
      <c r="S20" s="102" t="str">
        <f>CONCATENATE(Feuil1!R17,"/3")</f>
        <v>0/3</v>
      </c>
      <c r="T20" s="102" t="str">
        <f>CONCATENATE(Feuil1!S17,"/3")</f>
        <v>0/3</v>
      </c>
      <c r="U20" s="102" t="str">
        <f>CONCATENATE(Feuil1!T17,"/3")</f>
        <v>0/3</v>
      </c>
      <c r="V20" s="102" t="str">
        <f>CONCATENATE(Feuil1!U17,"/3")</f>
        <v>0/3</v>
      </c>
      <c r="W20" s="102" t="str">
        <f>CONCATENATE(Feuil1!V17,"/3")</f>
        <v>0/3</v>
      </c>
      <c r="X20" s="102" t="str">
        <f>CONCATENATE(Feuil1!W17,"/3")</f>
        <v>0/3</v>
      </c>
      <c r="Y20" s="102" t="str">
        <f>CONCATENATE(Feuil1!X17,"/3")</f>
        <v>0/3</v>
      </c>
      <c r="Z20" s="102" t="str">
        <f>CONCATENATE(Feuil1!Y17,"/3")</f>
        <v>0/3</v>
      </c>
      <c r="AA20" s="102" t="str">
        <f>CONCATENATE(Feuil1!Z17,"/3")</f>
        <v>0/3</v>
      </c>
      <c r="AB20" s="102" t="str">
        <f>CONCATENATE(Feuil1!AA17,"/3")</f>
        <v>0/3</v>
      </c>
      <c r="AC20" s="102" t="str">
        <f>CONCATENATE(Feuil1!AB17,"/3")</f>
        <v>0/3</v>
      </c>
      <c r="AD20" s="102" t="str">
        <f>CONCATENATE(Feuil1!AC17,"/3")</f>
        <v>0/3</v>
      </c>
      <c r="AE20" s="102" t="str">
        <f>CONCATENATE(Feuil1!AD17,"/3")</f>
        <v>0/3</v>
      </c>
      <c r="AF20" s="102" t="str">
        <f>CONCATENATE(Feuil1!AE17,"/3")</f>
        <v>0/3</v>
      </c>
      <c r="AG20" s="102" t="str">
        <f>CONCATENATE(Feuil1!AF17,"/3")</f>
        <v>0/3</v>
      </c>
      <c r="AH20" s="102" t="str">
        <f>CONCATENATE(Feuil1!AG17,"/3")</f>
        <v>0/3</v>
      </c>
      <c r="AI20" s="102" t="str">
        <f>CONCATENATE(Feuil1!AH17,"/3")</f>
        <v>0/3</v>
      </c>
      <c r="AJ20" s="102" t="str">
        <f>CONCATENATE(Feuil1!AI17,"/3")</f>
        <v>0/3</v>
      </c>
      <c r="AK20" s="102" t="str">
        <f>CONCATENATE(Feuil1!AJ17,"/3")</f>
        <v>0/3</v>
      </c>
      <c r="AL20" s="102" t="str">
        <f>CONCATENATE(Feuil1!AK17,"/3")</f>
        <v>0/3</v>
      </c>
      <c r="AM20" s="102" t="str">
        <f>CONCATENATE(Feuil1!AL17,"/3")</f>
        <v>0/3</v>
      </c>
      <c r="AN20" s="102" t="str">
        <f>CONCATENATE(Feuil1!AM17,"/3")</f>
        <v>0/3</v>
      </c>
      <c r="AO20" s="102" t="str">
        <f>CONCATENATE(Feuil1!AN17,"/3")</f>
        <v>0/3</v>
      </c>
      <c r="AP20" s="102" t="str">
        <f>CONCATENATE(Feuil1!AO17,"/3")</f>
        <v>0/3</v>
      </c>
    </row>
    <row r="21" spans="1:42" ht="12.75">
      <c r="A21" s="176" t="s">
        <v>153</v>
      </c>
      <c r="B21" s="176"/>
      <c r="C21" s="101" t="e">
        <f>CONCATENATE(ROUND(Feuil1!AP18,0),"/43")</f>
        <v>#DIV/0!</v>
      </c>
      <c r="D21" s="104" t="str">
        <f>CONCATENATE(Feuil1!C18,"/43")</f>
        <v>0/43</v>
      </c>
      <c r="E21" s="104" t="str">
        <f>CONCATENATE(Feuil1!D18,"/43")</f>
        <v>0/43</v>
      </c>
      <c r="F21" s="104" t="str">
        <f>CONCATENATE(Feuil1!E18,"/43")</f>
        <v>0/43</v>
      </c>
      <c r="G21" s="104" t="str">
        <f>CONCATENATE(Feuil1!F18,"/43")</f>
        <v>0/43</v>
      </c>
      <c r="H21" s="104" t="str">
        <f>CONCATENATE(Feuil1!G18,"/43")</f>
        <v>0/43</v>
      </c>
      <c r="I21" s="104" t="str">
        <f>CONCATENATE(Feuil1!H18,"/43")</f>
        <v>0/43</v>
      </c>
      <c r="J21" s="104" t="str">
        <f>CONCATENATE(Feuil1!I18,"/43")</f>
        <v>0/43</v>
      </c>
      <c r="K21" s="104" t="str">
        <f>CONCATENATE(Feuil1!J18,"/43")</f>
        <v>0/43</v>
      </c>
      <c r="L21" s="104" t="str">
        <f>CONCATENATE(Feuil1!K18,"/43")</f>
        <v>0/43</v>
      </c>
      <c r="M21" s="104" t="str">
        <f>CONCATENATE(Feuil1!L18,"/43")</f>
        <v>0/43</v>
      </c>
      <c r="N21" s="104" t="str">
        <f>CONCATENATE(Feuil1!M18,"/43")</f>
        <v>0/43</v>
      </c>
      <c r="O21" s="104" t="str">
        <f>CONCATENATE(Feuil1!N18,"/43")</f>
        <v>0/43</v>
      </c>
      <c r="P21" s="104" t="str">
        <f>CONCATENATE(Feuil1!O18,"/43")</f>
        <v>0/43</v>
      </c>
      <c r="Q21" s="104" t="str">
        <f>CONCATENATE(Feuil1!P18,"/43")</f>
        <v>0/43</v>
      </c>
      <c r="R21" s="104" t="str">
        <f>CONCATENATE(Feuil1!Q18,"/43")</f>
        <v>0/43</v>
      </c>
      <c r="S21" s="104" t="str">
        <f>CONCATENATE(Feuil1!R18,"/43")</f>
        <v>0/43</v>
      </c>
      <c r="T21" s="104" t="str">
        <f>CONCATENATE(Feuil1!S18,"/43")</f>
        <v>0/43</v>
      </c>
      <c r="U21" s="104" t="str">
        <f>CONCATENATE(Feuil1!T18,"/43")</f>
        <v>0/43</v>
      </c>
      <c r="V21" s="104" t="str">
        <f>CONCATENATE(Feuil1!U18,"/43")</f>
        <v>0/43</v>
      </c>
      <c r="W21" s="104" t="str">
        <f>CONCATENATE(Feuil1!V18,"/43")</f>
        <v>0/43</v>
      </c>
      <c r="X21" s="104" t="str">
        <f>CONCATENATE(Feuil1!W18,"/43")</f>
        <v>0/43</v>
      </c>
      <c r="Y21" s="104" t="str">
        <f>CONCATENATE(Feuil1!X18,"/43")</f>
        <v>0/43</v>
      </c>
      <c r="Z21" s="104" t="str">
        <f>CONCATENATE(Feuil1!Y18,"/43")</f>
        <v>0/43</v>
      </c>
      <c r="AA21" s="104" t="str">
        <f>CONCATENATE(Feuil1!Z18,"/43")</f>
        <v>0/43</v>
      </c>
      <c r="AB21" s="104" t="str">
        <f>CONCATENATE(Feuil1!AA18,"/43")</f>
        <v>0/43</v>
      </c>
      <c r="AC21" s="104" t="str">
        <f>CONCATENATE(Feuil1!AB18,"/43")</f>
        <v>0/43</v>
      </c>
      <c r="AD21" s="104" t="str">
        <f>CONCATENATE(Feuil1!AC18,"/43")</f>
        <v>0/43</v>
      </c>
      <c r="AE21" s="104" t="str">
        <f>CONCATENATE(Feuil1!AD18,"/43")</f>
        <v>0/43</v>
      </c>
      <c r="AF21" s="104" t="str">
        <f>CONCATENATE(Feuil1!AE18,"/43")</f>
        <v>0/43</v>
      </c>
      <c r="AG21" s="104" t="str">
        <f>CONCATENATE(Feuil1!AF18,"/43")</f>
        <v>0/43</v>
      </c>
      <c r="AH21" s="104" t="str">
        <f>CONCATENATE(Feuil1!AG18,"/43")</f>
        <v>0/43</v>
      </c>
      <c r="AI21" s="104" t="str">
        <f>CONCATENATE(Feuil1!AH18,"/43")</f>
        <v>0/43</v>
      </c>
      <c r="AJ21" s="104" t="str">
        <f>CONCATENATE(Feuil1!AI18,"/43")</f>
        <v>0/43</v>
      </c>
      <c r="AK21" s="104" t="str">
        <f>CONCATENATE(Feuil1!AJ18,"/43")</f>
        <v>0/43</v>
      </c>
      <c r="AL21" s="104" t="str">
        <f>CONCATENATE(Feuil1!AK18,"/43")</f>
        <v>0/43</v>
      </c>
      <c r="AM21" s="104" t="str">
        <f>CONCATENATE(Feuil1!AL18,"/43")</f>
        <v>0/43</v>
      </c>
      <c r="AN21" s="104" t="str">
        <f>CONCATENATE(Feuil1!AM18,"/43")</f>
        <v>0/43</v>
      </c>
      <c r="AO21" s="104" t="str">
        <f>CONCATENATE(Feuil1!AN18,"/43")</f>
        <v>0/43</v>
      </c>
      <c r="AP21" s="104" t="str">
        <f>CONCATENATE(Feuil1!AO18,"/43")</f>
        <v>0/43</v>
      </c>
    </row>
    <row r="22" spans="1:42" s="106" customFormat="1" ht="12.75">
      <c r="A22" s="176" t="s">
        <v>154</v>
      </c>
      <c r="B22" s="176"/>
      <c r="C22" s="101" t="e">
        <f>CONCATENATE(ROUND(Feuil1!AP19,0),"/43")</f>
        <v>#DIV/0!</v>
      </c>
      <c r="D22" s="105" t="str">
        <f>CONCATENATE(Feuil1!C19,"/43")</f>
        <v>22/43</v>
      </c>
      <c r="E22" s="104">
        <f>Saisie!E118</f>
        <v>22</v>
      </c>
      <c r="F22" s="104">
        <f>Saisie!F118</f>
        <v>22</v>
      </c>
      <c r="G22" s="104">
        <f>Saisie!G118</f>
        <v>22</v>
      </c>
      <c r="H22" s="104">
        <f>Saisie!H118</f>
        <v>22</v>
      </c>
      <c r="I22" s="104">
        <f>Saisie!I118</f>
        <v>22</v>
      </c>
      <c r="J22" s="104">
        <f>Saisie!J118</f>
        <v>22</v>
      </c>
      <c r="K22" s="104">
        <f>Saisie!K118</f>
        <v>22</v>
      </c>
      <c r="L22" s="104">
        <f>Saisie!L118</f>
        <v>22</v>
      </c>
      <c r="M22" s="104">
        <f>Saisie!M118</f>
        <v>22</v>
      </c>
      <c r="N22" s="104">
        <f>Saisie!N118</f>
        <v>22</v>
      </c>
      <c r="O22" s="104">
        <f>Saisie!O118</f>
        <v>22</v>
      </c>
      <c r="P22" s="104">
        <f>Saisie!P118</f>
        <v>22</v>
      </c>
      <c r="Q22" s="104">
        <f>Saisie!Q118</f>
        <v>22</v>
      </c>
      <c r="R22" s="104">
        <f>Saisie!R118</f>
        <v>22</v>
      </c>
      <c r="S22" s="104">
        <f>Saisie!S118</f>
        <v>22</v>
      </c>
      <c r="T22" s="104">
        <f>Saisie!T118</f>
        <v>22</v>
      </c>
      <c r="U22" s="104">
        <f>Saisie!U118</f>
        <v>22</v>
      </c>
      <c r="V22" s="104">
        <f>Saisie!V118</f>
        <v>22</v>
      </c>
      <c r="W22" s="104">
        <f>Saisie!W118</f>
        <v>22</v>
      </c>
      <c r="X22" s="104">
        <f>Saisie!X118</f>
        <v>22</v>
      </c>
      <c r="Y22" s="104">
        <f>Saisie!Y118</f>
        <v>22</v>
      </c>
      <c r="Z22" s="104">
        <f>Saisie!Z118</f>
        <v>22</v>
      </c>
      <c r="AA22" s="104">
        <f>Saisie!AA118</f>
        <v>22</v>
      </c>
      <c r="AB22" s="104">
        <f>Saisie!AB118</f>
        <v>22</v>
      </c>
      <c r="AC22" s="104">
        <f>Saisie!AC118</f>
        <v>22</v>
      </c>
      <c r="AD22" s="104">
        <f>Saisie!AD118</f>
        <v>22</v>
      </c>
      <c r="AE22" s="104">
        <f>Saisie!AE118</f>
        <v>22</v>
      </c>
      <c r="AF22" s="104">
        <f>Saisie!AF118</f>
        <v>22</v>
      </c>
      <c r="AG22" s="104">
        <f>Saisie!AG118</f>
        <v>22</v>
      </c>
      <c r="AH22" s="104">
        <f>Saisie!AH118</f>
        <v>22</v>
      </c>
      <c r="AI22" s="104">
        <f>Saisie!AI118</f>
        <v>22</v>
      </c>
      <c r="AJ22" s="104">
        <f>Saisie!AJ118</f>
        <v>22</v>
      </c>
      <c r="AK22" s="104">
        <f>Saisie!AK118</f>
        <v>22</v>
      </c>
      <c r="AL22" s="104">
        <f>Saisie!AL118</f>
        <v>22</v>
      </c>
      <c r="AM22" s="104">
        <f>Saisie!AM118</f>
        <v>22</v>
      </c>
      <c r="AN22" s="104">
        <f>Saisie!AN118</f>
        <v>22</v>
      </c>
      <c r="AO22" s="104">
        <f>Saisie!AO118</f>
        <v>22</v>
      </c>
      <c r="AP22" s="104">
        <f>Saisie!AP118</f>
        <v>22</v>
      </c>
    </row>
    <row r="23" spans="1:42" s="112" customFormat="1" ht="12.75">
      <c r="A23" s="177" t="s">
        <v>155</v>
      </c>
      <c r="B23" s="177"/>
      <c r="C23" s="107" t="e">
        <f>Feuil1!AP20</f>
        <v>#DIV/0!</v>
      </c>
      <c r="D23" s="108">
        <f>Feuil1!C20</f>
        <v>0</v>
      </c>
      <c r="E23" s="108">
        <f>Feuil1!D20</f>
        <v>0</v>
      </c>
      <c r="F23" s="108">
        <f>Feuil1!E20</f>
        <v>0</v>
      </c>
      <c r="G23" s="108">
        <f>Feuil1!F20</f>
        <v>0</v>
      </c>
      <c r="H23" s="108">
        <f>Feuil1!G20</f>
        <v>0</v>
      </c>
      <c r="I23" s="108">
        <f>Feuil1!H20</f>
        <v>0</v>
      </c>
      <c r="J23" s="108">
        <f>Feuil1!I20</f>
        <v>0</v>
      </c>
      <c r="K23" s="108">
        <f>Feuil1!J20</f>
        <v>0</v>
      </c>
      <c r="L23" s="108">
        <f>Feuil1!K20</f>
        <v>0</v>
      </c>
      <c r="M23" s="108">
        <f>Feuil1!L20</f>
        <v>0</v>
      </c>
      <c r="N23" s="108">
        <f>Feuil1!M20</f>
        <v>0</v>
      </c>
      <c r="O23" s="108">
        <f>Feuil1!N20</f>
        <v>0</v>
      </c>
      <c r="P23" s="108">
        <f>Feuil1!O20</f>
        <v>0</v>
      </c>
      <c r="Q23" s="108">
        <f>Feuil1!P20</f>
        <v>0</v>
      </c>
      <c r="R23" s="108">
        <f>Feuil1!Q20</f>
        <v>0</v>
      </c>
      <c r="S23" s="108">
        <f>Feuil1!R20</f>
        <v>0</v>
      </c>
      <c r="T23" s="108">
        <f>Feuil1!S20</f>
        <v>0</v>
      </c>
      <c r="U23" s="108">
        <f>Feuil1!T20</f>
        <v>0</v>
      </c>
      <c r="V23" s="108">
        <f>Feuil1!U20</f>
        <v>0</v>
      </c>
      <c r="W23" s="108">
        <f>Feuil1!V20</f>
        <v>0</v>
      </c>
      <c r="X23" s="108">
        <f>Feuil1!W20</f>
        <v>0</v>
      </c>
      <c r="Y23" s="108">
        <f>Feuil1!X20</f>
        <v>0</v>
      </c>
      <c r="Z23" s="108">
        <f>Feuil1!Y20</f>
        <v>0</v>
      </c>
      <c r="AA23" s="108">
        <f>Feuil1!Z20</f>
        <v>0</v>
      </c>
      <c r="AB23" s="108">
        <f>Feuil1!AA20</f>
        <v>0</v>
      </c>
      <c r="AC23" s="108">
        <f>Feuil1!AB20</f>
        <v>0</v>
      </c>
      <c r="AD23" s="108">
        <f>Feuil1!AC20</f>
        <v>0</v>
      </c>
      <c r="AE23" s="108">
        <f>Feuil1!AD20</f>
        <v>0</v>
      </c>
      <c r="AF23" s="108">
        <f>Feuil1!AE20</f>
        <v>0</v>
      </c>
      <c r="AG23" s="108">
        <f>Feuil1!AF20</f>
        <v>0</v>
      </c>
      <c r="AH23" s="108">
        <f>Feuil1!AG20</f>
        <v>0</v>
      </c>
      <c r="AI23" s="108">
        <f>Feuil1!AH20</f>
        <v>0</v>
      </c>
      <c r="AJ23" s="108">
        <f>Feuil1!AI20</f>
        <v>0</v>
      </c>
      <c r="AK23" s="108">
        <f>Feuil1!AJ20</f>
        <v>0</v>
      </c>
      <c r="AL23" s="108">
        <f>Feuil1!AK20</f>
        <v>0</v>
      </c>
      <c r="AM23" s="108">
        <f>Feuil1!AL20</f>
        <v>0</v>
      </c>
      <c r="AN23" s="108">
        <f>Feuil1!AM20</f>
        <v>0</v>
      </c>
      <c r="AO23" s="108">
        <f>Feuil1!AN20</f>
        <v>0</v>
      </c>
      <c r="AP23" s="108">
        <f>Feuil1!AO20</f>
        <v>0</v>
      </c>
    </row>
    <row r="24" spans="1:42" s="115" customFormat="1" ht="154.5" customHeight="1">
      <c r="A24" s="178"/>
      <c r="B24" s="178"/>
      <c r="C24" s="113" t="str">
        <f aca="true" t="shared" si="1" ref="C24:AP24">C6</f>
        <v>Réussite de la classe </v>
      </c>
      <c r="D24" s="114" t="str">
        <f t="shared" si="1"/>
        <v> </v>
      </c>
      <c r="E24" s="114" t="str">
        <f t="shared" si="1"/>
        <v> </v>
      </c>
      <c r="F24" s="114" t="str">
        <f t="shared" si="1"/>
        <v> </v>
      </c>
      <c r="G24" s="114" t="str">
        <f t="shared" si="1"/>
        <v> </v>
      </c>
      <c r="H24" s="114" t="str">
        <f t="shared" si="1"/>
        <v> </v>
      </c>
      <c r="I24" s="114" t="str">
        <f t="shared" si="1"/>
        <v> </v>
      </c>
      <c r="J24" s="114" t="str">
        <f t="shared" si="1"/>
        <v> </v>
      </c>
      <c r="K24" s="114" t="str">
        <f t="shared" si="1"/>
        <v> </v>
      </c>
      <c r="L24" s="114" t="str">
        <f t="shared" si="1"/>
        <v> </v>
      </c>
      <c r="M24" s="114" t="str">
        <f t="shared" si="1"/>
        <v> </v>
      </c>
      <c r="N24" s="114" t="str">
        <f t="shared" si="1"/>
        <v> </v>
      </c>
      <c r="O24" s="114" t="str">
        <f t="shared" si="1"/>
        <v> </v>
      </c>
      <c r="P24" s="114" t="str">
        <f t="shared" si="1"/>
        <v> </v>
      </c>
      <c r="Q24" s="114" t="str">
        <f t="shared" si="1"/>
        <v> </v>
      </c>
      <c r="R24" s="114" t="str">
        <f t="shared" si="1"/>
        <v> </v>
      </c>
      <c r="S24" s="114" t="str">
        <f t="shared" si="1"/>
        <v> </v>
      </c>
      <c r="T24" s="114" t="str">
        <f t="shared" si="1"/>
        <v> </v>
      </c>
      <c r="U24" s="114" t="str">
        <f t="shared" si="1"/>
        <v> </v>
      </c>
      <c r="V24" s="114" t="str">
        <f t="shared" si="1"/>
        <v> </v>
      </c>
      <c r="W24" s="114" t="str">
        <f t="shared" si="1"/>
        <v> </v>
      </c>
      <c r="X24" s="114" t="str">
        <f t="shared" si="1"/>
        <v> </v>
      </c>
      <c r="Y24" s="114" t="str">
        <f t="shared" si="1"/>
        <v> </v>
      </c>
      <c r="Z24" s="114" t="str">
        <f t="shared" si="1"/>
        <v> </v>
      </c>
      <c r="AA24" s="114" t="str">
        <f t="shared" si="1"/>
        <v> </v>
      </c>
      <c r="AB24" s="114" t="str">
        <f t="shared" si="1"/>
        <v> </v>
      </c>
      <c r="AC24" s="114" t="str">
        <f t="shared" si="1"/>
        <v> </v>
      </c>
      <c r="AD24" s="114" t="str">
        <f t="shared" si="1"/>
        <v> </v>
      </c>
      <c r="AE24" s="114" t="str">
        <f t="shared" si="1"/>
        <v> </v>
      </c>
      <c r="AF24" s="114" t="str">
        <f t="shared" si="1"/>
        <v> </v>
      </c>
      <c r="AG24" s="114" t="str">
        <f t="shared" si="1"/>
        <v> </v>
      </c>
      <c r="AH24" s="114" t="str">
        <f t="shared" si="1"/>
        <v> </v>
      </c>
      <c r="AI24" s="114" t="str">
        <f t="shared" si="1"/>
        <v> </v>
      </c>
      <c r="AJ24" s="114" t="str">
        <f t="shared" si="1"/>
        <v> </v>
      </c>
      <c r="AK24" s="114" t="str">
        <f t="shared" si="1"/>
        <v> </v>
      </c>
      <c r="AL24" s="114" t="str">
        <f t="shared" si="1"/>
        <v> </v>
      </c>
      <c r="AM24" s="114" t="str">
        <f t="shared" si="1"/>
        <v> </v>
      </c>
      <c r="AN24" s="114" t="str">
        <f t="shared" si="1"/>
        <v> </v>
      </c>
      <c r="AO24" s="114" t="str">
        <f t="shared" si="1"/>
        <v> </v>
      </c>
      <c r="AP24" s="114" t="str">
        <f t="shared" si="1"/>
        <v> </v>
      </c>
    </row>
  </sheetData>
  <sheetProtection selectLockedCells="1" selectUnlockedCells="1"/>
  <mergeCells count="2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B1:F1"/>
    <mergeCell ref="B2:F2"/>
    <mergeCell ref="B4:F4"/>
    <mergeCell ref="A6:B6"/>
    <mergeCell ref="A7:B7"/>
    <mergeCell ref="A8:B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P2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3.57421875" style="88" customWidth="1"/>
    <col min="2" max="2" width="8.7109375" style="89" customWidth="1"/>
    <col min="3" max="28" width="7.7109375" style="89" customWidth="1"/>
    <col min="29" max="29" width="6.7109375" style="89" customWidth="1"/>
    <col min="30" max="30" width="5.7109375" style="89" customWidth="1"/>
    <col min="31" max="31" width="5.7109375" style="90" customWidth="1"/>
    <col min="32" max="41" width="5.7109375" style="89" customWidth="1"/>
    <col min="42" max="42" width="7.28125" style="89" customWidth="1"/>
    <col min="43" max="16384" width="11.421875" style="89" customWidth="1"/>
  </cols>
  <sheetData>
    <row r="3" spans="1:42" s="100" customFormat="1" ht="33.75">
      <c r="A3" s="116" t="s">
        <v>150</v>
      </c>
      <c r="B3" s="117">
        <f>Classe!D6</f>
        <v>0</v>
      </c>
      <c r="C3" s="118" t="str">
        <f>Classe!$E10</f>
        <v> </v>
      </c>
      <c r="D3" s="118" t="str">
        <f>Classe!$E11</f>
        <v> </v>
      </c>
      <c r="E3" s="118" t="str">
        <f>Classe!$E12</f>
        <v> </v>
      </c>
      <c r="F3" s="118" t="str">
        <f>Classe!$E13</f>
        <v> </v>
      </c>
      <c r="G3" s="118" t="str">
        <f>Classe!$E14</f>
        <v> </v>
      </c>
      <c r="H3" s="118" t="str">
        <f>Classe!$E15</f>
        <v> </v>
      </c>
      <c r="I3" s="118" t="str">
        <f>Classe!$E16</f>
        <v> </v>
      </c>
      <c r="J3" s="118" t="str">
        <f>Classe!$E17</f>
        <v> </v>
      </c>
      <c r="K3" s="118" t="str">
        <f>Classe!$E18</f>
        <v> </v>
      </c>
      <c r="L3" s="118" t="str">
        <f>Classe!$E19</f>
        <v> </v>
      </c>
      <c r="M3" s="118" t="str">
        <f>Classe!$E20</f>
        <v> </v>
      </c>
      <c r="N3" s="118" t="str">
        <f>Classe!$E21</f>
        <v> </v>
      </c>
      <c r="O3" s="118" t="str">
        <f>Classe!$E22</f>
        <v> </v>
      </c>
      <c r="P3" s="118" t="str">
        <f>Classe!$E23</f>
        <v> </v>
      </c>
      <c r="Q3" s="118" t="str">
        <f>Classe!$E24</f>
        <v> </v>
      </c>
      <c r="R3" s="118" t="str">
        <f>Classe!$E25</f>
        <v> </v>
      </c>
      <c r="S3" s="118" t="str">
        <f>Classe!$E26</f>
        <v> </v>
      </c>
      <c r="T3" s="118" t="str">
        <f>Classe!$E27</f>
        <v> </v>
      </c>
      <c r="U3" s="118" t="str">
        <f>Classe!$E28</f>
        <v> </v>
      </c>
      <c r="V3" s="118" t="str">
        <f>Classe!$E29</f>
        <v> </v>
      </c>
      <c r="W3" s="118" t="str">
        <f>Classe!$E30</f>
        <v> </v>
      </c>
      <c r="X3" s="118" t="str">
        <f>Classe!$E31</f>
        <v> </v>
      </c>
      <c r="Y3" s="118" t="str">
        <f>Classe!$E32</f>
        <v> </v>
      </c>
      <c r="Z3" s="118" t="str">
        <f>Classe!$E33</f>
        <v> </v>
      </c>
      <c r="AA3" s="118" t="str">
        <f>Classe!$E34</f>
        <v> </v>
      </c>
      <c r="AB3" s="118" t="str">
        <f>Classe!$E35</f>
        <v> </v>
      </c>
      <c r="AC3" s="118" t="str">
        <f>Classe!$E36</f>
        <v> </v>
      </c>
      <c r="AD3" s="118" t="str">
        <f>Classe!$E37</f>
        <v> </v>
      </c>
      <c r="AE3" s="118" t="str">
        <f>Classe!$E38</f>
        <v> </v>
      </c>
      <c r="AF3" s="118" t="str">
        <f>Classe!$E39</f>
        <v> </v>
      </c>
      <c r="AG3" s="118" t="str">
        <f>Classe!$E40</f>
        <v> </v>
      </c>
      <c r="AH3" s="118" t="str">
        <f>Classe!$E41</f>
        <v> </v>
      </c>
      <c r="AI3" s="118" t="str">
        <f>Classe!$E42</f>
        <v> </v>
      </c>
      <c r="AJ3" s="118" t="str">
        <f>Classe!$E43</f>
        <v> </v>
      </c>
      <c r="AK3" s="118" t="str">
        <f>Classe!$E44</f>
        <v> </v>
      </c>
      <c r="AL3" s="118" t="str">
        <f>Classe!$E45</f>
        <v> </v>
      </c>
      <c r="AM3" s="118" t="str">
        <f>Classe!$E46</f>
        <v> </v>
      </c>
      <c r="AN3" s="118" t="str">
        <f>Classe!$E47</f>
        <v> </v>
      </c>
      <c r="AO3" s="118" t="str">
        <f>Classe!$E48</f>
        <v> </v>
      </c>
      <c r="AP3" s="119">
        <f>COUNTIF(C3:AO3,"&gt;&lt;"&amp;"")</f>
        <v>0</v>
      </c>
    </row>
    <row r="4" spans="1:42" ht="12.75">
      <c r="A4" s="120" t="s">
        <v>36</v>
      </c>
      <c r="B4" s="121" t="s">
        <v>162</v>
      </c>
      <c r="C4" s="102">
        <f>COUNTIF(Saisie!D11:D25,1)</f>
        <v>0</v>
      </c>
      <c r="D4" s="122">
        <f>COUNTIF(Saisie!E11:E25,1)</f>
        <v>0</v>
      </c>
      <c r="E4" s="122">
        <f>COUNTIF(Saisie!F11:F25,1)</f>
        <v>0</v>
      </c>
      <c r="F4" s="122">
        <f>COUNTIF(Saisie!G11:G25,1)</f>
        <v>0</v>
      </c>
      <c r="G4" s="122">
        <f>COUNTIF(Saisie!H11:H25,1)</f>
        <v>0</v>
      </c>
      <c r="H4" s="122">
        <f>COUNTIF(Saisie!I11:I25,1)</f>
        <v>0</v>
      </c>
      <c r="I4" s="122">
        <f>COUNTIF(Saisie!J11:J25,1)</f>
        <v>0</v>
      </c>
      <c r="J4" s="122">
        <f>COUNTIF(Saisie!K11:K25,1)</f>
        <v>0</v>
      </c>
      <c r="K4" s="122">
        <f>COUNTIF(Saisie!L11:L25,1)</f>
        <v>0</v>
      </c>
      <c r="L4" s="122">
        <f>COUNTIF(Saisie!M11:M25,1)</f>
        <v>0</v>
      </c>
      <c r="M4" s="122">
        <f>COUNTIF(Saisie!N11:N25,1)</f>
        <v>0</v>
      </c>
      <c r="N4" s="122">
        <f>COUNTIF(Saisie!O11:O25,1)</f>
        <v>0</v>
      </c>
      <c r="O4" s="122">
        <f>COUNTIF(Saisie!P11:P25,1)</f>
        <v>0</v>
      </c>
      <c r="P4" s="122">
        <f>COUNTIF(Saisie!Q11:Q25,1)</f>
        <v>0</v>
      </c>
      <c r="Q4" s="122">
        <f>COUNTIF(Saisie!R11:R25,1)</f>
        <v>0</v>
      </c>
      <c r="R4" s="122">
        <f>COUNTIF(Saisie!S11:S25,1)</f>
        <v>0</v>
      </c>
      <c r="S4" s="122">
        <f>COUNTIF(Saisie!T11:T25,1)</f>
        <v>0</v>
      </c>
      <c r="T4" s="122">
        <f>COUNTIF(Saisie!U11:U25,1)</f>
        <v>0</v>
      </c>
      <c r="U4" s="122">
        <f>COUNTIF(Saisie!V11:V25,1)</f>
        <v>0</v>
      </c>
      <c r="V4" s="122">
        <f>COUNTIF(Saisie!W11:W25,1)</f>
        <v>0</v>
      </c>
      <c r="W4" s="122">
        <f>COUNTIF(Saisie!X11:X25,1)</f>
        <v>0</v>
      </c>
      <c r="X4" s="122">
        <f>COUNTIF(Saisie!Y11:Y25,1)</f>
        <v>0</v>
      </c>
      <c r="Y4" s="122">
        <f>COUNTIF(Saisie!Z11:Z25,1)</f>
        <v>0</v>
      </c>
      <c r="Z4" s="122">
        <f>COUNTIF(Saisie!AA11:AA25,1)</f>
        <v>0</v>
      </c>
      <c r="AA4" s="122">
        <f>COUNTIF(Saisie!AB11:AB25,1)</f>
        <v>0</v>
      </c>
      <c r="AB4" s="122">
        <f>COUNTIF(Saisie!AC11:AC25,1)</f>
        <v>0</v>
      </c>
      <c r="AC4" s="122">
        <f>COUNTIF(Saisie!AD11:AD25,1)</f>
        <v>0</v>
      </c>
      <c r="AD4" s="122">
        <f>COUNTIF(Saisie!AE11:AE25,1)</f>
        <v>0</v>
      </c>
      <c r="AE4" s="122">
        <f>COUNTIF(Saisie!AF11:AF25,1)</f>
        <v>0</v>
      </c>
      <c r="AF4" s="122">
        <f>COUNTIF(Saisie!AG11:AG25,1)</f>
        <v>0</v>
      </c>
      <c r="AG4" s="122">
        <f>COUNTIF(Saisie!AH11:AH25,1)</f>
        <v>0</v>
      </c>
      <c r="AH4" s="122">
        <f>COUNTIF(Saisie!AI11:AI25,1)</f>
        <v>0</v>
      </c>
      <c r="AI4" s="122">
        <f>COUNTIF(Saisie!AJ11:AJ25,1)</f>
        <v>0</v>
      </c>
      <c r="AJ4" s="122">
        <f>COUNTIF(Saisie!AK11:AK25,1)</f>
        <v>0</v>
      </c>
      <c r="AK4" s="122">
        <f>COUNTIF(Saisie!AL11:AL25,1)</f>
        <v>0</v>
      </c>
      <c r="AL4" s="122">
        <f>COUNTIF(Saisie!AM11:AM25,1)</f>
        <v>0</v>
      </c>
      <c r="AM4" s="122">
        <f>COUNTIF(Saisie!AN11:AN25,1)</f>
        <v>0</v>
      </c>
      <c r="AN4" s="122">
        <f>COUNTIF(Saisie!AO11:AO25,1)</f>
        <v>0</v>
      </c>
      <c r="AO4" s="122">
        <f>COUNTIF(Saisie!AP11:AP25,1)</f>
        <v>0</v>
      </c>
      <c r="AP4" s="123" t="e">
        <f aca="true" t="shared" si="0" ref="AP4:AP11">SUM(C4:AO4)/$AP$3</f>
        <v>#DIV/0!</v>
      </c>
    </row>
    <row r="5" spans="1:42" ht="12.75">
      <c r="A5" s="120" t="s">
        <v>52</v>
      </c>
      <c r="B5" s="124" t="s">
        <v>163</v>
      </c>
      <c r="C5" s="102">
        <f>COUNTIF(Saisie!D26:D42,1)</f>
        <v>0</v>
      </c>
      <c r="D5" s="122">
        <f>COUNTIF(Saisie!E26:E42,1)</f>
        <v>0</v>
      </c>
      <c r="E5" s="122">
        <f>COUNTIF(Saisie!F26:F42,1)</f>
        <v>0</v>
      </c>
      <c r="F5" s="122">
        <f>COUNTIF(Saisie!G26:G42,1)</f>
        <v>0</v>
      </c>
      <c r="G5" s="122">
        <f>COUNTIF(Saisie!H26:H42,1)</f>
        <v>0</v>
      </c>
      <c r="H5" s="122">
        <f>COUNTIF(Saisie!I26:I42,1)</f>
        <v>0</v>
      </c>
      <c r="I5" s="122">
        <f>COUNTIF(Saisie!J26:J42,1)</f>
        <v>0</v>
      </c>
      <c r="J5" s="122">
        <f>COUNTIF(Saisie!K26:K42,1)</f>
        <v>0</v>
      </c>
      <c r="K5" s="122">
        <f>COUNTIF(Saisie!L26:L42,1)</f>
        <v>0</v>
      </c>
      <c r="L5" s="122">
        <f>COUNTIF(Saisie!M26:M42,1)</f>
        <v>0</v>
      </c>
      <c r="M5" s="122">
        <f>COUNTIF(Saisie!N26:N42,1)</f>
        <v>0</v>
      </c>
      <c r="N5" s="122">
        <f>COUNTIF(Saisie!O26:O42,1)</f>
        <v>0</v>
      </c>
      <c r="O5" s="122">
        <f>COUNTIF(Saisie!P26:P42,1)</f>
        <v>0</v>
      </c>
      <c r="P5" s="122">
        <f>COUNTIF(Saisie!Q26:Q42,1)</f>
        <v>0</v>
      </c>
      <c r="Q5" s="122">
        <f>COUNTIF(Saisie!R26:R42,1)</f>
        <v>0</v>
      </c>
      <c r="R5" s="122">
        <f>COUNTIF(Saisie!S26:S42,1)</f>
        <v>0</v>
      </c>
      <c r="S5" s="122">
        <f>COUNTIF(Saisie!T26:T42,1)</f>
        <v>0</v>
      </c>
      <c r="T5" s="122">
        <f>COUNTIF(Saisie!U26:U42,1)</f>
        <v>0</v>
      </c>
      <c r="U5" s="122">
        <f>COUNTIF(Saisie!V26:V42,1)</f>
        <v>0</v>
      </c>
      <c r="V5" s="122">
        <f>COUNTIF(Saisie!W26:W42,1)</f>
        <v>0</v>
      </c>
      <c r="W5" s="122">
        <f>COUNTIF(Saisie!X26:X42,1)</f>
        <v>0</v>
      </c>
      <c r="X5" s="122">
        <f>COUNTIF(Saisie!Y26:Y42,1)</f>
        <v>0</v>
      </c>
      <c r="Y5" s="122">
        <f>COUNTIF(Saisie!Z26:Z42,1)</f>
        <v>0</v>
      </c>
      <c r="Z5" s="122">
        <f>COUNTIF(Saisie!AA26:AA42,1)</f>
        <v>0</v>
      </c>
      <c r="AA5" s="122">
        <f>COUNTIF(Saisie!AB26:AB42,1)</f>
        <v>0</v>
      </c>
      <c r="AB5" s="122">
        <f>COUNTIF(Saisie!AC26:AC42,1)</f>
        <v>0</v>
      </c>
      <c r="AC5" s="122">
        <f>COUNTIF(Saisie!AD26:AD42,1)</f>
        <v>0</v>
      </c>
      <c r="AD5" s="122">
        <f>COUNTIF(Saisie!AE26:AE42,1)</f>
        <v>0</v>
      </c>
      <c r="AE5" s="122">
        <f>COUNTIF(Saisie!AF26:AF42,1)</f>
        <v>0</v>
      </c>
      <c r="AF5" s="122">
        <f>COUNTIF(Saisie!AG26:AG42,1)</f>
        <v>0</v>
      </c>
      <c r="AG5" s="122">
        <f>COUNTIF(Saisie!AH26:AH42,1)</f>
        <v>0</v>
      </c>
      <c r="AH5" s="122">
        <f>COUNTIF(Saisie!AI26:AI42,1)</f>
        <v>0</v>
      </c>
      <c r="AI5" s="122">
        <f>COUNTIF(Saisie!AJ26:AJ42,1)</f>
        <v>0</v>
      </c>
      <c r="AJ5" s="122">
        <f>COUNTIF(Saisie!AK26:AK42,1)</f>
        <v>0</v>
      </c>
      <c r="AK5" s="122">
        <f>COUNTIF(Saisie!AL26:AL42,1)</f>
        <v>0</v>
      </c>
      <c r="AL5" s="122">
        <f>COUNTIF(Saisie!AM26:AM42,1)</f>
        <v>0</v>
      </c>
      <c r="AM5" s="122">
        <f>COUNTIF(Saisie!AN26:AN42,1)</f>
        <v>0</v>
      </c>
      <c r="AN5" s="122">
        <f>COUNTIF(Saisie!AO26:AO42,1)</f>
        <v>0</v>
      </c>
      <c r="AO5" s="122">
        <f>COUNTIF(Saisie!AP26:AP42,1)</f>
        <v>0</v>
      </c>
      <c r="AP5" s="123" t="e">
        <f t="shared" si="0"/>
        <v>#DIV/0!</v>
      </c>
    </row>
    <row r="6" spans="1:42" ht="12.75">
      <c r="A6" s="120" t="s">
        <v>70</v>
      </c>
      <c r="B6" s="122" t="s">
        <v>164</v>
      </c>
      <c r="C6" s="102">
        <f>COUNTIF(Saisie!D43:D50,1)</f>
        <v>0</v>
      </c>
      <c r="D6" s="122">
        <f>COUNTIF(Saisie!E43:E50,1)</f>
        <v>0</v>
      </c>
      <c r="E6" s="122">
        <f>COUNTIF(Saisie!F43:F50,1)</f>
        <v>0</v>
      </c>
      <c r="F6" s="122">
        <f>COUNTIF(Saisie!G43:G50,1)</f>
        <v>0</v>
      </c>
      <c r="G6" s="122">
        <f>COUNTIF(Saisie!H43:H50,1)</f>
        <v>0</v>
      </c>
      <c r="H6" s="122">
        <f>COUNTIF(Saisie!I43:I50,1)</f>
        <v>0</v>
      </c>
      <c r="I6" s="122">
        <f>COUNTIF(Saisie!J43:J50,1)</f>
        <v>0</v>
      </c>
      <c r="J6" s="122">
        <f>COUNTIF(Saisie!K43:K50,1)</f>
        <v>0</v>
      </c>
      <c r="K6" s="122">
        <f>COUNTIF(Saisie!L43:L50,1)</f>
        <v>0</v>
      </c>
      <c r="L6" s="122">
        <f>COUNTIF(Saisie!M43:M50,1)</f>
        <v>0</v>
      </c>
      <c r="M6" s="122">
        <f>COUNTIF(Saisie!N43:N50,1)</f>
        <v>0</v>
      </c>
      <c r="N6" s="122">
        <f>COUNTIF(Saisie!O43:O50,1)</f>
        <v>0</v>
      </c>
      <c r="O6" s="122">
        <f>COUNTIF(Saisie!P43:P50,1)</f>
        <v>0</v>
      </c>
      <c r="P6" s="122">
        <f>COUNTIF(Saisie!Q43:Q50,1)</f>
        <v>0</v>
      </c>
      <c r="Q6" s="122">
        <f>COUNTIF(Saisie!R43:R50,1)</f>
        <v>0</v>
      </c>
      <c r="R6" s="122">
        <f>COUNTIF(Saisie!S43:S50,1)</f>
        <v>0</v>
      </c>
      <c r="S6" s="122">
        <f>COUNTIF(Saisie!T43:T50,1)</f>
        <v>0</v>
      </c>
      <c r="T6" s="122">
        <f>COUNTIF(Saisie!U43:U50,1)</f>
        <v>0</v>
      </c>
      <c r="U6" s="122">
        <f>COUNTIF(Saisie!V43:V50,1)</f>
        <v>0</v>
      </c>
      <c r="V6" s="122">
        <f>COUNTIF(Saisie!W43:W50,1)</f>
        <v>0</v>
      </c>
      <c r="W6" s="122">
        <f>COUNTIF(Saisie!X43:X50,1)</f>
        <v>0</v>
      </c>
      <c r="X6" s="122">
        <f>COUNTIF(Saisie!Y43:Y50,1)</f>
        <v>0</v>
      </c>
      <c r="Y6" s="122">
        <f>COUNTIF(Saisie!Z43:Z50,1)</f>
        <v>0</v>
      </c>
      <c r="Z6" s="122">
        <f>COUNTIF(Saisie!AA43:AA50,1)</f>
        <v>0</v>
      </c>
      <c r="AA6" s="122">
        <f>COUNTIF(Saisie!AB43:AB50,1)</f>
        <v>0</v>
      </c>
      <c r="AB6" s="122">
        <f>COUNTIF(Saisie!AC43:AC50,1)</f>
        <v>0</v>
      </c>
      <c r="AC6" s="122">
        <f>COUNTIF(Saisie!AD43:AD50,1)</f>
        <v>0</v>
      </c>
      <c r="AD6" s="122">
        <f>COUNTIF(Saisie!AE43:AE50,1)</f>
        <v>0</v>
      </c>
      <c r="AE6" s="122">
        <f>COUNTIF(Saisie!AF43:AF50,1)</f>
        <v>0</v>
      </c>
      <c r="AF6" s="122">
        <f>COUNTIF(Saisie!AG43:AG50,1)</f>
        <v>0</v>
      </c>
      <c r="AG6" s="122">
        <f>COUNTIF(Saisie!AH43:AH50,1)</f>
        <v>0</v>
      </c>
      <c r="AH6" s="122">
        <f>COUNTIF(Saisie!AI43:AI50,1)</f>
        <v>0</v>
      </c>
      <c r="AI6" s="122">
        <f>COUNTIF(Saisie!AJ43:AJ50,1)</f>
        <v>0</v>
      </c>
      <c r="AJ6" s="122">
        <f>COUNTIF(Saisie!AK43:AK50,1)</f>
        <v>0</v>
      </c>
      <c r="AK6" s="122">
        <f>COUNTIF(Saisie!AL43:AL50,1)</f>
        <v>0</v>
      </c>
      <c r="AL6" s="122">
        <f>COUNTIF(Saisie!AM43:AM50,1)</f>
        <v>0</v>
      </c>
      <c r="AM6" s="122">
        <f>COUNTIF(Saisie!AN43:AN50,1)</f>
        <v>0</v>
      </c>
      <c r="AN6" s="122">
        <f>COUNTIF(Saisie!AO43:AO50,1)</f>
        <v>0</v>
      </c>
      <c r="AO6" s="122">
        <f>COUNTIF(Saisie!AP43:AP50,1)</f>
        <v>0</v>
      </c>
      <c r="AP6" s="123" t="e">
        <f t="shared" si="0"/>
        <v>#DIV/0!</v>
      </c>
    </row>
    <row r="7" spans="1:42" ht="12.75">
      <c r="A7" s="120" t="s">
        <v>151</v>
      </c>
      <c r="B7" s="121" t="s">
        <v>165</v>
      </c>
      <c r="C7" s="102">
        <f>COUNTIF(Saisie!D51:D57,1)</f>
        <v>0</v>
      </c>
      <c r="D7" s="122">
        <f>COUNTIF(Saisie!E51:E57,1)</f>
        <v>0</v>
      </c>
      <c r="E7" s="122">
        <f>COUNTIF(Saisie!F51:F57,1)</f>
        <v>0</v>
      </c>
      <c r="F7" s="122">
        <f>COUNTIF(Saisie!G51:G57,1)</f>
        <v>0</v>
      </c>
      <c r="G7" s="122">
        <f>COUNTIF(Saisie!H51:H57,1)</f>
        <v>0</v>
      </c>
      <c r="H7" s="122">
        <f>COUNTIF(Saisie!I51:I57,1)</f>
        <v>0</v>
      </c>
      <c r="I7" s="122">
        <f>COUNTIF(Saisie!J51:J57,1)</f>
        <v>0</v>
      </c>
      <c r="J7" s="122">
        <f>COUNTIF(Saisie!K51:K57,1)</f>
        <v>0</v>
      </c>
      <c r="K7" s="122">
        <f>COUNTIF(Saisie!L51:L57,1)</f>
        <v>0</v>
      </c>
      <c r="L7" s="122">
        <f>COUNTIF(Saisie!M51:M57,1)</f>
        <v>0</v>
      </c>
      <c r="M7" s="122">
        <f>COUNTIF(Saisie!N51:N57,1)</f>
        <v>0</v>
      </c>
      <c r="N7" s="122">
        <f>COUNTIF(Saisie!O51:O57,1)</f>
        <v>0</v>
      </c>
      <c r="O7" s="122">
        <f>COUNTIF(Saisie!P51:P57,1)</f>
        <v>0</v>
      </c>
      <c r="P7" s="122">
        <f>COUNTIF(Saisie!Q51:Q57,1)</f>
        <v>0</v>
      </c>
      <c r="Q7" s="122">
        <f>COUNTIF(Saisie!R51:R57,1)</f>
        <v>0</v>
      </c>
      <c r="R7" s="122">
        <f>COUNTIF(Saisie!S51:S57,1)</f>
        <v>0</v>
      </c>
      <c r="S7" s="122">
        <f>COUNTIF(Saisie!T51:T57,1)</f>
        <v>0</v>
      </c>
      <c r="T7" s="122">
        <f>COUNTIF(Saisie!U51:U57,1)</f>
        <v>0</v>
      </c>
      <c r="U7" s="122">
        <f>COUNTIF(Saisie!V51:V57,1)</f>
        <v>0</v>
      </c>
      <c r="V7" s="122">
        <f>COUNTIF(Saisie!W51:W57,1)</f>
        <v>0</v>
      </c>
      <c r="W7" s="122">
        <f>COUNTIF(Saisie!X51:X57,1)</f>
        <v>0</v>
      </c>
      <c r="X7" s="122">
        <f>COUNTIF(Saisie!Y51:Y57,1)</f>
        <v>0</v>
      </c>
      <c r="Y7" s="122">
        <f>COUNTIF(Saisie!Z51:Z57,1)</f>
        <v>0</v>
      </c>
      <c r="Z7" s="122">
        <f>COUNTIF(Saisie!AA51:AA57,1)</f>
        <v>0</v>
      </c>
      <c r="AA7" s="122">
        <f>COUNTIF(Saisie!AB51:AB57,1)</f>
        <v>0</v>
      </c>
      <c r="AB7" s="122">
        <f>COUNTIF(Saisie!AC51:AC57,1)</f>
        <v>0</v>
      </c>
      <c r="AC7" s="122">
        <f>COUNTIF(Saisie!AD51:AD57,1)</f>
        <v>0</v>
      </c>
      <c r="AD7" s="122">
        <f>COUNTIF(Saisie!AE51:AE57,1)</f>
        <v>0</v>
      </c>
      <c r="AE7" s="122">
        <f>COUNTIF(Saisie!AF51:AF57,1)</f>
        <v>0</v>
      </c>
      <c r="AF7" s="122">
        <f>COUNTIF(Saisie!AG51:AG57,1)</f>
        <v>0</v>
      </c>
      <c r="AG7" s="122">
        <f>COUNTIF(Saisie!AH51:AH57,1)</f>
        <v>0</v>
      </c>
      <c r="AH7" s="122">
        <f>COUNTIF(Saisie!AI51:AI57,1)</f>
        <v>0</v>
      </c>
      <c r="AI7" s="122">
        <f>COUNTIF(Saisie!AJ51:AJ57,1)</f>
        <v>0</v>
      </c>
      <c r="AJ7" s="122">
        <f>COUNTIF(Saisie!AK51:AK57,1)</f>
        <v>0</v>
      </c>
      <c r="AK7" s="122">
        <f>COUNTIF(Saisie!AL51:AL57,1)</f>
        <v>0</v>
      </c>
      <c r="AL7" s="122">
        <f>COUNTIF(Saisie!AM51:AM57,1)</f>
        <v>0</v>
      </c>
      <c r="AM7" s="122">
        <f>COUNTIF(Saisie!AN51:AN57,1)</f>
        <v>0</v>
      </c>
      <c r="AN7" s="122">
        <f>COUNTIF(Saisie!AO51:AO57,1)</f>
        <v>0</v>
      </c>
      <c r="AO7" s="122">
        <f>COUNTIF(Saisie!AP51:AP57,1)</f>
        <v>0</v>
      </c>
      <c r="AP7" s="123" t="e">
        <f t="shared" si="0"/>
        <v>#DIV/0!</v>
      </c>
    </row>
    <row r="8" spans="1:42" ht="12.75">
      <c r="A8" s="120" t="s">
        <v>152</v>
      </c>
      <c r="B8" s="121" t="s">
        <v>165</v>
      </c>
      <c r="C8" s="102">
        <f>COUNTIF(Saisie!D58:D64,1)</f>
        <v>0</v>
      </c>
      <c r="D8" s="122">
        <f>COUNTIF(Saisie!E58:E64,1)</f>
        <v>0</v>
      </c>
      <c r="E8" s="122">
        <f>COUNTIF(Saisie!F58:F64,1)</f>
        <v>0</v>
      </c>
      <c r="F8" s="122">
        <f>COUNTIF(Saisie!G58:G64,1)</f>
        <v>0</v>
      </c>
      <c r="G8" s="122">
        <f>COUNTIF(Saisie!H58:H64,1)</f>
        <v>0</v>
      </c>
      <c r="H8" s="122">
        <f>COUNTIF(Saisie!I58:I64,1)</f>
        <v>0</v>
      </c>
      <c r="I8" s="122">
        <f>COUNTIF(Saisie!J58:J64,1)</f>
        <v>0</v>
      </c>
      <c r="J8" s="122">
        <f>COUNTIF(Saisie!K58:K64,1)</f>
        <v>0</v>
      </c>
      <c r="K8" s="122">
        <f>COUNTIF(Saisie!L58:L64,1)</f>
        <v>0</v>
      </c>
      <c r="L8" s="122">
        <f>COUNTIF(Saisie!M58:M64,1)</f>
        <v>0</v>
      </c>
      <c r="M8" s="122">
        <f>COUNTIF(Saisie!N58:N64,1)</f>
        <v>0</v>
      </c>
      <c r="N8" s="122">
        <f>COUNTIF(Saisie!O58:O64,1)</f>
        <v>0</v>
      </c>
      <c r="O8" s="122">
        <f>COUNTIF(Saisie!P58:P64,1)</f>
        <v>0</v>
      </c>
      <c r="P8" s="122">
        <f>COUNTIF(Saisie!Q58:Q64,1)</f>
        <v>0</v>
      </c>
      <c r="Q8" s="122">
        <f>COUNTIF(Saisie!R58:R64,1)</f>
        <v>0</v>
      </c>
      <c r="R8" s="122">
        <f>COUNTIF(Saisie!S58:S64,1)</f>
        <v>0</v>
      </c>
      <c r="S8" s="122">
        <f>COUNTIF(Saisie!T58:T64,1)</f>
        <v>0</v>
      </c>
      <c r="T8" s="122">
        <f>COUNTIF(Saisie!U58:U64,1)</f>
        <v>0</v>
      </c>
      <c r="U8" s="122">
        <f>COUNTIF(Saisie!V58:V64,1)</f>
        <v>0</v>
      </c>
      <c r="V8" s="122">
        <f>COUNTIF(Saisie!W58:W64,1)</f>
        <v>0</v>
      </c>
      <c r="W8" s="122">
        <f>COUNTIF(Saisie!X58:X64,1)</f>
        <v>0</v>
      </c>
      <c r="X8" s="122">
        <f>COUNTIF(Saisie!Y58:Y64,1)</f>
        <v>0</v>
      </c>
      <c r="Y8" s="122">
        <f>COUNTIF(Saisie!Z58:Z64,1)</f>
        <v>0</v>
      </c>
      <c r="Z8" s="122">
        <f>COUNTIF(Saisie!AA58:AA64,1)</f>
        <v>0</v>
      </c>
      <c r="AA8" s="122">
        <f>COUNTIF(Saisie!AB58:AB64,1)</f>
        <v>0</v>
      </c>
      <c r="AB8" s="122">
        <f>COUNTIF(Saisie!AC58:AC64,1)</f>
        <v>0</v>
      </c>
      <c r="AC8" s="122">
        <f>COUNTIF(Saisie!AD58:AD64,1)</f>
        <v>0</v>
      </c>
      <c r="AD8" s="122">
        <f>COUNTIF(Saisie!AE58:AE64,1)</f>
        <v>0</v>
      </c>
      <c r="AE8" s="122">
        <f>COUNTIF(Saisie!AF58:AF64,1)</f>
        <v>0</v>
      </c>
      <c r="AF8" s="122">
        <f>COUNTIF(Saisie!AG58:AG64,1)</f>
        <v>0</v>
      </c>
      <c r="AG8" s="122">
        <f>COUNTIF(Saisie!AH58:AH64,1)</f>
        <v>0</v>
      </c>
      <c r="AH8" s="122">
        <f>COUNTIF(Saisie!AI58:AI64,1)</f>
        <v>0</v>
      </c>
      <c r="AI8" s="122">
        <f>COUNTIF(Saisie!AJ58:AJ64,1)</f>
        <v>0</v>
      </c>
      <c r="AJ8" s="122">
        <f>COUNTIF(Saisie!AK58:AK64,1)</f>
        <v>0</v>
      </c>
      <c r="AK8" s="122">
        <f>COUNTIF(Saisie!AL58:AL64,1)</f>
        <v>0</v>
      </c>
      <c r="AL8" s="122">
        <f>COUNTIF(Saisie!AM58:AM64,1)</f>
        <v>0</v>
      </c>
      <c r="AM8" s="122">
        <f>COUNTIF(Saisie!AN58:AN64,1)</f>
        <v>0</v>
      </c>
      <c r="AN8" s="122">
        <f>COUNTIF(Saisie!AO58:AO64,1)</f>
        <v>0</v>
      </c>
      <c r="AO8" s="122">
        <f>COUNTIF(Saisie!AP58:AP64,1)</f>
        <v>0</v>
      </c>
      <c r="AP8" s="123" t="e">
        <f t="shared" si="0"/>
        <v>#DIV/0!</v>
      </c>
    </row>
    <row r="9" spans="1:42" ht="12.75">
      <c r="A9" s="179" t="s">
        <v>153</v>
      </c>
      <c r="B9" s="179"/>
      <c r="C9" s="104">
        <f aca="true" t="shared" si="1" ref="C9:AO9">SUM(C4:C8)</f>
        <v>0</v>
      </c>
      <c r="D9" s="125">
        <f t="shared" si="1"/>
        <v>0</v>
      </c>
      <c r="E9" s="125">
        <f t="shared" si="1"/>
        <v>0</v>
      </c>
      <c r="F9" s="125">
        <f t="shared" si="1"/>
        <v>0</v>
      </c>
      <c r="G9" s="125">
        <f t="shared" si="1"/>
        <v>0</v>
      </c>
      <c r="H9" s="125">
        <f t="shared" si="1"/>
        <v>0</v>
      </c>
      <c r="I9" s="125">
        <f t="shared" si="1"/>
        <v>0</v>
      </c>
      <c r="J9" s="125">
        <f t="shared" si="1"/>
        <v>0</v>
      </c>
      <c r="K9" s="125">
        <f t="shared" si="1"/>
        <v>0</v>
      </c>
      <c r="L9" s="125">
        <f t="shared" si="1"/>
        <v>0</v>
      </c>
      <c r="M9" s="125">
        <f t="shared" si="1"/>
        <v>0</v>
      </c>
      <c r="N9" s="125">
        <f t="shared" si="1"/>
        <v>0</v>
      </c>
      <c r="O9" s="125">
        <f t="shared" si="1"/>
        <v>0</v>
      </c>
      <c r="P9" s="125">
        <f t="shared" si="1"/>
        <v>0</v>
      </c>
      <c r="Q9" s="125">
        <f t="shared" si="1"/>
        <v>0</v>
      </c>
      <c r="R9" s="125">
        <f t="shared" si="1"/>
        <v>0</v>
      </c>
      <c r="S9" s="125">
        <f t="shared" si="1"/>
        <v>0</v>
      </c>
      <c r="T9" s="125">
        <f t="shared" si="1"/>
        <v>0</v>
      </c>
      <c r="U9" s="125">
        <f t="shared" si="1"/>
        <v>0</v>
      </c>
      <c r="V9" s="125">
        <f t="shared" si="1"/>
        <v>0</v>
      </c>
      <c r="W9" s="125">
        <f t="shared" si="1"/>
        <v>0</v>
      </c>
      <c r="X9" s="125">
        <f t="shared" si="1"/>
        <v>0</v>
      </c>
      <c r="Y9" s="125">
        <f t="shared" si="1"/>
        <v>0</v>
      </c>
      <c r="Z9" s="125">
        <f t="shared" si="1"/>
        <v>0</v>
      </c>
      <c r="AA9" s="125">
        <f t="shared" si="1"/>
        <v>0</v>
      </c>
      <c r="AB9" s="125">
        <f t="shared" si="1"/>
        <v>0</v>
      </c>
      <c r="AC9" s="125">
        <f t="shared" si="1"/>
        <v>0</v>
      </c>
      <c r="AD9" s="125">
        <f t="shared" si="1"/>
        <v>0</v>
      </c>
      <c r="AE9" s="125">
        <f t="shared" si="1"/>
        <v>0</v>
      </c>
      <c r="AF9" s="125">
        <f t="shared" si="1"/>
        <v>0</v>
      </c>
      <c r="AG9" s="125">
        <f t="shared" si="1"/>
        <v>0</v>
      </c>
      <c r="AH9" s="125">
        <f t="shared" si="1"/>
        <v>0</v>
      </c>
      <c r="AI9" s="125">
        <f t="shared" si="1"/>
        <v>0</v>
      </c>
      <c r="AJ9" s="125">
        <f t="shared" si="1"/>
        <v>0</v>
      </c>
      <c r="AK9" s="125">
        <f t="shared" si="1"/>
        <v>0</v>
      </c>
      <c r="AL9" s="125">
        <f t="shared" si="1"/>
        <v>0</v>
      </c>
      <c r="AM9" s="125">
        <f t="shared" si="1"/>
        <v>0</v>
      </c>
      <c r="AN9" s="125">
        <f t="shared" si="1"/>
        <v>0</v>
      </c>
      <c r="AO9" s="125">
        <f t="shared" si="1"/>
        <v>0</v>
      </c>
      <c r="AP9" s="123" t="e">
        <f t="shared" si="0"/>
        <v>#DIV/0!</v>
      </c>
    </row>
    <row r="10" spans="1:42" s="106" customFormat="1" ht="12.75">
      <c r="A10" s="179" t="s">
        <v>154</v>
      </c>
      <c r="B10" s="179"/>
      <c r="C10" s="105">
        <f>Saisie!D68</f>
        <v>29</v>
      </c>
      <c r="D10" s="126">
        <f>Saisie!E68</f>
        <v>29</v>
      </c>
      <c r="E10" s="126">
        <f>Saisie!F68</f>
        <v>29</v>
      </c>
      <c r="F10" s="126">
        <f>Saisie!G68</f>
        <v>29</v>
      </c>
      <c r="G10" s="126">
        <f>Saisie!H68</f>
        <v>29</v>
      </c>
      <c r="H10" s="126">
        <f>Saisie!I68</f>
        <v>29</v>
      </c>
      <c r="I10" s="126">
        <f>Saisie!J68</f>
        <v>29</v>
      </c>
      <c r="J10" s="126">
        <f>Saisie!K68</f>
        <v>29</v>
      </c>
      <c r="K10" s="126">
        <f>Saisie!L68</f>
        <v>29</v>
      </c>
      <c r="L10" s="126">
        <f>Saisie!M68</f>
        <v>29</v>
      </c>
      <c r="M10" s="126">
        <f>Saisie!N68</f>
        <v>29</v>
      </c>
      <c r="N10" s="126">
        <f>Saisie!O68</f>
        <v>29</v>
      </c>
      <c r="O10" s="126">
        <f>Saisie!P68</f>
        <v>29</v>
      </c>
      <c r="P10" s="126">
        <f>Saisie!Q68</f>
        <v>29</v>
      </c>
      <c r="Q10" s="126">
        <f>Saisie!R68</f>
        <v>29</v>
      </c>
      <c r="R10" s="126">
        <f>Saisie!S68</f>
        <v>29</v>
      </c>
      <c r="S10" s="126">
        <f>Saisie!T68</f>
        <v>29</v>
      </c>
      <c r="T10" s="126">
        <f>Saisie!U68</f>
        <v>29</v>
      </c>
      <c r="U10" s="126">
        <f>Saisie!V68</f>
        <v>29</v>
      </c>
      <c r="V10" s="126">
        <f>Saisie!W68</f>
        <v>29</v>
      </c>
      <c r="W10" s="126">
        <f>Saisie!X68</f>
        <v>29</v>
      </c>
      <c r="X10" s="126">
        <f>Saisie!Y68</f>
        <v>29</v>
      </c>
      <c r="Y10" s="126">
        <f>Saisie!Z68</f>
        <v>29</v>
      </c>
      <c r="Z10" s="126">
        <f>Saisie!AA68</f>
        <v>29</v>
      </c>
      <c r="AA10" s="126">
        <f>Saisie!AB68</f>
        <v>29</v>
      </c>
      <c r="AB10" s="126">
        <f>Saisie!AC68</f>
        <v>29</v>
      </c>
      <c r="AC10" s="126">
        <f>Saisie!AD68</f>
        <v>29</v>
      </c>
      <c r="AD10" s="126">
        <f>Saisie!AE68</f>
        <v>29</v>
      </c>
      <c r="AE10" s="126">
        <f>Saisie!AF68</f>
        <v>29</v>
      </c>
      <c r="AF10" s="126">
        <f>Saisie!AG68</f>
        <v>29</v>
      </c>
      <c r="AG10" s="126">
        <f>Saisie!AH68</f>
        <v>29</v>
      </c>
      <c r="AH10" s="126">
        <f>Saisie!AI68</f>
        <v>29</v>
      </c>
      <c r="AI10" s="126">
        <f>Saisie!AJ68</f>
        <v>29</v>
      </c>
      <c r="AJ10" s="126">
        <f>Saisie!AK68</f>
        <v>29</v>
      </c>
      <c r="AK10" s="126">
        <f>Saisie!AL68</f>
        <v>29</v>
      </c>
      <c r="AL10" s="126">
        <f>Saisie!AM68</f>
        <v>29</v>
      </c>
      <c r="AM10" s="126">
        <f>Saisie!AN68</f>
        <v>29</v>
      </c>
      <c r="AN10" s="126">
        <f>Saisie!AO68</f>
        <v>29</v>
      </c>
      <c r="AO10" s="126">
        <f>Saisie!AP68</f>
        <v>29</v>
      </c>
      <c r="AP10" s="123" t="e">
        <f t="shared" si="0"/>
        <v>#DIV/0!</v>
      </c>
    </row>
    <row r="11" spans="1:42" s="109" customFormat="1" ht="12.75">
      <c r="A11" s="180" t="s">
        <v>155</v>
      </c>
      <c r="B11" s="180"/>
      <c r="C11" s="108">
        <f aca="true" t="shared" si="2" ref="C11:AO11">C9/(54-C10)</f>
        <v>0</v>
      </c>
      <c r="D11" s="108">
        <f t="shared" si="2"/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8">
        <f t="shared" si="2"/>
        <v>0</v>
      </c>
      <c r="I11" s="108">
        <f t="shared" si="2"/>
        <v>0</v>
      </c>
      <c r="J11" s="108">
        <f t="shared" si="2"/>
        <v>0</v>
      </c>
      <c r="K11" s="108">
        <f t="shared" si="2"/>
        <v>0</v>
      </c>
      <c r="L11" s="108">
        <f t="shared" si="2"/>
        <v>0</v>
      </c>
      <c r="M11" s="108">
        <f t="shared" si="2"/>
        <v>0</v>
      </c>
      <c r="N11" s="108">
        <f t="shared" si="2"/>
        <v>0</v>
      </c>
      <c r="O11" s="108">
        <f t="shared" si="2"/>
        <v>0</v>
      </c>
      <c r="P11" s="108">
        <f t="shared" si="2"/>
        <v>0</v>
      </c>
      <c r="Q11" s="108">
        <f t="shared" si="2"/>
        <v>0</v>
      </c>
      <c r="R11" s="108">
        <f t="shared" si="2"/>
        <v>0</v>
      </c>
      <c r="S11" s="108">
        <f t="shared" si="2"/>
        <v>0</v>
      </c>
      <c r="T11" s="108">
        <f t="shared" si="2"/>
        <v>0</v>
      </c>
      <c r="U11" s="108">
        <f t="shared" si="2"/>
        <v>0</v>
      </c>
      <c r="V11" s="108">
        <f t="shared" si="2"/>
        <v>0</v>
      </c>
      <c r="W11" s="108">
        <f t="shared" si="2"/>
        <v>0</v>
      </c>
      <c r="X11" s="108">
        <f t="shared" si="2"/>
        <v>0</v>
      </c>
      <c r="Y11" s="108">
        <f t="shared" si="2"/>
        <v>0</v>
      </c>
      <c r="Z11" s="108">
        <f t="shared" si="2"/>
        <v>0</v>
      </c>
      <c r="AA11" s="108">
        <f t="shared" si="2"/>
        <v>0</v>
      </c>
      <c r="AB11" s="108">
        <f t="shared" si="2"/>
        <v>0</v>
      </c>
      <c r="AC11" s="108">
        <f t="shared" si="2"/>
        <v>0</v>
      </c>
      <c r="AD11" s="108">
        <f t="shared" si="2"/>
        <v>0</v>
      </c>
      <c r="AE11" s="108">
        <f t="shared" si="2"/>
        <v>0</v>
      </c>
      <c r="AF11" s="108">
        <f t="shared" si="2"/>
        <v>0</v>
      </c>
      <c r="AG11" s="108">
        <f t="shared" si="2"/>
        <v>0</v>
      </c>
      <c r="AH11" s="108">
        <f t="shared" si="2"/>
        <v>0</v>
      </c>
      <c r="AI11" s="108">
        <f t="shared" si="2"/>
        <v>0</v>
      </c>
      <c r="AJ11" s="108">
        <f t="shared" si="2"/>
        <v>0</v>
      </c>
      <c r="AK11" s="108">
        <f t="shared" si="2"/>
        <v>0</v>
      </c>
      <c r="AL11" s="108">
        <f t="shared" si="2"/>
        <v>0</v>
      </c>
      <c r="AM11" s="108">
        <f t="shared" si="2"/>
        <v>0</v>
      </c>
      <c r="AN11" s="108">
        <f t="shared" si="2"/>
        <v>0</v>
      </c>
      <c r="AO11" s="108">
        <f t="shared" si="2"/>
        <v>0</v>
      </c>
      <c r="AP11" s="127" t="e">
        <f t="shared" si="0"/>
        <v>#DIV/0!</v>
      </c>
    </row>
    <row r="12" spans="1:41" ht="33.75">
      <c r="A12" s="116" t="s">
        <v>156</v>
      </c>
      <c r="B12" s="117">
        <f aca="true" t="shared" si="3" ref="B12:AO12">B3</f>
        <v>0</v>
      </c>
      <c r="C12" s="128" t="str">
        <f t="shared" si="3"/>
        <v> </v>
      </c>
      <c r="D12" s="128" t="str">
        <f t="shared" si="3"/>
        <v> </v>
      </c>
      <c r="E12" s="128" t="str">
        <f t="shared" si="3"/>
        <v> </v>
      </c>
      <c r="F12" s="128" t="str">
        <f t="shared" si="3"/>
        <v> </v>
      </c>
      <c r="G12" s="128" t="str">
        <f t="shared" si="3"/>
        <v> </v>
      </c>
      <c r="H12" s="128" t="str">
        <f t="shared" si="3"/>
        <v> </v>
      </c>
      <c r="I12" s="128" t="str">
        <f t="shared" si="3"/>
        <v> </v>
      </c>
      <c r="J12" s="128" t="str">
        <f t="shared" si="3"/>
        <v> </v>
      </c>
      <c r="K12" s="128" t="str">
        <f t="shared" si="3"/>
        <v> </v>
      </c>
      <c r="L12" s="128" t="str">
        <f t="shared" si="3"/>
        <v> </v>
      </c>
      <c r="M12" s="128" t="str">
        <f t="shared" si="3"/>
        <v> </v>
      </c>
      <c r="N12" s="128" t="str">
        <f t="shared" si="3"/>
        <v> </v>
      </c>
      <c r="O12" s="128" t="str">
        <f t="shared" si="3"/>
        <v> </v>
      </c>
      <c r="P12" s="128" t="str">
        <f t="shared" si="3"/>
        <v> </v>
      </c>
      <c r="Q12" s="128" t="str">
        <f t="shared" si="3"/>
        <v> </v>
      </c>
      <c r="R12" s="128" t="str">
        <f t="shared" si="3"/>
        <v> </v>
      </c>
      <c r="S12" s="128" t="str">
        <f t="shared" si="3"/>
        <v> </v>
      </c>
      <c r="T12" s="128" t="str">
        <f t="shared" si="3"/>
        <v> </v>
      </c>
      <c r="U12" s="128" t="str">
        <f t="shared" si="3"/>
        <v> </v>
      </c>
      <c r="V12" s="128" t="str">
        <f t="shared" si="3"/>
        <v> </v>
      </c>
      <c r="W12" s="128" t="str">
        <f t="shared" si="3"/>
        <v> </v>
      </c>
      <c r="X12" s="128" t="str">
        <f t="shared" si="3"/>
        <v> </v>
      </c>
      <c r="Y12" s="128" t="str">
        <f t="shared" si="3"/>
        <v> </v>
      </c>
      <c r="Z12" s="128" t="str">
        <f t="shared" si="3"/>
        <v> </v>
      </c>
      <c r="AA12" s="128" t="str">
        <f t="shared" si="3"/>
        <v> </v>
      </c>
      <c r="AB12" s="128" t="str">
        <f t="shared" si="3"/>
        <v> </v>
      </c>
      <c r="AC12" s="128" t="str">
        <f t="shared" si="3"/>
        <v> </v>
      </c>
      <c r="AD12" s="128" t="str">
        <f t="shared" si="3"/>
        <v> </v>
      </c>
      <c r="AE12" s="128" t="str">
        <f t="shared" si="3"/>
        <v> </v>
      </c>
      <c r="AF12" s="128" t="str">
        <f t="shared" si="3"/>
        <v> </v>
      </c>
      <c r="AG12" s="128" t="str">
        <f t="shared" si="3"/>
        <v> </v>
      </c>
      <c r="AH12" s="128" t="str">
        <f t="shared" si="3"/>
        <v> </v>
      </c>
      <c r="AI12" s="128" t="str">
        <f t="shared" si="3"/>
        <v> </v>
      </c>
      <c r="AJ12" s="128" t="str">
        <f t="shared" si="3"/>
        <v> </v>
      </c>
      <c r="AK12" s="128" t="str">
        <f t="shared" si="3"/>
        <v> </v>
      </c>
      <c r="AL12" s="128" t="str">
        <f t="shared" si="3"/>
        <v> </v>
      </c>
      <c r="AM12" s="128" t="str">
        <f t="shared" si="3"/>
        <v> </v>
      </c>
      <c r="AN12" s="128" t="str">
        <f t="shared" si="3"/>
        <v> </v>
      </c>
      <c r="AO12" s="128" t="str">
        <f t="shared" si="3"/>
        <v> </v>
      </c>
    </row>
    <row r="13" spans="1:42" ht="12.75">
      <c r="A13" s="120" t="s">
        <v>157</v>
      </c>
      <c r="B13" s="121" t="s">
        <v>166</v>
      </c>
      <c r="C13" s="121">
        <f>COUNTIF(Saisie!D72:D76,1)</f>
        <v>0</v>
      </c>
      <c r="D13" s="121">
        <f>COUNTIF(Saisie!E72:E76,1)</f>
        <v>0</v>
      </c>
      <c r="E13" s="121">
        <f>COUNTIF(Saisie!F72:F76,1)</f>
        <v>0</v>
      </c>
      <c r="F13" s="121">
        <f>COUNTIF(Saisie!G72:G76,1)</f>
        <v>0</v>
      </c>
      <c r="G13" s="121">
        <f>COUNTIF(Saisie!H72:H76,1)</f>
        <v>0</v>
      </c>
      <c r="H13" s="121">
        <f>COUNTIF(Saisie!I72:I76,1)</f>
        <v>0</v>
      </c>
      <c r="I13" s="121">
        <f>COUNTIF(Saisie!J72:J76,1)</f>
        <v>0</v>
      </c>
      <c r="J13" s="121">
        <f>COUNTIF(Saisie!K72:K76,1)</f>
        <v>0</v>
      </c>
      <c r="K13" s="121">
        <f>COUNTIF(Saisie!L72:L76,1)</f>
        <v>0</v>
      </c>
      <c r="L13" s="121">
        <f>COUNTIF(Saisie!M72:M76,1)</f>
        <v>0</v>
      </c>
      <c r="M13" s="121">
        <f>COUNTIF(Saisie!N72:N76,1)</f>
        <v>0</v>
      </c>
      <c r="N13" s="121">
        <f>COUNTIF(Saisie!O72:O76,1)</f>
        <v>0</v>
      </c>
      <c r="O13" s="121">
        <f>COUNTIF(Saisie!P72:P76,1)</f>
        <v>0</v>
      </c>
      <c r="P13" s="121">
        <f>COUNTIF(Saisie!Q72:Q76,1)</f>
        <v>0</v>
      </c>
      <c r="Q13" s="121">
        <f>COUNTIF(Saisie!R72:R76,1)</f>
        <v>0</v>
      </c>
      <c r="R13" s="121">
        <f>COUNTIF(Saisie!S72:S76,1)</f>
        <v>0</v>
      </c>
      <c r="S13" s="121">
        <f>COUNTIF(Saisie!T72:T76,1)</f>
        <v>0</v>
      </c>
      <c r="T13" s="121">
        <f>COUNTIF(Saisie!U72:U76,1)</f>
        <v>0</v>
      </c>
      <c r="U13" s="121">
        <f>COUNTIF(Saisie!V72:V76,1)</f>
        <v>0</v>
      </c>
      <c r="V13" s="121">
        <f>COUNTIF(Saisie!W72:W76,1)</f>
        <v>0</v>
      </c>
      <c r="W13" s="121">
        <f>COUNTIF(Saisie!X72:X76,1)</f>
        <v>0</v>
      </c>
      <c r="X13" s="121">
        <f>COUNTIF(Saisie!Y72:Y76,1)</f>
        <v>0</v>
      </c>
      <c r="Y13" s="121">
        <f>COUNTIF(Saisie!Z72:Z76,1)</f>
        <v>0</v>
      </c>
      <c r="Z13" s="121">
        <f>COUNTIF(Saisie!AA72:AA76,1)</f>
        <v>0</v>
      </c>
      <c r="AA13" s="121">
        <f>COUNTIF(Saisie!AB72:AB76,1)</f>
        <v>0</v>
      </c>
      <c r="AB13" s="121">
        <f>COUNTIF(Saisie!AC72:AC76,1)</f>
        <v>0</v>
      </c>
      <c r="AC13" s="121">
        <f>COUNTIF(Saisie!AD72:AD76,1)</f>
        <v>0</v>
      </c>
      <c r="AD13" s="121">
        <f>COUNTIF(Saisie!AE72:AE76,1)</f>
        <v>0</v>
      </c>
      <c r="AE13" s="121">
        <f>COUNTIF(Saisie!AF72:AF76,1)</f>
        <v>0</v>
      </c>
      <c r="AF13" s="121">
        <f>COUNTIF(Saisie!AG72:AG76,1)</f>
        <v>0</v>
      </c>
      <c r="AG13" s="121">
        <f>COUNTIF(Saisie!AH72:AH76,1)</f>
        <v>0</v>
      </c>
      <c r="AH13" s="121">
        <f>COUNTIF(Saisie!AI72:AI76,1)</f>
        <v>0</v>
      </c>
      <c r="AI13" s="121">
        <f>COUNTIF(Saisie!AJ72:AJ76,1)</f>
        <v>0</v>
      </c>
      <c r="AJ13" s="121">
        <f>COUNTIF(Saisie!AK72:AK76,1)</f>
        <v>0</v>
      </c>
      <c r="AK13" s="121">
        <f>COUNTIF(Saisie!AL72:AL76,1)</f>
        <v>0</v>
      </c>
      <c r="AL13" s="121">
        <f>COUNTIF(Saisie!AM72:AM76,1)</f>
        <v>0</v>
      </c>
      <c r="AM13" s="121">
        <f>COUNTIF(Saisie!AN72:AN76,1)</f>
        <v>0</v>
      </c>
      <c r="AN13" s="121">
        <f>COUNTIF(Saisie!AO72:AO76,1)</f>
        <v>0</v>
      </c>
      <c r="AO13" s="121">
        <f>COUNTIF(Saisie!AP72:AP76,1)</f>
        <v>0</v>
      </c>
      <c r="AP13" s="90" t="e">
        <f aca="true" t="shared" si="4" ref="AP13:AP20">SUM(C13:AO13)/$AP$3</f>
        <v>#DIV/0!</v>
      </c>
    </row>
    <row r="14" spans="1:42" ht="12.75">
      <c r="A14" s="120" t="s">
        <v>158</v>
      </c>
      <c r="B14" s="121" t="s">
        <v>167</v>
      </c>
      <c r="C14" s="121">
        <f>COUNTIF(Saisie!D77:D87,1)</f>
        <v>0</v>
      </c>
      <c r="D14" s="121">
        <f>COUNTIF(Saisie!E77:E87,1)</f>
        <v>0</v>
      </c>
      <c r="E14" s="121">
        <f>COUNTIF(Saisie!F77:F87,1)</f>
        <v>0</v>
      </c>
      <c r="F14" s="121">
        <f>COUNTIF(Saisie!G77:G87,1)</f>
        <v>0</v>
      </c>
      <c r="G14" s="121">
        <f>COUNTIF(Saisie!H77:H87,1)</f>
        <v>0</v>
      </c>
      <c r="H14" s="121">
        <f>COUNTIF(Saisie!I77:I87,1)</f>
        <v>0</v>
      </c>
      <c r="I14" s="121">
        <f>COUNTIF(Saisie!J77:J87,1)</f>
        <v>0</v>
      </c>
      <c r="J14" s="121">
        <f>COUNTIF(Saisie!K77:K87,1)</f>
        <v>0</v>
      </c>
      <c r="K14" s="121">
        <f>COUNTIF(Saisie!L77:L87,1)</f>
        <v>0</v>
      </c>
      <c r="L14" s="121">
        <f>COUNTIF(Saisie!M77:M87,1)</f>
        <v>0</v>
      </c>
      <c r="M14" s="121">
        <f>COUNTIF(Saisie!N77:N87,1)</f>
        <v>0</v>
      </c>
      <c r="N14" s="121">
        <f>COUNTIF(Saisie!O77:O87,1)</f>
        <v>0</v>
      </c>
      <c r="O14" s="121">
        <f>COUNTIF(Saisie!P77:P87,1)</f>
        <v>0</v>
      </c>
      <c r="P14" s="121">
        <f>COUNTIF(Saisie!Q77:Q87,1)</f>
        <v>0</v>
      </c>
      <c r="Q14" s="121">
        <f>COUNTIF(Saisie!R77:R87,1)</f>
        <v>0</v>
      </c>
      <c r="R14" s="121">
        <f>COUNTIF(Saisie!S77:S87,1)</f>
        <v>0</v>
      </c>
      <c r="S14" s="121">
        <f>COUNTIF(Saisie!T77:T87,1)</f>
        <v>0</v>
      </c>
      <c r="T14" s="121">
        <f>COUNTIF(Saisie!U77:U87,1)</f>
        <v>0</v>
      </c>
      <c r="U14" s="121">
        <f>COUNTIF(Saisie!V77:V87,1)</f>
        <v>0</v>
      </c>
      <c r="V14" s="121">
        <f>COUNTIF(Saisie!W77:W87,1)</f>
        <v>0</v>
      </c>
      <c r="W14" s="121">
        <f>COUNTIF(Saisie!X77:X87,1)</f>
        <v>0</v>
      </c>
      <c r="X14" s="121">
        <f>COUNTIF(Saisie!Y77:Y87,1)</f>
        <v>0</v>
      </c>
      <c r="Y14" s="121">
        <f>COUNTIF(Saisie!Z77:Z87,1)</f>
        <v>0</v>
      </c>
      <c r="Z14" s="121">
        <f>COUNTIF(Saisie!AA77:AA87,1)</f>
        <v>0</v>
      </c>
      <c r="AA14" s="121">
        <f>COUNTIF(Saisie!AB77:AB87,1)</f>
        <v>0</v>
      </c>
      <c r="AB14" s="121">
        <f>COUNTIF(Saisie!AC77:AC87,1)</f>
        <v>0</v>
      </c>
      <c r="AC14" s="121">
        <f>COUNTIF(Saisie!AD77:AD87,1)</f>
        <v>0</v>
      </c>
      <c r="AD14" s="121">
        <f>COUNTIF(Saisie!AE77:AE87,1)</f>
        <v>0</v>
      </c>
      <c r="AE14" s="121">
        <f>COUNTIF(Saisie!AF77:AF87,1)</f>
        <v>0</v>
      </c>
      <c r="AF14" s="121">
        <f>COUNTIF(Saisie!AG77:AG87,1)</f>
        <v>0</v>
      </c>
      <c r="AG14" s="121">
        <f>COUNTIF(Saisie!AH77:AH87,1)</f>
        <v>0</v>
      </c>
      <c r="AH14" s="121">
        <f>COUNTIF(Saisie!AI77:AI87,1)</f>
        <v>0</v>
      </c>
      <c r="AI14" s="121">
        <f>COUNTIF(Saisie!AJ77:AJ87,1)</f>
        <v>0</v>
      </c>
      <c r="AJ14" s="121">
        <f>COUNTIF(Saisie!AK77:AK87,1)</f>
        <v>0</v>
      </c>
      <c r="AK14" s="121">
        <f>COUNTIF(Saisie!AL77:AL87,1)</f>
        <v>0</v>
      </c>
      <c r="AL14" s="121">
        <f>COUNTIF(Saisie!AM77:AM87,1)</f>
        <v>0</v>
      </c>
      <c r="AM14" s="121">
        <f>COUNTIF(Saisie!AN77:AN87,1)</f>
        <v>0</v>
      </c>
      <c r="AN14" s="121">
        <f>COUNTIF(Saisie!AO77:AO87,1)</f>
        <v>0</v>
      </c>
      <c r="AO14" s="121">
        <f>COUNTIF(Saisie!AP77:AP87,1)</f>
        <v>0</v>
      </c>
      <c r="AP14" s="90" t="e">
        <f t="shared" si="4"/>
        <v>#DIV/0!</v>
      </c>
    </row>
    <row r="15" spans="1:42" ht="12.75">
      <c r="A15" s="120" t="s">
        <v>159</v>
      </c>
      <c r="B15" s="124" t="s">
        <v>167</v>
      </c>
      <c r="C15" s="121">
        <f>COUNTIF(Saisie!D88:D98,1)</f>
        <v>0</v>
      </c>
      <c r="D15" s="121">
        <f>COUNTIF(Saisie!E88:E98,1)</f>
        <v>0</v>
      </c>
      <c r="E15" s="121">
        <f>COUNTIF(Saisie!F88:F98,1)</f>
        <v>0</v>
      </c>
      <c r="F15" s="121">
        <f>COUNTIF(Saisie!G88:G98,1)</f>
        <v>0</v>
      </c>
      <c r="G15" s="121">
        <f>COUNTIF(Saisie!H88:H98,1)</f>
        <v>0</v>
      </c>
      <c r="H15" s="121">
        <f>COUNTIF(Saisie!I88:I98,1)</f>
        <v>0</v>
      </c>
      <c r="I15" s="121">
        <f>COUNTIF(Saisie!J88:J98,1)</f>
        <v>0</v>
      </c>
      <c r="J15" s="121">
        <f>COUNTIF(Saisie!K88:K98,1)</f>
        <v>0</v>
      </c>
      <c r="K15" s="121">
        <f>COUNTIF(Saisie!L88:L98,1)</f>
        <v>0</v>
      </c>
      <c r="L15" s="121">
        <f>COUNTIF(Saisie!M88:M98,1)</f>
        <v>0</v>
      </c>
      <c r="M15" s="121">
        <f>COUNTIF(Saisie!N88:N98,1)</f>
        <v>0</v>
      </c>
      <c r="N15" s="121">
        <f>COUNTIF(Saisie!O88:O98,1)</f>
        <v>0</v>
      </c>
      <c r="O15" s="121">
        <f>COUNTIF(Saisie!P88:P98,1)</f>
        <v>0</v>
      </c>
      <c r="P15" s="121">
        <f>COUNTIF(Saisie!Q88:Q98,1)</f>
        <v>0</v>
      </c>
      <c r="Q15" s="121">
        <f>COUNTIF(Saisie!R88:R98,1)</f>
        <v>0</v>
      </c>
      <c r="R15" s="121">
        <f>COUNTIF(Saisie!S88:S98,1)</f>
        <v>0</v>
      </c>
      <c r="S15" s="121">
        <f>COUNTIF(Saisie!T88:T98,1)</f>
        <v>0</v>
      </c>
      <c r="T15" s="121">
        <f>COUNTIF(Saisie!U88:U98,1)</f>
        <v>0</v>
      </c>
      <c r="U15" s="121">
        <f>COUNTIF(Saisie!V88:V98,1)</f>
        <v>0</v>
      </c>
      <c r="V15" s="121">
        <f>COUNTIF(Saisie!W88:W98,1)</f>
        <v>0</v>
      </c>
      <c r="W15" s="121">
        <f>COUNTIF(Saisie!X88:X98,1)</f>
        <v>0</v>
      </c>
      <c r="X15" s="121">
        <f>COUNTIF(Saisie!Y88:Y98,1)</f>
        <v>0</v>
      </c>
      <c r="Y15" s="121">
        <f>COUNTIF(Saisie!Z88:Z98,1)</f>
        <v>0</v>
      </c>
      <c r="Z15" s="121">
        <f>COUNTIF(Saisie!AA88:AA98,1)</f>
        <v>0</v>
      </c>
      <c r="AA15" s="121">
        <f>COUNTIF(Saisie!AB88:AB98,1)</f>
        <v>0</v>
      </c>
      <c r="AB15" s="121">
        <f>COUNTIF(Saisie!AC88:AC98,1)</f>
        <v>0</v>
      </c>
      <c r="AC15" s="121">
        <f>COUNTIF(Saisie!AD88:AD98,1)</f>
        <v>0</v>
      </c>
      <c r="AD15" s="121">
        <f>COUNTIF(Saisie!AE88:AE98,1)</f>
        <v>0</v>
      </c>
      <c r="AE15" s="121">
        <f>COUNTIF(Saisie!AF88:AF98,1)</f>
        <v>0</v>
      </c>
      <c r="AF15" s="121">
        <f>COUNTIF(Saisie!AG88:AG98,1)</f>
        <v>0</v>
      </c>
      <c r="AG15" s="121">
        <f>COUNTIF(Saisie!AH88:AH98,1)</f>
        <v>0</v>
      </c>
      <c r="AH15" s="121">
        <f>COUNTIF(Saisie!AI88:AI98,1)</f>
        <v>0</v>
      </c>
      <c r="AI15" s="121">
        <f>COUNTIF(Saisie!AJ88:AJ98,1)</f>
        <v>0</v>
      </c>
      <c r="AJ15" s="121">
        <f>COUNTIF(Saisie!AK88:AK98,1)</f>
        <v>0</v>
      </c>
      <c r="AK15" s="121">
        <f>COUNTIF(Saisie!AL88:AL98,1)</f>
        <v>0</v>
      </c>
      <c r="AL15" s="121">
        <f>COUNTIF(Saisie!AM88:AM98,1)</f>
        <v>0</v>
      </c>
      <c r="AM15" s="121">
        <f>COUNTIF(Saisie!AN88:AN98,1)</f>
        <v>0</v>
      </c>
      <c r="AN15" s="121">
        <f>COUNTIF(Saisie!AO88:AO98,1)</f>
        <v>0</v>
      </c>
      <c r="AO15" s="121">
        <f>COUNTIF(Saisie!AP88:AP98,1)</f>
        <v>0</v>
      </c>
      <c r="AP15" s="90" t="e">
        <f t="shared" si="4"/>
        <v>#DIV/0!</v>
      </c>
    </row>
    <row r="16" spans="1:42" ht="12.75">
      <c r="A16" s="120" t="s">
        <v>160</v>
      </c>
      <c r="B16" s="124" t="s">
        <v>168</v>
      </c>
      <c r="C16" s="121">
        <f>COUNTIF(Saisie!D99:D111,1)</f>
        <v>0</v>
      </c>
      <c r="D16" s="121">
        <f>COUNTIF(Saisie!E99:E111,1)</f>
        <v>0</v>
      </c>
      <c r="E16" s="121">
        <f>COUNTIF(Saisie!F99:F111,1)</f>
        <v>0</v>
      </c>
      <c r="F16" s="121">
        <f>COUNTIF(Saisie!G99:G111,1)</f>
        <v>0</v>
      </c>
      <c r="G16" s="121">
        <f>COUNTIF(Saisie!H99:H111,1)</f>
        <v>0</v>
      </c>
      <c r="H16" s="121">
        <f>COUNTIF(Saisie!I99:I111,1)</f>
        <v>0</v>
      </c>
      <c r="I16" s="121">
        <f>COUNTIF(Saisie!J99:J111,1)</f>
        <v>0</v>
      </c>
      <c r="J16" s="121">
        <f>COUNTIF(Saisie!K99:K111,1)</f>
        <v>0</v>
      </c>
      <c r="K16" s="121">
        <f>COUNTIF(Saisie!L99:L111,1)</f>
        <v>0</v>
      </c>
      <c r="L16" s="121">
        <f>COUNTIF(Saisie!M99:M111,1)</f>
        <v>0</v>
      </c>
      <c r="M16" s="121">
        <f>COUNTIF(Saisie!N99:N111,1)</f>
        <v>0</v>
      </c>
      <c r="N16" s="121">
        <f>COUNTIF(Saisie!O99:O111,1)</f>
        <v>0</v>
      </c>
      <c r="O16" s="121">
        <f>COUNTIF(Saisie!P99:P111,1)</f>
        <v>0</v>
      </c>
      <c r="P16" s="121">
        <f>COUNTIF(Saisie!Q99:Q111,1)</f>
        <v>0</v>
      </c>
      <c r="Q16" s="121">
        <f>COUNTIF(Saisie!R99:R111,1)</f>
        <v>0</v>
      </c>
      <c r="R16" s="121">
        <f>COUNTIF(Saisie!S99:S111,1)</f>
        <v>0</v>
      </c>
      <c r="S16" s="121">
        <f>COUNTIF(Saisie!T99:T111,1)</f>
        <v>0</v>
      </c>
      <c r="T16" s="121">
        <f>COUNTIF(Saisie!U99:U111,1)</f>
        <v>0</v>
      </c>
      <c r="U16" s="121">
        <f>COUNTIF(Saisie!V99:V111,1)</f>
        <v>0</v>
      </c>
      <c r="V16" s="121">
        <f>COUNTIF(Saisie!W99:W111,1)</f>
        <v>0</v>
      </c>
      <c r="W16" s="121">
        <f>COUNTIF(Saisie!X99:X111,1)</f>
        <v>0</v>
      </c>
      <c r="X16" s="121">
        <f>COUNTIF(Saisie!Y99:Y111,1)</f>
        <v>0</v>
      </c>
      <c r="Y16" s="121">
        <f>COUNTIF(Saisie!Z99:Z111,1)</f>
        <v>0</v>
      </c>
      <c r="Z16" s="121">
        <f>COUNTIF(Saisie!AA99:AA111,1)</f>
        <v>0</v>
      </c>
      <c r="AA16" s="121">
        <f>COUNTIF(Saisie!AB99:AB111,1)</f>
        <v>0</v>
      </c>
      <c r="AB16" s="121">
        <f>COUNTIF(Saisie!AC99:AC111,1)</f>
        <v>0</v>
      </c>
      <c r="AC16" s="121">
        <f>COUNTIF(Saisie!AD99:AD111,1)</f>
        <v>0</v>
      </c>
      <c r="AD16" s="121">
        <f>COUNTIF(Saisie!AE99:AE111,1)</f>
        <v>0</v>
      </c>
      <c r="AE16" s="121">
        <f>COUNTIF(Saisie!AF99:AF111,1)</f>
        <v>0</v>
      </c>
      <c r="AF16" s="121">
        <f>COUNTIF(Saisie!AG99:AG111,1)</f>
        <v>0</v>
      </c>
      <c r="AG16" s="121">
        <f>COUNTIF(Saisie!AH99:AH111,1)</f>
        <v>0</v>
      </c>
      <c r="AH16" s="121">
        <f>COUNTIF(Saisie!AI99:AI111,1)</f>
        <v>0</v>
      </c>
      <c r="AI16" s="121">
        <f>COUNTIF(Saisie!AJ99:AJ111,1)</f>
        <v>0</v>
      </c>
      <c r="AJ16" s="121">
        <f>COUNTIF(Saisie!AK99:AK111,1)</f>
        <v>0</v>
      </c>
      <c r="AK16" s="121">
        <f>COUNTIF(Saisie!AL99:AL111,1)</f>
        <v>0</v>
      </c>
      <c r="AL16" s="121">
        <f>COUNTIF(Saisie!AM99:AM111,1)</f>
        <v>0</v>
      </c>
      <c r="AM16" s="121">
        <f>COUNTIF(Saisie!AN99:AN111,1)</f>
        <v>0</v>
      </c>
      <c r="AN16" s="121">
        <f>COUNTIF(Saisie!AO99:AO111,1)</f>
        <v>0</v>
      </c>
      <c r="AO16" s="121">
        <f>COUNTIF(Saisie!AP99:AP111,1)</f>
        <v>0</v>
      </c>
      <c r="AP16" s="90" t="e">
        <f t="shared" si="4"/>
        <v>#DIV/0!</v>
      </c>
    </row>
    <row r="17" spans="1:42" ht="12.75">
      <c r="A17" s="120" t="s">
        <v>161</v>
      </c>
      <c r="B17" s="124" t="s">
        <v>169</v>
      </c>
      <c r="C17" s="121">
        <f>COUNTIF(Saisie!D112:D114,1)</f>
        <v>0</v>
      </c>
      <c r="D17" s="121">
        <f>COUNTIF(Saisie!E112:E114,1)</f>
        <v>0</v>
      </c>
      <c r="E17" s="121">
        <f>COUNTIF(Saisie!F112:F114,1)</f>
        <v>0</v>
      </c>
      <c r="F17" s="121">
        <f>COUNTIF(Saisie!G112:G114,1)</f>
        <v>0</v>
      </c>
      <c r="G17" s="121">
        <f>COUNTIF(Saisie!H112:H114,1)</f>
        <v>0</v>
      </c>
      <c r="H17" s="121">
        <f>COUNTIF(Saisie!I112:I114,1)</f>
        <v>0</v>
      </c>
      <c r="I17" s="121">
        <f>COUNTIF(Saisie!J112:J114,1)</f>
        <v>0</v>
      </c>
      <c r="J17" s="121">
        <f>COUNTIF(Saisie!K112:K114,1)</f>
        <v>0</v>
      </c>
      <c r="K17" s="121">
        <f>COUNTIF(Saisie!L112:L114,1)</f>
        <v>0</v>
      </c>
      <c r="L17" s="121">
        <f>COUNTIF(Saisie!M112:M114,1)</f>
        <v>0</v>
      </c>
      <c r="M17" s="121">
        <f>COUNTIF(Saisie!N112:N114,1)</f>
        <v>0</v>
      </c>
      <c r="N17" s="121">
        <f>COUNTIF(Saisie!O112:O114,1)</f>
        <v>0</v>
      </c>
      <c r="O17" s="121">
        <f>COUNTIF(Saisie!P112:P114,1)</f>
        <v>0</v>
      </c>
      <c r="P17" s="121">
        <f>COUNTIF(Saisie!Q112:Q114,1)</f>
        <v>0</v>
      </c>
      <c r="Q17" s="121">
        <f>COUNTIF(Saisie!R112:R114,1)</f>
        <v>0</v>
      </c>
      <c r="R17" s="121">
        <f>COUNTIF(Saisie!S112:S114,1)</f>
        <v>0</v>
      </c>
      <c r="S17" s="121">
        <f>COUNTIF(Saisie!T112:T114,1)</f>
        <v>0</v>
      </c>
      <c r="T17" s="121">
        <f>COUNTIF(Saisie!U112:U114,1)</f>
        <v>0</v>
      </c>
      <c r="U17" s="121">
        <f>COUNTIF(Saisie!V112:V114,1)</f>
        <v>0</v>
      </c>
      <c r="V17" s="121">
        <f>COUNTIF(Saisie!W112:W114,1)</f>
        <v>0</v>
      </c>
      <c r="W17" s="121">
        <f>COUNTIF(Saisie!X112:X114,1)</f>
        <v>0</v>
      </c>
      <c r="X17" s="121">
        <f>COUNTIF(Saisie!Y112:Y114,1)</f>
        <v>0</v>
      </c>
      <c r="Y17" s="121">
        <f>COUNTIF(Saisie!Z112:Z114,1)</f>
        <v>0</v>
      </c>
      <c r="Z17" s="121">
        <f>COUNTIF(Saisie!AA112:AA114,1)</f>
        <v>0</v>
      </c>
      <c r="AA17" s="121">
        <f>COUNTIF(Saisie!AB112:AB114,1)</f>
        <v>0</v>
      </c>
      <c r="AB17" s="121">
        <f>COUNTIF(Saisie!AC112:AC114,1)</f>
        <v>0</v>
      </c>
      <c r="AC17" s="121">
        <f>COUNTIF(Saisie!AD112:AD114,1)</f>
        <v>0</v>
      </c>
      <c r="AD17" s="121">
        <f>COUNTIF(Saisie!AE112:AE114,1)</f>
        <v>0</v>
      </c>
      <c r="AE17" s="121">
        <f>COUNTIF(Saisie!AF112:AF114,1)</f>
        <v>0</v>
      </c>
      <c r="AF17" s="121">
        <f>COUNTIF(Saisie!AG112:AG114,1)</f>
        <v>0</v>
      </c>
      <c r="AG17" s="121">
        <f>COUNTIF(Saisie!AH112:AH114,1)</f>
        <v>0</v>
      </c>
      <c r="AH17" s="121">
        <f>COUNTIF(Saisie!AI112:AI114,1)</f>
        <v>0</v>
      </c>
      <c r="AI17" s="121">
        <f>COUNTIF(Saisie!AJ112:AJ114,1)</f>
        <v>0</v>
      </c>
      <c r="AJ17" s="121">
        <f>COUNTIF(Saisie!AK112:AK114,1)</f>
        <v>0</v>
      </c>
      <c r="AK17" s="121">
        <f>COUNTIF(Saisie!AL112:AL114,1)</f>
        <v>0</v>
      </c>
      <c r="AL17" s="121">
        <f>COUNTIF(Saisie!AM112:AM114,1)</f>
        <v>0</v>
      </c>
      <c r="AM17" s="121">
        <f>COUNTIF(Saisie!AN112:AN114,1)</f>
        <v>0</v>
      </c>
      <c r="AN17" s="121">
        <f>COUNTIF(Saisie!AO112:AO114,1)</f>
        <v>0</v>
      </c>
      <c r="AO17" s="121">
        <f>COUNTIF(Saisie!AP112:AP114,1)</f>
        <v>0</v>
      </c>
      <c r="AP17" s="90" t="e">
        <f t="shared" si="4"/>
        <v>#DIV/0!</v>
      </c>
    </row>
    <row r="18" spans="1:42" ht="12.75">
      <c r="A18" s="181" t="s">
        <v>153</v>
      </c>
      <c r="B18" s="181"/>
      <c r="C18" s="104">
        <f aca="true" t="shared" si="5" ref="C18:AO18">SUM(C13:C17)</f>
        <v>0</v>
      </c>
      <c r="D18" s="104">
        <f t="shared" si="5"/>
        <v>0</v>
      </c>
      <c r="E18" s="104">
        <f t="shared" si="5"/>
        <v>0</v>
      </c>
      <c r="F18" s="104">
        <f t="shared" si="5"/>
        <v>0</v>
      </c>
      <c r="G18" s="104">
        <f t="shared" si="5"/>
        <v>0</v>
      </c>
      <c r="H18" s="104">
        <f t="shared" si="5"/>
        <v>0</v>
      </c>
      <c r="I18" s="104">
        <f t="shared" si="5"/>
        <v>0</v>
      </c>
      <c r="J18" s="104">
        <f t="shared" si="5"/>
        <v>0</v>
      </c>
      <c r="K18" s="104">
        <f t="shared" si="5"/>
        <v>0</v>
      </c>
      <c r="L18" s="104">
        <f t="shared" si="5"/>
        <v>0</v>
      </c>
      <c r="M18" s="104">
        <f t="shared" si="5"/>
        <v>0</v>
      </c>
      <c r="N18" s="104">
        <f t="shared" si="5"/>
        <v>0</v>
      </c>
      <c r="O18" s="104">
        <f t="shared" si="5"/>
        <v>0</v>
      </c>
      <c r="P18" s="104">
        <f t="shared" si="5"/>
        <v>0</v>
      </c>
      <c r="Q18" s="104">
        <f t="shared" si="5"/>
        <v>0</v>
      </c>
      <c r="R18" s="104">
        <f t="shared" si="5"/>
        <v>0</v>
      </c>
      <c r="S18" s="104">
        <f t="shared" si="5"/>
        <v>0</v>
      </c>
      <c r="T18" s="104">
        <f t="shared" si="5"/>
        <v>0</v>
      </c>
      <c r="U18" s="104">
        <f t="shared" si="5"/>
        <v>0</v>
      </c>
      <c r="V18" s="104">
        <f t="shared" si="5"/>
        <v>0</v>
      </c>
      <c r="W18" s="104">
        <f t="shared" si="5"/>
        <v>0</v>
      </c>
      <c r="X18" s="104">
        <f t="shared" si="5"/>
        <v>0</v>
      </c>
      <c r="Y18" s="104">
        <f t="shared" si="5"/>
        <v>0</v>
      </c>
      <c r="Z18" s="104">
        <f t="shared" si="5"/>
        <v>0</v>
      </c>
      <c r="AA18" s="104">
        <f t="shared" si="5"/>
        <v>0</v>
      </c>
      <c r="AB18" s="104">
        <f t="shared" si="5"/>
        <v>0</v>
      </c>
      <c r="AC18" s="104">
        <f t="shared" si="5"/>
        <v>0</v>
      </c>
      <c r="AD18" s="104">
        <f t="shared" si="5"/>
        <v>0</v>
      </c>
      <c r="AE18" s="104">
        <f t="shared" si="5"/>
        <v>0</v>
      </c>
      <c r="AF18" s="104">
        <f t="shared" si="5"/>
        <v>0</v>
      </c>
      <c r="AG18" s="104">
        <f t="shared" si="5"/>
        <v>0</v>
      </c>
      <c r="AH18" s="104">
        <f t="shared" si="5"/>
        <v>0</v>
      </c>
      <c r="AI18" s="104">
        <f t="shared" si="5"/>
        <v>0</v>
      </c>
      <c r="AJ18" s="104">
        <f t="shared" si="5"/>
        <v>0</v>
      </c>
      <c r="AK18" s="104">
        <f t="shared" si="5"/>
        <v>0</v>
      </c>
      <c r="AL18" s="104">
        <f t="shared" si="5"/>
        <v>0</v>
      </c>
      <c r="AM18" s="104">
        <f t="shared" si="5"/>
        <v>0</v>
      </c>
      <c r="AN18" s="104">
        <f t="shared" si="5"/>
        <v>0</v>
      </c>
      <c r="AO18" s="104">
        <f t="shared" si="5"/>
        <v>0</v>
      </c>
      <c r="AP18" s="90" t="e">
        <f t="shared" si="4"/>
        <v>#DIV/0!</v>
      </c>
    </row>
    <row r="19" spans="1:42" s="106" customFormat="1" ht="12.75">
      <c r="A19" s="181" t="s">
        <v>154</v>
      </c>
      <c r="B19" s="181"/>
      <c r="C19" s="104">
        <f>Saisie!D118</f>
        <v>22</v>
      </c>
      <c r="D19" s="104">
        <f>Saisie!E118</f>
        <v>22</v>
      </c>
      <c r="E19" s="104">
        <f>Saisie!F118</f>
        <v>22</v>
      </c>
      <c r="F19" s="104">
        <f>Saisie!G118</f>
        <v>22</v>
      </c>
      <c r="G19" s="104">
        <f>Saisie!H118</f>
        <v>22</v>
      </c>
      <c r="H19" s="104">
        <f>Saisie!I118</f>
        <v>22</v>
      </c>
      <c r="I19" s="104">
        <f>Saisie!J118</f>
        <v>22</v>
      </c>
      <c r="J19" s="104">
        <f>Saisie!K118</f>
        <v>22</v>
      </c>
      <c r="K19" s="104">
        <f>Saisie!L118</f>
        <v>22</v>
      </c>
      <c r="L19" s="104">
        <f>Saisie!M118</f>
        <v>22</v>
      </c>
      <c r="M19" s="104">
        <f>Saisie!N118</f>
        <v>22</v>
      </c>
      <c r="N19" s="104">
        <f>Saisie!O118</f>
        <v>22</v>
      </c>
      <c r="O19" s="104">
        <f>Saisie!P118</f>
        <v>22</v>
      </c>
      <c r="P19" s="104">
        <f>Saisie!Q118</f>
        <v>22</v>
      </c>
      <c r="Q19" s="104">
        <f>Saisie!R118</f>
        <v>22</v>
      </c>
      <c r="R19" s="104">
        <f>Saisie!S118</f>
        <v>22</v>
      </c>
      <c r="S19" s="104">
        <f>Saisie!T118</f>
        <v>22</v>
      </c>
      <c r="T19" s="104">
        <f>Saisie!U118</f>
        <v>22</v>
      </c>
      <c r="U19" s="104">
        <f>Saisie!V118</f>
        <v>22</v>
      </c>
      <c r="V19" s="104">
        <f>Saisie!W118</f>
        <v>22</v>
      </c>
      <c r="W19" s="104">
        <f>Saisie!X118</f>
        <v>22</v>
      </c>
      <c r="X19" s="104">
        <f>Saisie!Y118</f>
        <v>22</v>
      </c>
      <c r="Y19" s="104">
        <f>Saisie!Z118</f>
        <v>22</v>
      </c>
      <c r="Z19" s="104">
        <f>Saisie!AA118</f>
        <v>22</v>
      </c>
      <c r="AA19" s="104">
        <f>Saisie!AB118</f>
        <v>22</v>
      </c>
      <c r="AB19" s="104">
        <f>Saisie!AC118</f>
        <v>22</v>
      </c>
      <c r="AC19" s="104">
        <f>Saisie!AD118</f>
        <v>22</v>
      </c>
      <c r="AD19" s="104">
        <f>Saisie!AE118</f>
        <v>22</v>
      </c>
      <c r="AE19" s="104">
        <f>Saisie!AF118</f>
        <v>22</v>
      </c>
      <c r="AF19" s="104">
        <f>Saisie!AG118</f>
        <v>22</v>
      </c>
      <c r="AG19" s="104">
        <f>Saisie!AH118</f>
        <v>22</v>
      </c>
      <c r="AH19" s="104">
        <f>Saisie!AI118</f>
        <v>22</v>
      </c>
      <c r="AI19" s="104">
        <f>Saisie!AJ118</f>
        <v>22</v>
      </c>
      <c r="AJ19" s="104">
        <f>Saisie!AK118</f>
        <v>22</v>
      </c>
      <c r="AK19" s="104">
        <f>Saisie!AL118</f>
        <v>22</v>
      </c>
      <c r="AL19" s="104">
        <f>Saisie!AM118</f>
        <v>22</v>
      </c>
      <c r="AM19" s="104">
        <f>Saisie!AN118</f>
        <v>22</v>
      </c>
      <c r="AN19" s="104">
        <f>Saisie!AO118</f>
        <v>22</v>
      </c>
      <c r="AO19" s="104">
        <f>Saisie!AP118</f>
        <v>22</v>
      </c>
      <c r="AP19" s="90" t="e">
        <f t="shared" si="4"/>
        <v>#DIV/0!</v>
      </c>
    </row>
    <row r="20" spans="1:42" s="112" customFormat="1" ht="12.75">
      <c r="A20" s="180" t="s">
        <v>155</v>
      </c>
      <c r="B20" s="180"/>
      <c r="C20" s="108">
        <f aca="true" t="shared" si="6" ref="C20:AO20">C18/(43-C19)</f>
        <v>0</v>
      </c>
      <c r="D20" s="129">
        <f t="shared" si="6"/>
        <v>0</v>
      </c>
      <c r="E20" s="129">
        <f t="shared" si="6"/>
        <v>0</v>
      </c>
      <c r="F20" s="129">
        <f t="shared" si="6"/>
        <v>0</v>
      </c>
      <c r="G20" s="129">
        <f t="shared" si="6"/>
        <v>0</v>
      </c>
      <c r="H20" s="129">
        <f t="shared" si="6"/>
        <v>0</v>
      </c>
      <c r="I20" s="129">
        <f t="shared" si="6"/>
        <v>0</v>
      </c>
      <c r="J20" s="129">
        <f t="shared" si="6"/>
        <v>0</v>
      </c>
      <c r="K20" s="108">
        <f t="shared" si="6"/>
        <v>0</v>
      </c>
      <c r="L20" s="129">
        <f t="shared" si="6"/>
        <v>0</v>
      </c>
      <c r="M20" s="108">
        <f t="shared" si="6"/>
        <v>0</v>
      </c>
      <c r="N20" s="129">
        <f t="shared" si="6"/>
        <v>0</v>
      </c>
      <c r="O20" s="129">
        <f t="shared" si="6"/>
        <v>0</v>
      </c>
      <c r="P20" s="129">
        <f t="shared" si="6"/>
        <v>0</v>
      </c>
      <c r="Q20" s="129">
        <f t="shared" si="6"/>
        <v>0</v>
      </c>
      <c r="R20" s="129">
        <f t="shared" si="6"/>
        <v>0</v>
      </c>
      <c r="S20" s="129">
        <f t="shared" si="6"/>
        <v>0</v>
      </c>
      <c r="T20" s="129">
        <f t="shared" si="6"/>
        <v>0</v>
      </c>
      <c r="U20" s="108">
        <f t="shared" si="6"/>
        <v>0</v>
      </c>
      <c r="V20" s="129">
        <f t="shared" si="6"/>
        <v>0</v>
      </c>
      <c r="W20" s="108">
        <f t="shared" si="6"/>
        <v>0</v>
      </c>
      <c r="X20" s="129">
        <f t="shared" si="6"/>
        <v>0</v>
      </c>
      <c r="Y20" s="129">
        <f t="shared" si="6"/>
        <v>0</v>
      </c>
      <c r="Z20" s="129">
        <f t="shared" si="6"/>
        <v>0</v>
      </c>
      <c r="AA20" s="129">
        <f t="shared" si="6"/>
        <v>0</v>
      </c>
      <c r="AB20" s="129">
        <f t="shared" si="6"/>
        <v>0</v>
      </c>
      <c r="AC20" s="129">
        <f t="shared" si="6"/>
        <v>0</v>
      </c>
      <c r="AD20" s="129">
        <f t="shared" si="6"/>
        <v>0</v>
      </c>
      <c r="AE20" s="108">
        <f t="shared" si="6"/>
        <v>0</v>
      </c>
      <c r="AF20" s="129">
        <f t="shared" si="6"/>
        <v>0</v>
      </c>
      <c r="AG20" s="108">
        <f t="shared" si="6"/>
        <v>0</v>
      </c>
      <c r="AH20" s="129">
        <f t="shared" si="6"/>
        <v>0</v>
      </c>
      <c r="AI20" s="129">
        <f t="shared" si="6"/>
        <v>0</v>
      </c>
      <c r="AJ20" s="129">
        <f t="shared" si="6"/>
        <v>0</v>
      </c>
      <c r="AK20" s="129">
        <f t="shared" si="6"/>
        <v>0</v>
      </c>
      <c r="AL20" s="129">
        <f t="shared" si="6"/>
        <v>0</v>
      </c>
      <c r="AM20" s="129">
        <f t="shared" si="6"/>
        <v>0</v>
      </c>
      <c r="AN20" s="129">
        <f t="shared" si="6"/>
        <v>0</v>
      </c>
      <c r="AO20" s="108">
        <f t="shared" si="6"/>
        <v>0</v>
      </c>
      <c r="AP20" s="130" t="e">
        <f t="shared" si="4"/>
        <v>#DIV/0!</v>
      </c>
    </row>
    <row r="21" spans="2:41" ht="12.75">
      <c r="B21" s="117">
        <f>B12</f>
        <v>0</v>
      </c>
      <c r="C21" s="128" t="str">
        <f aca="true" t="shared" si="7" ref="C21:AO21">C3</f>
        <v> </v>
      </c>
      <c r="D21" s="128" t="str">
        <f t="shared" si="7"/>
        <v> </v>
      </c>
      <c r="E21" s="128" t="str">
        <f t="shared" si="7"/>
        <v> </v>
      </c>
      <c r="F21" s="128" t="str">
        <f t="shared" si="7"/>
        <v> </v>
      </c>
      <c r="G21" s="128" t="str">
        <f t="shared" si="7"/>
        <v> </v>
      </c>
      <c r="H21" s="128" t="str">
        <f t="shared" si="7"/>
        <v> </v>
      </c>
      <c r="I21" s="128" t="str">
        <f t="shared" si="7"/>
        <v> </v>
      </c>
      <c r="J21" s="128" t="str">
        <f t="shared" si="7"/>
        <v> </v>
      </c>
      <c r="K21" s="128" t="str">
        <f t="shared" si="7"/>
        <v> </v>
      </c>
      <c r="L21" s="128" t="str">
        <f t="shared" si="7"/>
        <v> </v>
      </c>
      <c r="M21" s="128" t="str">
        <f t="shared" si="7"/>
        <v> </v>
      </c>
      <c r="N21" s="128" t="str">
        <f t="shared" si="7"/>
        <v> </v>
      </c>
      <c r="O21" s="128" t="str">
        <f t="shared" si="7"/>
        <v> </v>
      </c>
      <c r="P21" s="128" t="str">
        <f t="shared" si="7"/>
        <v> </v>
      </c>
      <c r="Q21" s="128" t="str">
        <f t="shared" si="7"/>
        <v> </v>
      </c>
      <c r="R21" s="128" t="str">
        <f t="shared" si="7"/>
        <v> </v>
      </c>
      <c r="S21" s="128" t="str">
        <f t="shared" si="7"/>
        <v> </v>
      </c>
      <c r="T21" s="128" t="str">
        <f t="shared" si="7"/>
        <v> </v>
      </c>
      <c r="U21" s="128" t="str">
        <f t="shared" si="7"/>
        <v> </v>
      </c>
      <c r="V21" s="128" t="str">
        <f t="shared" si="7"/>
        <v> </v>
      </c>
      <c r="W21" s="128" t="str">
        <f t="shared" si="7"/>
        <v> </v>
      </c>
      <c r="X21" s="128" t="str">
        <f t="shared" si="7"/>
        <v> </v>
      </c>
      <c r="Y21" s="128" t="str">
        <f t="shared" si="7"/>
        <v> </v>
      </c>
      <c r="Z21" s="128" t="str">
        <f t="shared" si="7"/>
        <v> </v>
      </c>
      <c r="AA21" s="128" t="str">
        <f t="shared" si="7"/>
        <v> </v>
      </c>
      <c r="AB21" s="128" t="str">
        <f t="shared" si="7"/>
        <v> </v>
      </c>
      <c r="AC21" s="128" t="str">
        <f t="shared" si="7"/>
        <v> </v>
      </c>
      <c r="AD21" s="128" t="str">
        <f t="shared" si="7"/>
        <v> </v>
      </c>
      <c r="AE21" s="128" t="str">
        <f t="shared" si="7"/>
        <v> </v>
      </c>
      <c r="AF21" s="128" t="str">
        <f t="shared" si="7"/>
        <v> </v>
      </c>
      <c r="AG21" s="128" t="str">
        <f t="shared" si="7"/>
        <v> </v>
      </c>
      <c r="AH21" s="128" t="str">
        <f t="shared" si="7"/>
        <v> </v>
      </c>
      <c r="AI21" s="128" t="str">
        <f t="shared" si="7"/>
        <v> </v>
      </c>
      <c r="AJ21" s="128" t="str">
        <f t="shared" si="7"/>
        <v> </v>
      </c>
      <c r="AK21" s="128" t="str">
        <f t="shared" si="7"/>
        <v> </v>
      </c>
      <c r="AL21" s="128" t="str">
        <f t="shared" si="7"/>
        <v> </v>
      </c>
      <c r="AM21" s="128" t="str">
        <f t="shared" si="7"/>
        <v> </v>
      </c>
      <c r="AN21" s="128" t="str">
        <f t="shared" si="7"/>
        <v> </v>
      </c>
      <c r="AO21" s="128" t="str">
        <f t="shared" si="7"/>
        <v> </v>
      </c>
    </row>
  </sheetData>
  <sheetProtection sheet="1" selectLockedCells="1"/>
  <mergeCells count="6">
    <mergeCell ref="A9:B9"/>
    <mergeCell ref="A10:B10"/>
    <mergeCell ref="A11:B11"/>
    <mergeCell ref="A18:B18"/>
    <mergeCell ref="A19:B19"/>
    <mergeCell ref="A20:B2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B4" sqref="B4"/>
    </sheetView>
  </sheetViews>
  <sheetFormatPr defaultColWidth="11.421875" defaultRowHeight="12.75"/>
  <sheetData>
    <row r="2" ht="12.75">
      <c r="B2" s="131"/>
    </row>
    <row r="3" ht="12.75">
      <c r="B3" s="131"/>
    </row>
    <row r="4" ht="12.75">
      <c r="B4">
        <v>1</v>
      </c>
    </row>
    <row r="5" ht="12.75">
      <c r="B5">
        <v>9</v>
      </c>
    </row>
    <row r="6" ht="12.75">
      <c r="B6">
        <v>0</v>
      </c>
    </row>
    <row r="7" ht="12.75">
      <c r="B7" t="s">
        <v>31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dcterms:modified xsi:type="dcterms:W3CDTF">2015-10-06T09:02:48Z</dcterms:modified>
  <cp:category/>
  <cp:version/>
  <cp:contentType/>
  <cp:contentStatus/>
</cp:coreProperties>
</file>