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2"/>
  </bookViews>
  <sheets>
    <sheet name="Accueil" sheetId="1" r:id="rId1"/>
    <sheet name="Classe" sheetId="2" r:id="rId2"/>
    <sheet name="Saisie" sheetId="3" r:id="rId3"/>
    <sheet name="Analyse" sheetId="4" r:id="rId4"/>
    <sheet name="Feuil1" sheetId="5" state="hidden" r:id="rId5"/>
    <sheet name="listes" sheetId="6" state="hidden" r:id="rId6"/>
  </sheets>
  <definedNames>
    <definedName name="valeur">'listes'!$B$4:$B$7</definedName>
  </definedNames>
  <calcPr fullCalcOnLoad="1"/>
</workbook>
</file>

<file path=xl/sharedStrings.xml><?xml version="1.0" encoding="utf-8"?>
<sst xmlns="http://schemas.openxmlformats.org/spreadsheetml/2006/main" count="226" uniqueCount="181">
  <si>
    <t>Nom</t>
  </si>
  <si>
    <t>Prénom</t>
  </si>
  <si>
    <t>Abs</t>
  </si>
  <si>
    <t>réussite</t>
  </si>
  <si>
    <t>Il faut remplir un fichier par classe et non par école.</t>
  </si>
  <si>
    <t>Ce fichier tableur comporte 4 feuilles (y compris cette page d'accueil)</t>
  </si>
  <si>
    <t>Pour renommer l'onglet avec le nom de la classe</t>
  </si>
  <si>
    <t>1. Cliquer droit sur l'onglet</t>
  </si>
  <si>
    <t>2. Choisir "renommer" dans le menu déroulant</t>
  </si>
  <si>
    <t>NO0106</t>
  </si>
  <si>
    <t>NO0216</t>
  </si>
  <si>
    <t>NO0326</t>
  </si>
  <si>
    <t>NO0501</t>
  </si>
  <si>
    <t>NO0601</t>
  </si>
  <si>
    <t>MATHEMATIQUES</t>
  </si>
  <si>
    <t>FRANCAIS</t>
  </si>
  <si>
    <t>NO0305</t>
  </si>
  <si>
    <t>NO0607</t>
  </si>
  <si>
    <t>NO0808</t>
  </si>
  <si>
    <t>NO1107</t>
  </si>
  <si>
    <t>NO0910</t>
  </si>
  <si>
    <t>CA0205</t>
  </si>
  <si>
    <t>CA0311</t>
  </si>
  <si>
    <t>CA0609</t>
  </si>
  <si>
    <t>CA0903</t>
  </si>
  <si>
    <t>CA1124</t>
  </si>
  <si>
    <t>CA1507</t>
  </si>
  <si>
    <t>GM0106</t>
  </si>
  <si>
    <t>GM0505</t>
  </si>
  <si>
    <t>OG0113</t>
  </si>
  <si>
    <t>GR0201</t>
  </si>
  <si>
    <t xml:space="preserve"> item/élève</t>
  </si>
  <si>
    <t>Réussite</t>
  </si>
  <si>
    <t>Ecole :</t>
  </si>
  <si>
    <t>Commune :</t>
  </si>
  <si>
    <t>Adresse :</t>
  </si>
  <si>
    <t>Classe :</t>
  </si>
  <si>
    <t>en Français</t>
  </si>
  <si>
    <t>Total réponses</t>
  </si>
  <si>
    <t>nombre d'élèves de la classe :</t>
  </si>
  <si>
    <t>Maths</t>
  </si>
  <si>
    <t>CA1407</t>
  </si>
  <si>
    <t>Septembre 2015</t>
  </si>
  <si>
    <t>Classe de CE2</t>
  </si>
  <si>
    <t>Aide à l'analyse des résultats de l'évaluation diagnostique</t>
  </si>
  <si>
    <t>On passe d'une feuille à l'autre en cliquant sur les onglets qui se trouvent en bas à gauche du classeur.</t>
  </si>
  <si>
    <t>3. Pour valider et sortir, cliquer n'importe où ailleurs sur la page</t>
  </si>
  <si>
    <t>Les feuilles sont protégées afin que l'on ne puisse pas effacer une formule par erreur.</t>
  </si>
  <si>
    <t>Pour enlever la protection</t>
  </si>
  <si>
    <t>2. Aucun mot de passe n'est exigé, en protégeant la feuille (même opération avec commande "protéger la feuille), vous pouvez en créer.</t>
  </si>
  <si>
    <t>Pour saisir les résultats</t>
  </si>
  <si>
    <t>1. Sur la feuille "Saisie", entrer  une des valeurs attendues (1, 9, 0, Abs)
2. Pour modifier un nom, retour sur la feuille "Classe"</t>
  </si>
  <si>
    <t>3. Pour lire les résultats, utiliser la feuille "Analyse".La feuille "Saisie" donne les % par élève et par classe</t>
  </si>
  <si>
    <t>1. Dans le ruban, ouvrir l'onglet "révision", groupe "modification", commande "oter la protection de la feuille".</t>
  </si>
  <si>
    <t>Nombre total de réponse 1 (bonne réponse) par élève</t>
  </si>
  <si>
    <t>Nombre total de Abs ( élève absent lors de la passation)</t>
  </si>
  <si>
    <t>Pourcentage de réussite</t>
  </si>
  <si>
    <t>Classe de :</t>
  </si>
  <si>
    <t>score /11</t>
  </si>
  <si>
    <t>Français</t>
  </si>
  <si>
    <t>Elève</t>
  </si>
  <si>
    <t xml:space="preserve"> item par élève</t>
  </si>
  <si>
    <t>Total réponses items par classe</t>
  </si>
  <si>
    <t>Séquence1</t>
  </si>
  <si>
    <t>GM0103</t>
  </si>
  <si>
    <t>NO0217</t>
  </si>
  <si>
    <t>NO0401</t>
  </si>
  <si>
    <t>NO0604</t>
  </si>
  <si>
    <t>GM0111</t>
  </si>
  <si>
    <t>GM0101</t>
  </si>
  <si>
    <t>NO0101</t>
  </si>
  <si>
    <t>NO1102</t>
  </si>
  <si>
    <t>NO0311</t>
  </si>
  <si>
    <t>NO0612</t>
  </si>
  <si>
    <t>Séquence 1</t>
  </si>
  <si>
    <t>score /20</t>
  </si>
  <si>
    <t>Séquence 2</t>
  </si>
  <si>
    <t>Séquence 3</t>
  </si>
  <si>
    <t>Séquence 4</t>
  </si>
  <si>
    <t>Séquence 5</t>
  </si>
  <si>
    <t>Séquence2</t>
  </si>
  <si>
    <t>CA0101</t>
  </si>
  <si>
    <t>CA0309</t>
  </si>
  <si>
    <t>CA0415</t>
  </si>
  <si>
    <t>CA0505</t>
  </si>
  <si>
    <t>CA0705</t>
  </si>
  <si>
    <t>NO0816</t>
  </si>
  <si>
    <t>CA1001</t>
  </si>
  <si>
    <t>GM0109</t>
  </si>
  <si>
    <t>GM0503</t>
  </si>
  <si>
    <t>GM0514</t>
  </si>
  <si>
    <t>GM0519</t>
  </si>
  <si>
    <t>CA0312</t>
  </si>
  <si>
    <t>CA0904</t>
  </si>
  <si>
    <t>CA0912</t>
  </si>
  <si>
    <t>CA0901</t>
  </si>
  <si>
    <t>CA0905</t>
  </si>
  <si>
    <t>CA1103</t>
  </si>
  <si>
    <t>CA0604</t>
  </si>
  <si>
    <t>CA1402</t>
  </si>
  <si>
    <t>GM0506</t>
  </si>
  <si>
    <t>CA1501</t>
  </si>
  <si>
    <t>CA1502</t>
  </si>
  <si>
    <t>score /18</t>
  </si>
  <si>
    <t>GE0102</t>
  </si>
  <si>
    <t>GE0104</t>
  </si>
  <si>
    <t>GE0105</t>
  </si>
  <si>
    <t>GE0107</t>
  </si>
  <si>
    <t>GE0202</t>
  </si>
  <si>
    <t>GE0702</t>
  </si>
  <si>
    <t>GE0801</t>
  </si>
  <si>
    <t>GE0804</t>
  </si>
  <si>
    <t>GE0806</t>
  </si>
  <si>
    <t>GM0201</t>
  </si>
  <si>
    <t>GM0205</t>
  </si>
  <si>
    <t>GM0520</t>
  </si>
  <si>
    <t>GM0523</t>
  </si>
  <si>
    <t>OG0104</t>
  </si>
  <si>
    <t>OG0105</t>
  </si>
  <si>
    <t>OG0106</t>
  </si>
  <si>
    <t>OG0107</t>
  </si>
  <si>
    <t>OG0108</t>
  </si>
  <si>
    <t>OG0114</t>
  </si>
  <si>
    <t>OG0115</t>
  </si>
  <si>
    <t>OG0203</t>
  </si>
  <si>
    <t>OG0204</t>
  </si>
  <si>
    <t>OG0205</t>
  </si>
  <si>
    <t>GE0101</t>
  </si>
  <si>
    <t>GE0204</t>
  </si>
  <si>
    <t>GE0303</t>
  </si>
  <si>
    <t>GE0302</t>
  </si>
  <si>
    <t>GE0401</t>
  </si>
  <si>
    <t>GE0501</t>
  </si>
  <si>
    <t>GE0601</t>
  </si>
  <si>
    <t>GE0703</t>
  </si>
  <si>
    <t>GE0701</t>
  </si>
  <si>
    <t>GE0901</t>
  </si>
  <si>
    <t>GM0403</t>
  </si>
  <si>
    <t>EC0201</t>
  </si>
  <si>
    <t>EC0106</t>
  </si>
  <si>
    <t>EC0107</t>
  </si>
  <si>
    <t>ECO108</t>
  </si>
  <si>
    <t>score /6</t>
  </si>
  <si>
    <t>EC0206</t>
  </si>
  <si>
    <t>EC0207</t>
  </si>
  <si>
    <t>EC0208</t>
  </si>
  <si>
    <t>EC0102</t>
  </si>
  <si>
    <t>EC0109</t>
  </si>
  <si>
    <t>EC0110</t>
  </si>
  <si>
    <t>Séquence4</t>
  </si>
  <si>
    <t>Sséquence 2</t>
  </si>
  <si>
    <t>séquence 1</t>
  </si>
  <si>
    <t>séquence 2</t>
  </si>
  <si>
    <t>séquence 3</t>
  </si>
  <si>
    <t>séquence 4</t>
  </si>
  <si>
    <t>OR0110</t>
  </si>
  <si>
    <t>OR0111</t>
  </si>
  <si>
    <t>OR0112</t>
  </si>
  <si>
    <t>OR0113</t>
  </si>
  <si>
    <t>OR0404</t>
  </si>
  <si>
    <t>EC0203</t>
  </si>
  <si>
    <t>GR0102</t>
  </si>
  <si>
    <t>GR0105</t>
  </si>
  <si>
    <t>OR0108</t>
  </si>
  <si>
    <t>OR0201</t>
  </si>
  <si>
    <t>OR0202</t>
  </si>
  <si>
    <t>OR0203</t>
  </si>
  <si>
    <t>OR0204</t>
  </si>
  <si>
    <t>EC0114</t>
  </si>
  <si>
    <t>score /7</t>
  </si>
  <si>
    <t>score /8</t>
  </si>
  <si>
    <t>Livret 2</t>
  </si>
  <si>
    <t>Pour saisir vos résultats, utiliser de préférence, les flèches de votre clavier.
Il suffit par exemple d'entrer la valeur 1 ou 9 ou 0 ou Abs, puis de valider en appuyant sur la flèche vers le bas ou vers la droite pour passer à l'Item suivant.</t>
  </si>
  <si>
    <t>Séquence</t>
  </si>
  <si>
    <t>Référence Item</t>
  </si>
  <si>
    <t>Numéro Exercice</t>
  </si>
  <si>
    <t>LI0309</t>
  </si>
  <si>
    <t>EC0101</t>
  </si>
  <si>
    <t>OG0202</t>
  </si>
  <si>
    <t>score /25</t>
  </si>
  <si>
    <t>score /14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</si>
</sst>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6"/>
      <color indexed="51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color indexed="62"/>
      <name val="Arial"/>
      <family val="2"/>
    </font>
    <font>
      <b/>
      <sz val="16"/>
      <color indexed="9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i/>
      <sz val="20"/>
      <name val="Arial"/>
      <family val="2"/>
    </font>
    <font>
      <b/>
      <i/>
      <sz val="16"/>
      <color indexed="62"/>
      <name val="Arial"/>
      <family val="2"/>
    </font>
    <font>
      <b/>
      <sz val="26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20"/>
      <name val="Bradley Hand ITC"/>
      <family val="4"/>
    </font>
    <font>
      <i/>
      <sz val="12"/>
      <name val="Arial"/>
      <family val="2"/>
    </font>
    <font>
      <sz val="12"/>
      <name val="Bradley Hand ITC"/>
      <family val="4"/>
    </font>
    <font>
      <sz val="12"/>
      <color indexed="10"/>
      <name val="Arial"/>
      <family val="2"/>
    </font>
    <font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C000"/>
      <name val="Arial"/>
      <family val="2"/>
    </font>
    <font>
      <b/>
      <i/>
      <sz val="16"/>
      <color theme="3" tint="-0.24997000396251678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2"/>
      <color rgb="FFFF0000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rgb="FFFF9900"/>
      </right>
      <top style="thin">
        <color rgb="FFFF9900"/>
      </top>
      <bottom style="thin">
        <color rgb="FFFF9900"/>
      </bottom>
    </border>
    <border>
      <left style="double">
        <color rgb="FF0070C0"/>
      </left>
      <right/>
      <top style="double">
        <color rgb="FF0070C0"/>
      </top>
      <bottom/>
    </border>
    <border>
      <left/>
      <right/>
      <top style="double">
        <color rgb="FF0070C0"/>
      </top>
      <bottom/>
    </border>
    <border>
      <left/>
      <right style="double">
        <color rgb="FF0070C0"/>
      </right>
      <top style="double">
        <color rgb="FF0070C0"/>
      </top>
      <bottom/>
    </border>
    <border>
      <left style="double">
        <color rgb="FF0070C0"/>
      </left>
      <right/>
      <top/>
      <bottom/>
    </border>
    <border>
      <left/>
      <right style="double">
        <color rgb="FF0070C0"/>
      </right>
      <top/>
      <bottom/>
    </border>
    <border>
      <left style="double">
        <color rgb="FF0070C0"/>
      </left>
      <right/>
      <top/>
      <bottom style="double">
        <color rgb="FF0070C0"/>
      </bottom>
    </border>
    <border>
      <left/>
      <right/>
      <top/>
      <bottom style="double">
        <color rgb="FF0070C0"/>
      </bottom>
    </border>
    <border>
      <left/>
      <right style="double">
        <color rgb="FF0070C0"/>
      </right>
      <top/>
      <bottom style="double">
        <color rgb="FF0070C0"/>
      </bottom>
    </border>
    <border>
      <left style="double">
        <color theme="4"/>
      </left>
      <right/>
      <top/>
      <bottom/>
    </border>
    <border>
      <left/>
      <right style="double">
        <color theme="4"/>
      </right>
      <top/>
      <bottom/>
    </border>
    <border>
      <left style="double">
        <color theme="4"/>
      </left>
      <right/>
      <top/>
      <bottom style="double">
        <color theme="4"/>
      </bottom>
    </border>
    <border>
      <left/>
      <right/>
      <top/>
      <bottom style="double">
        <color theme="4"/>
      </bottom>
    </border>
    <border>
      <left/>
      <right style="double">
        <color theme="4"/>
      </right>
      <top/>
      <bottom style="double">
        <color theme="4"/>
      </bottom>
    </border>
    <border>
      <left style="double">
        <color theme="4"/>
      </left>
      <right/>
      <top style="double">
        <color theme="4"/>
      </top>
      <bottom/>
    </border>
    <border>
      <left/>
      <right/>
      <top style="double">
        <color theme="4"/>
      </top>
      <bottom/>
    </border>
    <border>
      <left/>
      <right style="double">
        <color theme="4"/>
      </right>
      <top style="double">
        <color theme="4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double"/>
    </border>
    <border>
      <left style="thin">
        <color rgb="FFFF9900"/>
      </left>
      <right/>
      <top style="thin">
        <color rgb="FFFF9900"/>
      </top>
      <bottom style="thin">
        <color rgb="FFFF9900"/>
      </bottom>
    </border>
    <border>
      <left/>
      <right/>
      <top style="thin">
        <color rgb="FFFF9900"/>
      </top>
      <bottom style="thin">
        <color rgb="FFFF9900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164" fontId="5" fillId="0" borderId="10" xfId="0" applyNumberFormat="1" applyFont="1" applyBorder="1" applyAlignment="1" applyProtection="1">
      <alignment/>
      <protection/>
    </xf>
    <xf numFmtId="0" fontId="64" fillId="35" borderId="11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17" fontId="11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7" fillId="0" borderId="28" xfId="0" applyFont="1" applyBorder="1" applyAlignment="1" applyProtection="1">
      <alignment horizontal="right"/>
      <protection/>
    </xf>
    <xf numFmtId="0" fontId="17" fillId="0" borderId="29" xfId="0" applyFont="1" applyBorder="1" applyAlignment="1" applyProtection="1">
      <alignment horizontal="right"/>
      <protection/>
    </xf>
    <xf numFmtId="0" fontId="17" fillId="0" borderId="30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5" fillId="0" borderId="0" xfId="0" applyFont="1" applyAlignment="1">
      <alignment/>
    </xf>
    <xf numFmtId="0" fontId="17" fillId="36" borderId="28" xfId="0" applyFont="1" applyFill="1" applyBorder="1" applyAlignment="1" applyProtection="1">
      <alignment horizontal="right"/>
      <protection/>
    </xf>
    <xf numFmtId="0" fontId="17" fillId="36" borderId="29" xfId="0" applyFont="1" applyFill="1" applyBorder="1" applyAlignment="1" applyProtection="1">
      <alignment horizontal="right"/>
      <protection/>
    </xf>
    <xf numFmtId="0" fontId="17" fillId="36" borderId="30" xfId="0" applyFont="1" applyFill="1" applyBorder="1" applyAlignment="1" applyProtection="1">
      <alignment horizontal="right"/>
      <protection/>
    </xf>
    <xf numFmtId="0" fontId="24" fillId="36" borderId="28" xfId="0" applyFont="1" applyFill="1" applyBorder="1" applyAlignment="1" applyProtection="1">
      <alignment horizontal="right"/>
      <protection/>
    </xf>
    <xf numFmtId="0" fontId="24" fillId="36" borderId="29" xfId="0" applyFont="1" applyFill="1" applyBorder="1" applyAlignment="1" applyProtection="1">
      <alignment horizontal="right"/>
      <protection/>
    </xf>
    <xf numFmtId="0" fontId="24" fillId="36" borderId="30" xfId="0" applyFont="1" applyFill="1" applyBorder="1" applyAlignment="1" applyProtection="1">
      <alignment horizontal="right"/>
      <protection/>
    </xf>
    <xf numFmtId="0" fontId="0" fillId="37" borderId="10" xfId="0" applyFill="1" applyBorder="1" applyAlignment="1" applyProtection="1">
      <alignment horizontal="center" vertical="center" textRotation="90"/>
      <protection/>
    </xf>
    <xf numFmtId="0" fontId="4" fillId="38" borderId="31" xfId="0" applyFont="1" applyFill="1" applyBorder="1" applyAlignment="1" applyProtection="1">
      <alignment horizontal="center" textRotation="90"/>
      <protection/>
    </xf>
    <xf numFmtId="0" fontId="4" fillId="38" borderId="10" xfId="0" applyFont="1" applyFill="1" applyBorder="1" applyAlignment="1" applyProtection="1">
      <alignment horizontal="center" textRotation="90"/>
      <protection/>
    </xf>
    <xf numFmtId="0" fontId="0" fillId="39" borderId="32" xfId="0" applyFont="1" applyFill="1" applyBorder="1" applyAlignment="1" applyProtection="1">
      <alignment horizontal="center" vertical="center" textRotation="90" wrapText="1"/>
      <protection/>
    </xf>
    <xf numFmtId="0" fontId="0" fillId="39" borderId="33" xfId="0" applyFill="1" applyBorder="1" applyAlignment="1" applyProtection="1">
      <alignment horizontal="center" vertical="center" textRotation="90" wrapText="1"/>
      <protection/>
    </xf>
    <xf numFmtId="0" fontId="0" fillId="39" borderId="34" xfId="0" applyFill="1" applyBorder="1" applyAlignment="1" applyProtection="1">
      <alignment horizontal="center" vertical="top" textRotation="90" wrapText="1"/>
      <protection/>
    </xf>
    <xf numFmtId="0" fontId="4" fillId="38" borderId="31" xfId="0" applyFont="1" applyFill="1" applyBorder="1" applyAlignment="1" applyProtection="1">
      <alignment horizontal="center" vertical="top" textRotation="90"/>
      <protection/>
    </xf>
    <xf numFmtId="0" fontId="4" fillId="38" borderId="31" xfId="0" applyFont="1" applyFill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 textRotation="90"/>
      <protection/>
    </xf>
    <xf numFmtId="0" fontId="0" fillId="39" borderId="33" xfId="0" applyFill="1" applyBorder="1" applyAlignment="1" applyProtection="1">
      <alignment horizontal="center"/>
      <protection/>
    </xf>
    <xf numFmtId="0" fontId="0" fillId="40" borderId="31" xfId="0" applyFill="1" applyBorder="1" applyAlignment="1" applyProtection="1">
      <alignment horizontal="center"/>
      <protection/>
    </xf>
    <xf numFmtId="0" fontId="0" fillId="2" borderId="31" xfId="0" applyFill="1" applyBorder="1" applyAlignment="1" applyProtection="1">
      <alignment horizontal="center"/>
      <protection/>
    </xf>
    <xf numFmtId="0" fontId="0" fillId="6" borderId="31" xfId="0" applyFill="1" applyBorder="1" applyAlignment="1" applyProtection="1">
      <alignment horizontal="center"/>
      <protection/>
    </xf>
    <xf numFmtId="0" fontId="66" fillId="41" borderId="35" xfId="0" applyFont="1" applyFill="1" applyBorder="1" applyAlignment="1" applyProtection="1">
      <alignment horizontal="center"/>
      <protection/>
    </xf>
    <xf numFmtId="0" fontId="66" fillId="41" borderId="36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67" fillId="39" borderId="33" xfId="0" applyNumberFormat="1" applyFont="1" applyFill="1" applyBorder="1" applyAlignment="1" applyProtection="1">
      <alignment horizontal="center"/>
      <protection/>
    </xf>
    <xf numFmtId="164" fontId="67" fillId="41" borderId="37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top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40" borderId="10" xfId="0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40" borderId="10" xfId="0" applyFont="1" applyFill="1" applyBorder="1" applyAlignment="1" applyProtection="1">
      <alignment horizontal="center"/>
      <protection/>
    </xf>
    <xf numFmtId="0" fontId="66" fillId="41" borderId="38" xfId="0" applyFont="1" applyFill="1" applyBorder="1" applyAlignment="1" applyProtection="1">
      <alignment horizontal="center"/>
      <protection/>
    </xf>
    <xf numFmtId="0" fontId="66" fillId="41" borderId="39" xfId="0" applyFont="1" applyFill="1" applyBorder="1" applyAlignment="1" applyProtection="1">
      <alignment horizontal="center"/>
      <protection/>
    </xf>
    <xf numFmtId="164" fontId="9" fillId="0" borderId="0" xfId="0" applyNumberFormat="1" applyFont="1" applyAlignment="1" applyProtection="1">
      <alignment horizontal="center"/>
      <protection/>
    </xf>
    <xf numFmtId="0" fontId="0" fillId="37" borderId="40" xfId="0" applyFill="1" applyBorder="1" applyAlignment="1" applyProtection="1">
      <alignment horizontal="center" textRotation="90"/>
      <protection/>
    </xf>
    <xf numFmtId="0" fontId="0" fillId="0" borderId="10" xfId="0" applyFont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68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" fillId="42" borderId="10" xfId="0" applyFont="1" applyFill="1" applyBorder="1" applyAlignment="1" applyProtection="1">
      <alignment horizontal="center" vertical="center" wrapText="1"/>
      <protection/>
    </xf>
    <xf numFmtId="0" fontId="0" fillId="42" borderId="10" xfId="0" applyFont="1" applyFill="1" applyBorder="1" applyAlignment="1" applyProtection="1">
      <alignment/>
      <protection locked="0"/>
    </xf>
    <xf numFmtId="0" fontId="0" fillId="42" borderId="10" xfId="0" applyFill="1" applyBorder="1" applyAlignment="1" applyProtection="1">
      <alignment/>
      <protection locked="0"/>
    </xf>
    <xf numFmtId="0" fontId="5" fillId="33" borderId="4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4" fillId="42" borderId="42" xfId="0" applyFont="1" applyFill="1" applyBorder="1" applyAlignment="1" applyProtection="1">
      <alignment horizontal="center" vertical="center" wrapText="1"/>
      <protection/>
    </xf>
    <xf numFmtId="0" fontId="0" fillId="42" borderId="42" xfId="0" applyFont="1" applyFill="1" applyBorder="1" applyAlignment="1" applyProtection="1">
      <alignment/>
      <protection locked="0"/>
    </xf>
    <xf numFmtId="0" fontId="0" fillId="42" borderId="42" xfId="0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/>
    </xf>
    <xf numFmtId="10" fontId="0" fillId="0" borderId="43" xfId="0" applyNumberFormat="1" applyBorder="1" applyAlignment="1" applyProtection="1">
      <alignment/>
      <protection/>
    </xf>
    <xf numFmtId="10" fontId="0" fillId="0" borderId="44" xfId="0" applyNumberFormat="1" applyBorder="1" applyAlignment="1" applyProtection="1">
      <alignment/>
      <protection/>
    </xf>
    <xf numFmtId="0" fontId="4" fillId="42" borderId="45" xfId="0" applyFont="1" applyFill="1" applyBorder="1" applyAlignment="1" applyProtection="1">
      <alignment horizontal="center" vertical="center" wrapText="1"/>
      <protection/>
    </xf>
    <xf numFmtId="0" fontId="0" fillId="42" borderId="45" xfId="0" applyFont="1" applyFill="1" applyBorder="1" applyAlignment="1" applyProtection="1">
      <alignment/>
      <protection locked="0"/>
    </xf>
    <xf numFmtId="0" fontId="0" fillId="42" borderId="45" xfId="0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/>
    </xf>
    <xf numFmtId="10" fontId="0" fillId="0" borderId="46" xfId="0" applyNumberFormat="1" applyBorder="1" applyAlignment="1" applyProtection="1">
      <alignment/>
      <protection/>
    </xf>
    <xf numFmtId="0" fontId="0" fillId="34" borderId="42" xfId="0" applyFill="1" applyBorder="1" applyAlignment="1" applyProtection="1">
      <alignment/>
      <protection/>
    </xf>
    <xf numFmtId="0" fontId="0" fillId="34" borderId="42" xfId="0" applyFill="1" applyBorder="1" applyAlignment="1" applyProtection="1">
      <alignment/>
      <protection locked="0"/>
    </xf>
    <xf numFmtId="0" fontId="0" fillId="34" borderId="45" xfId="0" applyFill="1" applyBorder="1" applyAlignment="1" applyProtection="1">
      <alignment/>
      <protection/>
    </xf>
    <xf numFmtId="0" fontId="0" fillId="34" borderId="45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 vertical="top" textRotation="90" shrinkToFit="1"/>
      <protection/>
    </xf>
    <xf numFmtId="0" fontId="0" fillId="0" borderId="0" xfId="0" applyAlignment="1" applyProtection="1">
      <alignment vertical="top" shrinkToFit="1"/>
      <protection/>
    </xf>
    <xf numFmtId="0" fontId="0" fillId="42" borderId="42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42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/>
      <protection locked="0"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34" borderId="45" xfId="0" applyFont="1" applyFill="1" applyBorder="1" applyAlignment="1" applyProtection="1">
      <alignment/>
      <protection locked="0"/>
    </xf>
    <xf numFmtId="0" fontId="0" fillId="34" borderId="47" xfId="0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5" fillId="33" borderId="45" xfId="0" applyFont="1" applyFill="1" applyBorder="1" applyAlignment="1" applyProtection="1">
      <alignment horizontal="center"/>
      <protection/>
    </xf>
    <xf numFmtId="164" fontId="5" fillId="0" borderId="45" xfId="0" applyNumberFormat="1" applyFont="1" applyBorder="1" applyAlignment="1" applyProtection="1">
      <alignment/>
      <protection/>
    </xf>
    <xf numFmtId="164" fontId="5" fillId="0" borderId="46" xfId="0" applyNumberFormat="1" applyFont="1" applyBorder="1" applyAlignment="1" applyProtection="1">
      <alignment/>
      <protection/>
    </xf>
    <xf numFmtId="0" fontId="0" fillId="37" borderId="48" xfId="0" applyFill="1" applyBorder="1" applyAlignment="1" applyProtection="1">
      <alignment vertical="center" textRotation="90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42" borderId="45" xfId="0" applyFont="1" applyFill="1" applyBorder="1" applyAlignment="1" applyProtection="1">
      <alignment/>
      <protection/>
    </xf>
    <xf numFmtId="0" fontId="19" fillId="0" borderId="28" xfId="0" applyFont="1" applyBorder="1" applyAlignment="1" applyProtection="1">
      <alignment horizontal="center" vertical="center" shrinkToFit="1"/>
      <protection/>
    </xf>
    <xf numFmtId="0" fontId="0" fillId="37" borderId="10" xfId="0" applyFill="1" applyBorder="1" applyAlignment="1" applyProtection="1">
      <alignment horizontal="center" vertical="center" textRotation="90" shrinkToFit="1"/>
      <protection/>
    </xf>
    <xf numFmtId="0" fontId="4" fillId="37" borderId="10" xfId="0" applyFont="1" applyFill="1" applyBorder="1" applyAlignment="1" applyProtection="1">
      <alignment horizontal="center" textRotation="90" shrinkToFit="1"/>
      <protection/>
    </xf>
    <xf numFmtId="0" fontId="0" fillId="0" borderId="0" xfId="0" applyFont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0" fontId="4" fillId="42" borderId="10" xfId="0" applyFont="1" applyFill="1" applyBorder="1" applyAlignment="1" applyProtection="1">
      <alignment horizontal="center" vertical="center" wrapText="1"/>
      <protection locked="0"/>
    </xf>
    <xf numFmtId="0" fontId="25" fillId="36" borderId="0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49" xfId="0" applyFont="1" applyFill="1" applyBorder="1" applyAlignment="1" applyProtection="1">
      <alignment horizontal="left"/>
      <protection/>
    </xf>
    <xf numFmtId="0" fontId="0" fillId="42" borderId="42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42" borderId="10" xfId="0" applyFont="1" applyFill="1" applyBorder="1" applyAlignment="1" applyProtection="1">
      <alignment horizontal="left"/>
      <protection/>
    </xf>
    <xf numFmtId="0" fontId="0" fillId="34" borderId="45" xfId="0" applyFont="1" applyFill="1" applyBorder="1" applyAlignment="1" applyProtection="1">
      <alignment horizontal="left"/>
      <protection/>
    </xf>
    <xf numFmtId="0" fontId="0" fillId="42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42" borderId="42" xfId="0" applyFont="1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 horizontal="left"/>
      <protection/>
    </xf>
    <xf numFmtId="0" fontId="0" fillId="42" borderId="10" xfId="0" applyFont="1" applyFill="1" applyBorder="1" applyAlignment="1" applyProtection="1">
      <alignment horizontal="left"/>
      <protection/>
    </xf>
    <xf numFmtId="0" fontId="0" fillId="42" borderId="45" xfId="0" applyFont="1" applyFill="1" applyBorder="1" applyAlignment="1" applyProtection="1">
      <alignment horizontal="left"/>
      <protection/>
    </xf>
    <xf numFmtId="0" fontId="0" fillId="34" borderId="42" xfId="0" applyFill="1" applyBorder="1" applyAlignment="1" applyProtection="1">
      <alignment horizontal="left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4" fillId="42" borderId="40" xfId="0" applyFont="1" applyFill="1" applyBorder="1" applyAlignment="1" applyProtection="1">
      <alignment horizontal="center" vertical="center" wrapText="1"/>
      <protection/>
    </xf>
    <xf numFmtId="0" fontId="0" fillId="42" borderId="4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7" fontId="15" fillId="43" borderId="0" xfId="0" applyNumberFormat="1" applyFont="1" applyFill="1" applyBorder="1" applyAlignment="1">
      <alignment wrapText="1"/>
    </xf>
    <xf numFmtId="0" fontId="16" fillId="43" borderId="0" xfId="0" applyFont="1" applyFill="1" applyBorder="1" applyAlignment="1">
      <alignment wrapText="1"/>
    </xf>
    <xf numFmtId="17" fontId="12" fillId="43" borderId="0" xfId="0" applyNumberFormat="1" applyFont="1" applyFill="1" applyBorder="1" applyAlignment="1">
      <alignment vertical="top" wrapText="1"/>
    </xf>
    <xf numFmtId="0" fontId="0" fillId="43" borderId="0" xfId="0" applyFill="1" applyBorder="1" applyAlignment="1">
      <alignment vertical="top" wrapText="1"/>
    </xf>
    <xf numFmtId="0" fontId="12" fillId="43" borderId="0" xfId="0" applyFont="1" applyFill="1" applyBorder="1" applyAlignment="1">
      <alignment vertical="top" wrapText="1"/>
    </xf>
    <xf numFmtId="1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17" fontId="12" fillId="43" borderId="0" xfId="0" applyNumberFormat="1" applyFont="1" applyFill="1" applyBorder="1" applyAlignment="1">
      <alignment wrapText="1"/>
    </xf>
    <xf numFmtId="0" fontId="0" fillId="43" borderId="0" xfId="0" applyFill="1" applyBorder="1" applyAlignment="1">
      <alignment wrapText="1"/>
    </xf>
    <xf numFmtId="0" fontId="12" fillId="43" borderId="0" xfId="0" applyFont="1" applyFill="1" applyBorder="1" applyAlignment="1">
      <alignment wrapText="1"/>
    </xf>
    <xf numFmtId="49" fontId="10" fillId="0" borderId="51" xfId="0" applyNumberFormat="1" applyFon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0" fillId="0" borderId="52" xfId="0" applyNumberFormat="1" applyFont="1" applyBorder="1" applyAlignment="1">
      <alignment horizontal="center" vertical="top"/>
    </xf>
    <xf numFmtId="49" fontId="0" fillId="0" borderId="52" xfId="0" applyNumberFormat="1" applyBorder="1" applyAlignment="1">
      <alignment horizontal="center" vertical="top"/>
    </xf>
    <xf numFmtId="0" fontId="69" fillId="43" borderId="25" xfId="0" applyFont="1" applyFill="1" applyBorder="1" applyAlignment="1">
      <alignment horizontal="center" vertical="top"/>
    </xf>
    <xf numFmtId="0" fontId="70" fillId="43" borderId="27" xfId="0" applyFont="1" applyFill="1" applyBorder="1" applyAlignment="1">
      <alignment horizontal="center" vertical="top"/>
    </xf>
    <xf numFmtId="0" fontId="65" fillId="0" borderId="0" xfId="0" applyFont="1" applyAlignment="1">
      <alignment/>
    </xf>
    <xf numFmtId="0" fontId="12" fillId="43" borderId="0" xfId="0" applyFont="1" applyFill="1" applyBorder="1" applyAlignment="1">
      <alignment vertical="center" wrapText="1"/>
    </xf>
    <xf numFmtId="0" fontId="0" fillId="43" borderId="0" xfId="0" applyFill="1" applyBorder="1" applyAlignment="1">
      <alignment vertical="center"/>
    </xf>
    <xf numFmtId="0" fontId="2" fillId="35" borderId="53" xfId="0" applyFont="1" applyFill="1" applyBorder="1" applyAlignment="1" applyProtection="1">
      <alignment horizontal="right"/>
      <protection/>
    </xf>
    <xf numFmtId="0" fontId="0" fillId="35" borderId="54" xfId="0" applyFill="1" applyBorder="1" applyAlignment="1" applyProtection="1">
      <alignment horizontal="right"/>
      <protection/>
    </xf>
    <xf numFmtId="0" fontId="23" fillId="0" borderId="55" xfId="0" applyFont="1" applyBorder="1" applyAlignment="1" applyProtection="1">
      <alignment/>
      <protection locked="0"/>
    </xf>
    <xf numFmtId="0" fontId="23" fillId="0" borderId="56" xfId="0" applyFont="1" applyBorder="1" applyAlignment="1" applyProtection="1">
      <alignment/>
      <protection locked="0"/>
    </xf>
    <xf numFmtId="0" fontId="23" fillId="0" borderId="49" xfId="0" applyFont="1" applyBorder="1" applyAlignment="1" applyProtection="1">
      <alignment/>
      <protection locked="0"/>
    </xf>
    <xf numFmtId="0" fontId="23" fillId="0" borderId="57" xfId="0" applyFont="1" applyBorder="1" applyAlignment="1" applyProtection="1">
      <alignment/>
      <protection locked="0"/>
    </xf>
    <xf numFmtId="0" fontId="0" fillId="37" borderId="41" xfId="0" applyFill="1" applyBorder="1" applyAlignment="1" applyProtection="1">
      <alignment textRotation="90"/>
      <protection/>
    </xf>
    <xf numFmtId="0" fontId="0" fillId="0" borderId="58" xfId="0" applyBorder="1" applyAlignment="1">
      <alignment textRotation="90"/>
    </xf>
    <xf numFmtId="0" fontId="5" fillId="0" borderId="59" xfId="0" applyFont="1" applyBorder="1" applyAlignment="1" applyProtection="1">
      <alignment horizontal="justify" vertical="justify" wrapText="1"/>
      <protection/>
    </xf>
    <xf numFmtId="0" fontId="7" fillId="0" borderId="60" xfId="0" applyFont="1" applyBorder="1" applyAlignment="1" applyProtection="1">
      <alignment horizontal="justify" vertical="justify" wrapText="1"/>
      <protection/>
    </xf>
    <xf numFmtId="0" fontId="7" fillId="0" borderId="31" xfId="0" applyFont="1" applyBorder="1" applyAlignment="1" applyProtection="1">
      <alignment horizontal="justify" vertical="justify" wrapText="1"/>
      <protection/>
    </xf>
    <xf numFmtId="0" fontId="9" fillId="0" borderId="61" xfId="0" applyFont="1" applyBorder="1" applyAlignment="1" applyProtection="1">
      <alignment horizontal="center" wrapText="1"/>
      <protection/>
    </xf>
    <xf numFmtId="0" fontId="9" fillId="0" borderId="62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vertical="top" shrinkToFit="1"/>
      <protection/>
    </xf>
    <xf numFmtId="0" fontId="0" fillId="0" borderId="0" xfId="0" applyBorder="1" applyAlignment="1">
      <alignment vertical="top" shrinkToFit="1"/>
    </xf>
    <xf numFmtId="164" fontId="9" fillId="0" borderId="61" xfId="0" applyNumberFormat="1" applyFont="1" applyBorder="1" applyAlignment="1" applyProtection="1">
      <alignment horizontal="center"/>
      <protection/>
    </xf>
    <xf numFmtId="0" fontId="9" fillId="0" borderId="62" xfId="0" applyFont="1" applyBorder="1" applyAlignment="1" applyProtection="1">
      <alignment horizontal="center"/>
      <protection/>
    </xf>
    <xf numFmtId="0" fontId="27" fillId="0" borderId="5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" fillId="0" borderId="63" xfId="0" applyFont="1" applyBorder="1" applyAlignment="1" applyProtection="1">
      <alignment horizontal="center" vertical="center" wrapText="1"/>
      <protection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4" fillId="4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" fillId="42" borderId="42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9" fillId="0" borderId="66" xfId="0" applyFont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50" xfId="0" applyFont="1" applyBorder="1" applyAlignment="1" applyProtection="1">
      <alignment horizontal="center" vertical="center"/>
      <protection/>
    </xf>
    <xf numFmtId="0" fontId="23" fillId="36" borderId="0" xfId="0" applyFont="1" applyFill="1" applyBorder="1" applyAlignment="1" applyProtection="1">
      <alignment/>
      <protection/>
    </xf>
    <xf numFmtId="0" fontId="23" fillId="36" borderId="49" xfId="0" applyFont="1" applyFill="1" applyBorder="1" applyAlignment="1" applyProtection="1">
      <alignment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42" borderId="41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9" fillId="0" borderId="64" xfId="0" applyFont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9" fillId="0" borderId="62" xfId="0" applyNumberFormat="1" applyFont="1" applyBorder="1" applyAlignment="1" applyProtection="1">
      <alignment horizontal="center"/>
      <protection/>
    </xf>
    <xf numFmtId="0" fontId="4" fillId="0" borderId="68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 applyProtection="1">
      <alignment horizontal="center" vertical="center" wrapText="1"/>
      <protection/>
    </xf>
    <xf numFmtId="0" fontId="27" fillId="0" borderId="66" xfId="0" applyFont="1" applyBorder="1" applyAlignment="1" applyProtection="1">
      <alignment horizontal="center" vertical="center"/>
      <protection/>
    </xf>
    <xf numFmtId="0" fontId="27" fillId="0" borderId="51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5" fillId="36" borderId="55" xfId="0" applyFont="1" applyFill="1" applyBorder="1" applyAlignment="1" applyProtection="1">
      <alignment horizontal="left"/>
      <protection/>
    </xf>
    <xf numFmtId="0" fontId="2" fillId="36" borderId="55" xfId="0" applyFont="1" applyFill="1" applyBorder="1" applyAlignment="1" applyProtection="1">
      <alignment horizontal="left"/>
      <protection/>
    </xf>
    <xf numFmtId="0" fontId="2" fillId="36" borderId="56" xfId="0" applyFont="1" applyFill="1" applyBorder="1" applyAlignment="1" applyProtection="1">
      <alignment horizontal="left"/>
      <protection/>
    </xf>
    <xf numFmtId="0" fontId="25" fillId="36" borderId="0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49" xfId="0" applyFont="1" applyFill="1" applyBorder="1" applyAlignment="1" applyProtection="1">
      <alignment horizontal="left"/>
      <protection/>
    </xf>
    <xf numFmtId="0" fontId="25" fillId="36" borderId="69" xfId="0" applyFont="1" applyFill="1" applyBorder="1" applyAlignment="1" applyProtection="1">
      <alignment horizontal="left"/>
      <protection/>
    </xf>
    <xf numFmtId="0" fontId="2" fillId="36" borderId="69" xfId="0" applyFont="1" applyFill="1" applyBorder="1" applyAlignment="1" applyProtection="1">
      <alignment horizontal="left"/>
      <protection/>
    </xf>
    <xf numFmtId="0" fontId="2" fillId="36" borderId="57" xfId="0" applyFont="1" applyFill="1" applyBorder="1" applyAlignment="1" applyProtection="1">
      <alignment horizontal="left"/>
      <protection/>
    </xf>
    <xf numFmtId="0" fontId="4" fillId="42" borderId="59" xfId="0" applyFont="1" applyFill="1" applyBorder="1" applyAlignment="1" applyProtection="1">
      <alignment horizontal="right" vertical="center" wrapText="1"/>
      <protection/>
    </xf>
    <xf numFmtId="0" fontId="0" fillId="42" borderId="60" xfId="0" applyFill="1" applyBorder="1" applyAlignment="1" applyProtection="1">
      <alignment horizontal="right"/>
      <protection/>
    </xf>
    <xf numFmtId="0" fontId="20" fillId="41" borderId="41" xfId="0" applyFont="1" applyFill="1" applyBorder="1" applyAlignment="1" applyProtection="1">
      <alignment horizontal="right"/>
      <protection/>
    </xf>
    <xf numFmtId="0" fontId="9" fillId="41" borderId="66" xfId="0" applyFont="1" applyFill="1" applyBorder="1" applyAlignment="1" applyProtection="1">
      <alignment horizontal="right"/>
      <protection/>
    </xf>
    <xf numFmtId="0" fontId="19" fillId="0" borderId="70" xfId="0" applyFon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19" fillId="0" borderId="71" xfId="0" applyFont="1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top" textRotation="90"/>
      <protection/>
    </xf>
    <xf numFmtId="0" fontId="0" fillId="34" borderId="0" xfId="0" applyFill="1" applyBorder="1" applyAlignment="1" applyProtection="1">
      <alignment horizontal="center" vertical="top"/>
      <protection/>
    </xf>
    <xf numFmtId="0" fontId="4" fillId="41" borderId="10" xfId="0" applyFont="1" applyFill="1" applyBorder="1" applyAlignment="1" applyProtection="1">
      <alignment horizontal="right"/>
      <protection/>
    </xf>
    <xf numFmtId="0" fontId="0" fillId="41" borderId="59" xfId="0" applyFill="1" applyBorder="1" applyAlignment="1" applyProtection="1">
      <alignment horizontal="right"/>
      <protection/>
    </xf>
    <xf numFmtId="0" fontId="20" fillId="41" borderId="10" xfId="0" applyFont="1" applyFill="1" applyBorder="1" applyAlignment="1" applyProtection="1">
      <alignment horizontal="right"/>
      <protection/>
    </xf>
    <xf numFmtId="0" fontId="9" fillId="41" borderId="59" xfId="0" applyFont="1" applyFill="1" applyBorder="1" applyAlignment="1" applyProtection="1">
      <alignment horizontal="right"/>
      <protection/>
    </xf>
    <xf numFmtId="0" fontId="4" fillId="33" borderId="73" xfId="0" applyFont="1" applyFill="1" applyBorder="1" applyAlignment="1" applyProtection="1">
      <alignment horizontal="right"/>
      <protection/>
    </xf>
    <xf numFmtId="0" fontId="0" fillId="0" borderId="60" xfId="0" applyBorder="1" applyAlignment="1" applyProtection="1">
      <alignment horizontal="right"/>
      <protection/>
    </xf>
    <xf numFmtId="0" fontId="4" fillId="33" borderId="73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20" fillId="41" borderId="10" xfId="0" applyFont="1" applyFill="1" applyBorder="1" applyAlignment="1" applyProtection="1">
      <alignment horizontal="center"/>
      <protection/>
    </xf>
    <xf numFmtId="0" fontId="9" fillId="41" borderId="10" xfId="0" applyFont="1" applyFill="1" applyBorder="1" applyAlignment="1" applyProtection="1">
      <alignment horizontal="center"/>
      <protection/>
    </xf>
    <xf numFmtId="0" fontId="4" fillId="41" borderId="10" xfId="0" applyFont="1" applyFill="1" applyBorder="1" applyAlignment="1" applyProtection="1">
      <alignment horizontal="center"/>
      <protection/>
    </xf>
    <xf numFmtId="0" fontId="0" fillId="41" borderId="10" xfId="0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6"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14</xdr:row>
      <xdr:rowOff>0</xdr:rowOff>
    </xdr:from>
    <xdr:to>
      <xdr:col>12</xdr:col>
      <xdr:colOff>666750</xdr:colOff>
      <xdr:row>23</xdr:row>
      <xdr:rowOff>66675</xdr:rowOff>
    </xdr:to>
    <xdr:pic>
      <xdr:nvPicPr>
        <xdr:cNvPr id="1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4352925"/>
          <a:ext cx="44577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30</xdr:row>
      <xdr:rowOff>0</xdr:rowOff>
    </xdr:from>
    <xdr:to>
      <xdr:col>12</xdr:col>
      <xdr:colOff>657225</xdr:colOff>
      <xdr:row>39</xdr:row>
      <xdr:rowOff>114300</xdr:rowOff>
    </xdr:to>
    <xdr:pic>
      <xdr:nvPicPr>
        <xdr:cNvPr id="2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8181975"/>
          <a:ext cx="44958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33</xdr:row>
      <xdr:rowOff>38100</xdr:rowOff>
    </xdr:from>
    <xdr:to>
      <xdr:col>8</xdr:col>
      <xdr:colOff>438150</xdr:colOff>
      <xdr:row>34</xdr:row>
      <xdr:rowOff>38100</xdr:rowOff>
    </xdr:to>
    <xdr:sp>
      <xdr:nvSpPr>
        <xdr:cNvPr id="3" name="Flèche droite à entaille 1"/>
        <xdr:cNvSpPr>
          <a:spLocks/>
        </xdr:cNvSpPr>
      </xdr:nvSpPr>
      <xdr:spPr>
        <a:xfrm rot="21000000">
          <a:off x="3771900" y="9124950"/>
          <a:ext cx="2133600" cy="219075"/>
        </a:xfrm>
        <a:prstGeom prst="notchedRightArrow">
          <a:avLst>
            <a:gd name="adj" fmla="val 44194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2</xdr:col>
      <xdr:colOff>895350</xdr:colOff>
      <xdr:row>4</xdr:row>
      <xdr:rowOff>19050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23825"/>
          <a:ext cx="11811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CA0101_&#8211;_livret" TargetMode="External" /><Relationship Id="rId2" Type="http://schemas.openxmlformats.org/officeDocument/2006/relationships/hyperlink" Target="_CA0205_&#8211;_livrets" TargetMode="External" /><Relationship Id="rId3" Type="http://schemas.openxmlformats.org/officeDocument/2006/relationships/hyperlink" Target="_CA0309_&#8211;_livret" TargetMode="External" /><Relationship Id="rId4" Type="http://schemas.openxmlformats.org/officeDocument/2006/relationships/hyperlink" Target="_CA0415_&#8211;_livret" TargetMode="External" /><Relationship Id="rId5" Type="http://schemas.openxmlformats.org/officeDocument/2006/relationships/hyperlink" Target="_CA0505_&#8211;_livret" TargetMode="External" /><Relationship Id="rId6" Type="http://schemas.openxmlformats.org/officeDocument/2006/relationships/hyperlink" Target="_CA0705_&#8211;_livret" TargetMode="External" /><Relationship Id="rId7" Type="http://schemas.openxmlformats.org/officeDocument/2006/relationships/hyperlink" Target="_NO0808_&#8211;_livrets" TargetMode="External" /><Relationship Id="rId8" Type="http://schemas.openxmlformats.org/officeDocument/2006/relationships/hyperlink" Target="_NO0816_&#8211;_livret" TargetMode="External" /><Relationship Id="rId9" Type="http://schemas.openxmlformats.org/officeDocument/2006/relationships/hyperlink" Target="_CA1101_&#8211;_livret" TargetMode="External" /><Relationship Id="rId10" Type="http://schemas.openxmlformats.org/officeDocument/2006/relationships/hyperlink" Target="_CA1507_&#8211;_livret" TargetMode="External" /><Relationship Id="rId11" Type="http://schemas.openxmlformats.org/officeDocument/2006/relationships/hyperlink" Target="_GM0109_&#8211;_livret" TargetMode="External" /><Relationship Id="rId12" Type="http://schemas.openxmlformats.org/officeDocument/2006/relationships/hyperlink" Target="_GM0503_&#8211;_livret" TargetMode="External" /><Relationship Id="rId13" Type="http://schemas.openxmlformats.org/officeDocument/2006/relationships/hyperlink" Target="_GM0514_&#8211;_livret" TargetMode="External" /><Relationship Id="rId14" Type="http://schemas.openxmlformats.org/officeDocument/2006/relationships/hyperlink" Target="_EC0206_&#8211;_livret" TargetMode="External" /><Relationship Id="rId15" Type="http://schemas.openxmlformats.org/officeDocument/2006/relationships/hyperlink" Target="_EC0206_&#8211;_livret" TargetMode="External" /><Relationship Id="rId16" Type="http://schemas.openxmlformats.org/officeDocument/2006/relationships/hyperlink" Target="_EC0206_&#8211;_livret" TargetMode="Externa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view="pageLayout" zoomScaleNormal="53" zoomScaleSheetLayoutView="100" workbookViewId="0" topLeftCell="A7">
      <selection activeCell="E5" sqref="E5"/>
    </sheetView>
  </sheetViews>
  <sheetFormatPr defaultColWidth="11.421875" defaultRowHeight="12.75"/>
  <cols>
    <col min="1" max="2" width="4.8515625" style="0" customWidth="1"/>
    <col min="3" max="3" width="15.140625" style="0" bestFit="1" customWidth="1"/>
  </cols>
  <sheetData>
    <row r="1" ht="9.75" customHeight="1"/>
    <row r="2" spans="3:13" ht="54.75" customHeight="1">
      <c r="C2" s="44"/>
      <c r="D2" s="176" t="s">
        <v>44</v>
      </c>
      <c r="E2" s="177"/>
      <c r="F2" s="177"/>
      <c r="G2" s="177"/>
      <c r="H2" s="177"/>
      <c r="I2" s="177"/>
      <c r="J2" s="177"/>
      <c r="K2" s="177"/>
      <c r="L2" s="177"/>
      <c r="M2" s="177"/>
    </row>
    <row r="3" spans="3:13" ht="29.25" customHeight="1">
      <c r="C3" s="42"/>
      <c r="D3" s="178" t="s">
        <v>43</v>
      </c>
      <c r="E3" s="179"/>
      <c r="F3" s="179"/>
      <c r="G3" s="179"/>
      <c r="H3" s="179"/>
      <c r="I3" s="179"/>
      <c r="J3" s="179"/>
      <c r="K3" s="179"/>
      <c r="L3" s="179"/>
      <c r="M3" s="179"/>
    </row>
    <row r="4" spans="3:13" ht="49.5" customHeight="1" thickBot="1">
      <c r="C4" s="42"/>
      <c r="D4" s="180" t="s">
        <v>42</v>
      </c>
      <c r="E4" s="181"/>
      <c r="F4" s="181"/>
      <c r="G4" s="181"/>
      <c r="H4" s="181"/>
      <c r="I4" s="181"/>
      <c r="J4" s="181"/>
      <c r="K4" s="181"/>
      <c r="L4" s="181"/>
      <c r="M4" s="181"/>
    </row>
    <row r="5" spans="3:13" ht="27" thickTop="1"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3:13" ht="26.25"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3:13" ht="26.25"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2:13" ht="20.25">
      <c r="B8" s="184" t="s">
        <v>171</v>
      </c>
      <c r="C8" s="184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2:13" ht="20.25">
      <c r="B9" s="45"/>
      <c r="C9" s="45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ht="13.5" thickBot="1">
      <c r="B10" s="3"/>
    </row>
    <row r="11" spans="2:13" ht="21.75" thickBot="1" thickTop="1">
      <c r="B11" s="182">
        <v>1</v>
      </c>
      <c r="C11" s="18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2:13" ht="13.5" thickTop="1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2:13" ht="18">
      <c r="B13" s="27"/>
      <c r="C13" s="169" t="s">
        <v>5</v>
      </c>
      <c r="D13" s="170"/>
      <c r="E13" s="170"/>
      <c r="F13" s="170"/>
      <c r="G13" s="170"/>
      <c r="H13" s="170"/>
      <c r="I13" s="170"/>
      <c r="J13" s="170"/>
      <c r="K13" s="171"/>
      <c r="L13" s="11"/>
      <c r="M13" s="28"/>
    </row>
    <row r="14" spans="2:13" ht="12.75">
      <c r="B14" s="27"/>
      <c r="C14" s="15"/>
      <c r="D14" s="14"/>
      <c r="E14" s="14"/>
      <c r="F14" s="14"/>
      <c r="G14" s="14"/>
      <c r="H14" s="14"/>
      <c r="I14" s="14"/>
      <c r="J14" s="14"/>
      <c r="K14" s="11"/>
      <c r="L14" s="11"/>
      <c r="M14" s="28"/>
    </row>
    <row r="15" spans="2:13" ht="42" customHeight="1">
      <c r="B15" s="27"/>
      <c r="C15" s="185" t="s">
        <v>45</v>
      </c>
      <c r="D15" s="186"/>
      <c r="E15" s="186"/>
      <c r="F15" s="186"/>
      <c r="G15" s="16"/>
      <c r="H15" s="16"/>
      <c r="I15" s="16"/>
      <c r="J15" s="16"/>
      <c r="K15" s="11"/>
      <c r="L15" s="11"/>
      <c r="M15" s="28"/>
    </row>
    <row r="16" spans="2:13" ht="12.75">
      <c r="B16" s="27"/>
      <c r="C16" s="186"/>
      <c r="D16" s="186"/>
      <c r="E16" s="186"/>
      <c r="F16" s="186"/>
      <c r="G16" s="16"/>
      <c r="H16" s="16"/>
      <c r="I16" s="16"/>
      <c r="J16" s="16"/>
      <c r="K16" s="11"/>
      <c r="L16" s="11"/>
      <c r="M16" s="28"/>
    </row>
    <row r="17" spans="2:13" ht="63" customHeight="1">
      <c r="B17" s="27"/>
      <c r="C17" s="186"/>
      <c r="D17" s="186"/>
      <c r="E17" s="186"/>
      <c r="F17" s="186"/>
      <c r="G17" s="16"/>
      <c r="H17" s="16"/>
      <c r="I17" s="16"/>
      <c r="J17" s="16"/>
      <c r="K17" s="11"/>
      <c r="L17" s="11"/>
      <c r="M17" s="28"/>
    </row>
    <row r="18" spans="2:13" ht="12.75">
      <c r="B18" s="27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28"/>
    </row>
    <row r="19" spans="2:13" ht="12.75">
      <c r="B19" s="2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8"/>
    </row>
    <row r="20" spans="2:13" ht="12.75">
      <c r="B20" s="2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8"/>
    </row>
    <row r="21" spans="2:13" ht="12.75">
      <c r="B21" s="2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8"/>
    </row>
    <row r="22" spans="2:13" ht="12.75">
      <c r="B22" s="2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8"/>
    </row>
    <row r="23" spans="2:13" ht="12.75">
      <c r="B23" s="2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28"/>
    </row>
    <row r="24" spans="2:13" ht="13.5" thickBot="1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</row>
    <row r="25" spans="2:13" ht="13.5" thickTop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2:13" ht="13.5" thickBo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3" ht="21.75" thickBot="1" thickTop="1">
      <c r="B27" s="182">
        <v>2</v>
      </c>
      <c r="C27" s="183"/>
    </row>
    <row r="28" spans="2:13" ht="13.5" thickTop="1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</row>
    <row r="29" spans="2:13" ht="18">
      <c r="B29" s="21"/>
      <c r="C29" s="169" t="s">
        <v>4</v>
      </c>
      <c r="D29" s="170"/>
      <c r="E29" s="170"/>
      <c r="F29" s="170"/>
      <c r="G29" s="170"/>
      <c r="H29" s="170"/>
      <c r="I29" s="170"/>
      <c r="J29" s="170"/>
      <c r="K29" s="17"/>
      <c r="L29" s="11"/>
      <c r="M29" s="22"/>
    </row>
    <row r="30" spans="2:13" ht="13.5" customHeight="1">
      <c r="B30" s="21"/>
      <c r="C30" s="17"/>
      <c r="D30" s="12"/>
      <c r="E30" s="12"/>
      <c r="F30" s="12"/>
      <c r="G30" s="12"/>
      <c r="H30" s="12"/>
      <c r="I30" s="12"/>
      <c r="J30" s="12"/>
      <c r="K30" s="17"/>
      <c r="L30" s="11"/>
      <c r="M30" s="22"/>
    </row>
    <row r="31" spans="2:13" ht="18">
      <c r="B31" s="21"/>
      <c r="G31" s="14"/>
      <c r="H31" s="14"/>
      <c r="I31" s="12"/>
      <c r="J31" s="12"/>
      <c r="K31" s="17"/>
      <c r="L31" s="11"/>
      <c r="M31" s="22"/>
    </row>
    <row r="32" spans="2:13" ht="18">
      <c r="B32" s="21"/>
      <c r="G32" s="12"/>
      <c r="H32" s="12"/>
      <c r="I32" s="12"/>
      <c r="J32" s="12"/>
      <c r="K32" s="17"/>
      <c r="L32" s="11"/>
      <c r="M32" s="22"/>
    </row>
    <row r="33" spans="2:13" ht="35.25" customHeight="1">
      <c r="B33" s="21"/>
      <c r="C33" s="164" t="s">
        <v>6</v>
      </c>
      <c r="D33" s="165"/>
      <c r="E33" s="165"/>
      <c r="F33" s="165"/>
      <c r="G33" s="23"/>
      <c r="H33" s="23"/>
      <c r="I33" s="23"/>
      <c r="J33" s="23"/>
      <c r="K33" s="11"/>
      <c r="L33" s="11"/>
      <c r="M33" s="22"/>
    </row>
    <row r="34" spans="2:13" ht="17.25" customHeight="1">
      <c r="B34" s="21"/>
      <c r="C34" s="173" t="s">
        <v>7</v>
      </c>
      <c r="D34" s="174"/>
      <c r="E34" s="174"/>
      <c r="F34" s="174"/>
      <c r="G34" s="23"/>
      <c r="H34" s="23"/>
      <c r="I34" s="23"/>
      <c r="J34" s="23"/>
      <c r="K34" s="11"/>
      <c r="L34" s="11"/>
      <c r="M34" s="22"/>
    </row>
    <row r="35" spans="2:13" ht="17.25" customHeight="1">
      <c r="B35" s="21"/>
      <c r="C35" s="175" t="s">
        <v>8</v>
      </c>
      <c r="D35" s="174"/>
      <c r="E35" s="174"/>
      <c r="F35" s="174"/>
      <c r="G35" s="11"/>
      <c r="H35" s="11"/>
      <c r="I35" s="11"/>
      <c r="J35" s="11"/>
      <c r="K35" s="11"/>
      <c r="L35" s="11"/>
      <c r="M35" s="22"/>
    </row>
    <row r="36" spans="2:13" ht="33.75" customHeight="1">
      <c r="B36" s="21"/>
      <c r="C36" s="175" t="s">
        <v>46</v>
      </c>
      <c r="D36" s="174"/>
      <c r="E36" s="174"/>
      <c r="F36" s="174"/>
      <c r="G36" s="11"/>
      <c r="H36" s="11"/>
      <c r="I36" s="11"/>
      <c r="J36" s="11"/>
      <c r="K36" s="11"/>
      <c r="L36" s="11"/>
      <c r="M36" s="22"/>
    </row>
    <row r="37" spans="2:13" ht="12" customHeight="1">
      <c r="B37" s="21"/>
      <c r="G37" s="11"/>
      <c r="H37" s="11"/>
      <c r="I37" s="11"/>
      <c r="J37" s="11"/>
      <c r="K37" s="11"/>
      <c r="L37" s="11"/>
      <c r="M37" s="22"/>
    </row>
    <row r="38" spans="2:13" ht="21" customHeight="1">
      <c r="B38" s="21"/>
      <c r="G38" s="11"/>
      <c r="H38" s="11"/>
      <c r="I38" s="11"/>
      <c r="J38" s="11"/>
      <c r="K38" s="11"/>
      <c r="L38" s="11"/>
      <c r="M38" s="22"/>
    </row>
    <row r="39" spans="2:13" ht="16.5" customHeight="1">
      <c r="B39" s="21"/>
      <c r="G39" s="11"/>
      <c r="H39" s="11"/>
      <c r="I39" s="11"/>
      <c r="J39" s="11"/>
      <c r="K39" s="11"/>
      <c r="L39" s="11"/>
      <c r="M39" s="22"/>
    </row>
    <row r="40" spans="2:13" ht="18.75" customHeight="1" thickBo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6"/>
    </row>
    <row r="41" spans="2:13" ht="18.75" customHeight="1" thickTop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ht="13.5" thickBot="1"/>
    <row r="43" spans="2:3" ht="21.75" thickBot="1" thickTop="1">
      <c r="B43" s="182">
        <v>3</v>
      </c>
      <c r="C43" s="183"/>
    </row>
    <row r="44" spans="2:13" ht="13.5" thickTop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/>
    </row>
    <row r="45" spans="2:13" ht="18">
      <c r="B45" s="21"/>
      <c r="C45" s="169" t="s">
        <v>47</v>
      </c>
      <c r="D45" s="170"/>
      <c r="E45" s="170"/>
      <c r="F45" s="170"/>
      <c r="G45" s="170"/>
      <c r="H45" s="170"/>
      <c r="I45" s="170"/>
      <c r="J45" s="170"/>
      <c r="K45" s="171"/>
      <c r="L45" s="171"/>
      <c r="M45" s="172"/>
    </row>
    <row r="46" spans="2:13" ht="18">
      <c r="B46" s="21"/>
      <c r="C46" s="17"/>
      <c r="D46" s="12"/>
      <c r="E46" s="12"/>
      <c r="F46" s="12"/>
      <c r="G46" s="12"/>
      <c r="H46" s="12"/>
      <c r="I46" s="12"/>
      <c r="J46" s="12"/>
      <c r="K46" s="17"/>
      <c r="L46" s="11"/>
      <c r="M46" s="22"/>
    </row>
    <row r="47" spans="2:13" ht="20.25" customHeight="1">
      <c r="B47" s="21"/>
      <c r="C47" s="164" t="s">
        <v>48</v>
      </c>
      <c r="D47" s="165"/>
      <c r="E47" s="165"/>
      <c r="F47" s="165"/>
      <c r="G47" s="14"/>
      <c r="I47" s="164" t="s">
        <v>50</v>
      </c>
      <c r="J47" s="165"/>
      <c r="K47" s="165"/>
      <c r="L47" s="165"/>
      <c r="M47" s="22"/>
    </row>
    <row r="48" spans="2:13" ht="72.75" customHeight="1">
      <c r="B48" s="21"/>
      <c r="C48" s="173" t="s">
        <v>53</v>
      </c>
      <c r="D48" s="174"/>
      <c r="E48" s="174"/>
      <c r="F48" s="174"/>
      <c r="G48" s="12"/>
      <c r="I48" s="166" t="s">
        <v>51</v>
      </c>
      <c r="J48" s="167"/>
      <c r="K48" s="167"/>
      <c r="L48" s="167"/>
      <c r="M48" s="22"/>
    </row>
    <row r="49" spans="2:13" ht="56.25" customHeight="1">
      <c r="B49" s="21"/>
      <c r="C49" s="175" t="s">
        <v>49</v>
      </c>
      <c r="D49" s="174"/>
      <c r="E49" s="174"/>
      <c r="F49" s="174"/>
      <c r="G49" s="23"/>
      <c r="I49" s="168" t="s">
        <v>52</v>
      </c>
      <c r="J49" s="167"/>
      <c r="K49" s="167"/>
      <c r="L49" s="167"/>
      <c r="M49" s="22"/>
    </row>
    <row r="50" spans="2:13" ht="13.5" thickBot="1"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</row>
    <row r="51" spans="2:13" ht="13.5" thickTop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2:13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2:13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</sheetData>
  <sheetProtection sheet="1" objects="1" scenarios="1" selectLockedCells="1"/>
  <mergeCells count="21">
    <mergeCell ref="B43:C43"/>
    <mergeCell ref="C15:F17"/>
    <mergeCell ref="C29:J29"/>
    <mergeCell ref="B11:C11"/>
    <mergeCell ref="C13:K13"/>
    <mergeCell ref="C33:F33"/>
    <mergeCell ref="C34:F34"/>
    <mergeCell ref="C35:F35"/>
    <mergeCell ref="C36:F36"/>
    <mergeCell ref="D2:M2"/>
    <mergeCell ref="D3:M3"/>
    <mergeCell ref="D4:M4"/>
    <mergeCell ref="B27:C27"/>
    <mergeCell ref="B8:C8"/>
    <mergeCell ref="I47:L47"/>
    <mergeCell ref="I48:L48"/>
    <mergeCell ref="I49:L49"/>
    <mergeCell ref="C45:M45"/>
    <mergeCell ref="C47:F47"/>
    <mergeCell ref="C48:F48"/>
    <mergeCell ref="C49:F49"/>
  </mergeCells>
  <printOptions/>
  <pageMargins left="0.7" right="0.7" top="0.75" bottom="0.75" header="0.3" footer="0.3"/>
  <pageSetup horizontalDpi="300" verticalDpi="300" orientation="portrait" paperSize="9" scale="61" r:id="rId2"/>
  <headerFooter>
    <oddFooter>&amp;C&amp;K02-071DGESCO A1-1, Bureau des écoles  
eduscol.education.fr/pid33060/banqu-outils-pour-l-evaluation.html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9"/>
  <sheetViews>
    <sheetView showGridLines="0" zoomScalePageLayoutView="0" workbookViewId="0" topLeftCell="A1">
      <selection activeCell="C10" sqref="C10:D48"/>
    </sheetView>
  </sheetViews>
  <sheetFormatPr defaultColWidth="10.8515625" defaultRowHeight="12.75"/>
  <cols>
    <col min="1" max="1" width="10.8515625" style="4" customWidth="1"/>
    <col min="2" max="2" width="4.140625" style="4" customWidth="1"/>
    <col min="3" max="3" width="32.00390625" style="4" customWidth="1"/>
    <col min="4" max="4" width="28.421875" style="4" customWidth="1"/>
    <col min="5" max="5" width="67.00390625" style="4" customWidth="1"/>
    <col min="6" max="16384" width="10.8515625" style="4" customWidth="1"/>
  </cols>
  <sheetData>
    <row r="1" ht="15.75" thickBot="1"/>
    <row r="2" spans="3:5" ht="29.25">
      <c r="C2" s="35" t="s">
        <v>33</v>
      </c>
      <c r="D2" s="189"/>
      <c r="E2" s="190"/>
    </row>
    <row r="3" spans="3:5" ht="29.25">
      <c r="C3" s="36" t="s">
        <v>34</v>
      </c>
      <c r="D3" s="191"/>
      <c r="E3" s="191"/>
    </row>
    <row r="4" spans="3:5" ht="29.25">
      <c r="C4" s="36" t="s">
        <v>35</v>
      </c>
      <c r="D4" s="191"/>
      <c r="E4" s="191"/>
    </row>
    <row r="5" spans="3:5" ht="29.25">
      <c r="C5" s="36"/>
      <c r="D5" s="191"/>
      <c r="E5" s="191"/>
    </row>
    <row r="6" spans="3:5" ht="30" thickBot="1">
      <c r="C6" s="37" t="s">
        <v>36</v>
      </c>
      <c r="D6" s="192"/>
      <c r="E6" s="192"/>
    </row>
    <row r="9" spans="3:5" s="38" customFormat="1" ht="18">
      <c r="C9" s="39" t="s">
        <v>0</v>
      </c>
      <c r="D9" s="39" t="s">
        <v>1</v>
      </c>
      <c r="E9" s="39" t="s">
        <v>60</v>
      </c>
    </row>
    <row r="10" spans="2:5" s="38" customFormat="1" ht="18">
      <c r="B10" s="39">
        <v>1</v>
      </c>
      <c r="C10" s="40"/>
      <c r="D10" s="40"/>
      <c r="E10" s="41" t="str">
        <f>CONCATENATE(C10," ",D10)</f>
        <v> </v>
      </c>
    </row>
    <row r="11" spans="2:5" s="38" customFormat="1" ht="18">
      <c r="B11" s="39">
        <v>2</v>
      </c>
      <c r="C11" s="40"/>
      <c r="D11" s="40"/>
      <c r="E11" s="41" t="str">
        <f aca="true" t="shared" si="0" ref="E11:E48">CONCATENATE(C11," ",D11)</f>
        <v> </v>
      </c>
    </row>
    <row r="12" spans="2:5" s="38" customFormat="1" ht="18">
      <c r="B12" s="39">
        <v>3</v>
      </c>
      <c r="C12" s="40"/>
      <c r="D12" s="40"/>
      <c r="E12" s="41" t="str">
        <f t="shared" si="0"/>
        <v> </v>
      </c>
    </row>
    <row r="13" spans="2:5" s="38" customFormat="1" ht="18">
      <c r="B13" s="39">
        <v>4</v>
      </c>
      <c r="C13" s="40"/>
      <c r="D13" s="40"/>
      <c r="E13" s="41" t="str">
        <f t="shared" si="0"/>
        <v> </v>
      </c>
    </row>
    <row r="14" spans="2:5" s="38" customFormat="1" ht="18">
      <c r="B14" s="39">
        <v>5</v>
      </c>
      <c r="C14" s="40"/>
      <c r="D14" s="40"/>
      <c r="E14" s="41" t="str">
        <f t="shared" si="0"/>
        <v> </v>
      </c>
    </row>
    <row r="15" spans="2:5" s="38" customFormat="1" ht="18">
      <c r="B15" s="39">
        <v>6</v>
      </c>
      <c r="C15" s="40"/>
      <c r="D15" s="40"/>
      <c r="E15" s="41" t="str">
        <f t="shared" si="0"/>
        <v> </v>
      </c>
    </row>
    <row r="16" spans="2:5" s="38" customFormat="1" ht="18">
      <c r="B16" s="39">
        <v>7</v>
      </c>
      <c r="C16" s="40"/>
      <c r="D16" s="40"/>
      <c r="E16" s="41" t="str">
        <f t="shared" si="0"/>
        <v> </v>
      </c>
    </row>
    <row r="17" spans="2:5" s="38" customFormat="1" ht="18">
      <c r="B17" s="39">
        <v>8</v>
      </c>
      <c r="C17" s="40"/>
      <c r="D17" s="40"/>
      <c r="E17" s="41" t="str">
        <f t="shared" si="0"/>
        <v> </v>
      </c>
    </row>
    <row r="18" spans="2:5" s="38" customFormat="1" ht="18">
      <c r="B18" s="39">
        <v>9</v>
      </c>
      <c r="C18" s="40"/>
      <c r="D18" s="40"/>
      <c r="E18" s="41" t="str">
        <f t="shared" si="0"/>
        <v> </v>
      </c>
    </row>
    <row r="19" spans="2:5" s="38" customFormat="1" ht="18">
      <c r="B19" s="39">
        <v>10</v>
      </c>
      <c r="C19" s="40"/>
      <c r="D19" s="40"/>
      <c r="E19" s="41" t="str">
        <f t="shared" si="0"/>
        <v> </v>
      </c>
    </row>
    <row r="20" spans="2:5" s="38" customFormat="1" ht="18">
      <c r="B20" s="39">
        <v>11</v>
      </c>
      <c r="C20" s="40"/>
      <c r="D20" s="40"/>
      <c r="E20" s="41" t="str">
        <f t="shared" si="0"/>
        <v> </v>
      </c>
    </row>
    <row r="21" spans="2:5" s="38" customFormat="1" ht="18">
      <c r="B21" s="39">
        <v>12</v>
      </c>
      <c r="C21" s="40"/>
      <c r="D21" s="40"/>
      <c r="E21" s="41" t="str">
        <f t="shared" si="0"/>
        <v> </v>
      </c>
    </row>
    <row r="22" spans="2:5" s="38" customFormat="1" ht="18">
      <c r="B22" s="39">
        <v>13</v>
      </c>
      <c r="C22" s="40"/>
      <c r="D22" s="40"/>
      <c r="E22" s="41" t="str">
        <f t="shared" si="0"/>
        <v> </v>
      </c>
    </row>
    <row r="23" spans="2:5" s="38" customFormat="1" ht="18">
      <c r="B23" s="39">
        <v>14</v>
      </c>
      <c r="C23" s="40"/>
      <c r="D23" s="40"/>
      <c r="E23" s="41" t="str">
        <f t="shared" si="0"/>
        <v> </v>
      </c>
    </row>
    <row r="24" spans="2:5" s="38" customFormat="1" ht="18">
      <c r="B24" s="39">
        <v>15</v>
      </c>
      <c r="C24" s="40"/>
      <c r="D24" s="40"/>
      <c r="E24" s="41" t="str">
        <f t="shared" si="0"/>
        <v> </v>
      </c>
    </row>
    <row r="25" spans="2:5" s="38" customFormat="1" ht="18">
      <c r="B25" s="39">
        <v>16</v>
      </c>
      <c r="C25" s="40"/>
      <c r="D25" s="40"/>
      <c r="E25" s="41" t="str">
        <f t="shared" si="0"/>
        <v> </v>
      </c>
    </row>
    <row r="26" spans="2:5" s="38" customFormat="1" ht="18">
      <c r="B26" s="39">
        <v>17</v>
      </c>
      <c r="C26" s="40"/>
      <c r="D26" s="40"/>
      <c r="E26" s="41" t="str">
        <f t="shared" si="0"/>
        <v> </v>
      </c>
    </row>
    <row r="27" spans="2:5" s="38" customFormat="1" ht="18">
      <c r="B27" s="39">
        <v>18</v>
      </c>
      <c r="C27" s="40"/>
      <c r="D27" s="40"/>
      <c r="E27" s="41" t="str">
        <f t="shared" si="0"/>
        <v> </v>
      </c>
    </row>
    <row r="28" spans="2:5" s="38" customFormat="1" ht="18">
      <c r="B28" s="39">
        <v>19</v>
      </c>
      <c r="C28" s="40"/>
      <c r="D28" s="40"/>
      <c r="E28" s="41" t="str">
        <f t="shared" si="0"/>
        <v> </v>
      </c>
    </row>
    <row r="29" spans="2:5" s="38" customFormat="1" ht="18">
      <c r="B29" s="39">
        <v>20</v>
      </c>
      <c r="C29" s="40"/>
      <c r="D29" s="40"/>
      <c r="E29" s="41" t="str">
        <f t="shared" si="0"/>
        <v> </v>
      </c>
    </row>
    <row r="30" spans="2:5" s="38" customFormat="1" ht="18">
      <c r="B30" s="39">
        <v>21</v>
      </c>
      <c r="C30" s="40"/>
      <c r="D30" s="40"/>
      <c r="E30" s="41" t="str">
        <f t="shared" si="0"/>
        <v> </v>
      </c>
    </row>
    <row r="31" spans="2:5" s="38" customFormat="1" ht="18">
      <c r="B31" s="39">
        <v>22</v>
      </c>
      <c r="C31" s="40"/>
      <c r="D31" s="40"/>
      <c r="E31" s="41" t="str">
        <f t="shared" si="0"/>
        <v> </v>
      </c>
    </row>
    <row r="32" spans="2:5" s="38" customFormat="1" ht="18">
      <c r="B32" s="39">
        <v>23</v>
      </c>
      <c r="C32" s="40"/>
      <c r="D32" s="40"/>
      <c r="E32" s="41" t="str">
        <f t="shared" si="0"/>
        <v> </v>
      </c>
    </row>
    <row r="33" spans="2:5" s="38" customFormat="1" ht="18">
      <c r="B33" s="39">
        <v>24</v>
      </c>
      <c r="C33" s="40"/>
      <c r="D33" s="40"/>
      <c r="E33" s="41" t="str">
        <f t="shared" si="0"/>
        <v> </v>
      </c>
    </row>
    <row r="34" spans="2:5" s="38" customFormat="1" ht="18">
      <c r="B34" s="39">
        <v>25</v>
      </c>
      <c r="C34" s="40"/>
      <c r="D34" s="40"/>
      <c r="E34" s="41" t="str">
        <f t="shared" si="0"/>
        <v> </v>
      </c>
    </row>
    <row r="35" spans="2:5" s="38" customFormat="1" ht="18">
      <c r="B35" s="39">
        <v>26</v>
      </c>
      <c r="C35" s="40"/>
      <c r="D35" s="40"/>
      <c r="E35" s="41" t="str">
        <f t="shared" si="0"/>
        <v> </v>
      </c>
    </row>
    <row r="36" spans="2:5" s="38" customFormat="1" ht="18">
      <c r="B36" s="39">
        <v>27</v>
      </c>
      <c r="C36" s="40"/>
      <c r="D36" s="40"/>
      <c r="E36" s="41" t="str">
        <f t="shared" si="0"/>
        <v> </v>
      </c>
    </row>
    <row r="37" spans="2:5" s="38" customFormat="1" ht="18">
      <c r="B37" s="39">
        <v>28</v>
      </c>
      <c r="C37" s="40"/>
      <c r="D37" s="40"/>
      <c r="E37" s="41" t="str">
        <f t="shared" si="0"/>
        <v> </v>
      </c>
    </row>
    <row r="38" spans="2:5" s="38" customFormat="1" ht="18">
      <c r="B38" s="39">
        <v>29</v>
      </c>
      <c r="C38" s="40"/>
      <c r="D38" s="40"/>
      <c r="E38" s="41" t="str">
        <f t="shared" si="0"/>
        <v> </v>
      </c>
    </row>
    <row r="39" spans="2:5" s="38" customFormat="1" ht="18">
      <c r="B39" s="39">
        <v>30</v>
      </c>
      <c r="C39" s="40"/>
      <c r="D39" s="40"/>
      <c r="E39" s="41" t="str">
        <f t="shared" si="0"/>
        <v> </v>
      </c>
    </row>
    <row r="40" spans="2:5" s="38" customFormat="1" ht="18">
      <c r="B40" s="39">
        <v>31</v>
      </c>
      <c r="C40" s="40"/>
      <c r="D40" s="40"/>
      <c r="E40" s="41" t="str">
        <f t="shared" si="0"/>
        <v> </v>
      </c>
    </row>
    <row r="41" spans="2:5" s="38" customFormat="1" ht="18">
      <c r="B41" s="39">
        <v>32</v>
      </c>
      <c r="C41" s="40"/>
      <c r="D41" s="40"/>
      <c r="E41" s="41" t="str">
        <f t="shared" si="0"/>
        <v> </v>
      </c>
    </row>
    <row r="42" spans="2:5" s="38" customFormat="1" ht="18">
      <c r="B42" s="39">
        <v>33</v>
      </c>
      <c r="C42" s="40"/>
      <c r="D42" s="40"/>
      <c r="E42" s="41" t="str">
        <f t="shared" si="0"/>
        <v> </v>
      </c>
    </row>
    <row r="43" spans="2:5" s="38" customFormat="1" ht="18">
      <c r="B43" s="39">
        <v>34</v>
      </c>
      <c r="C43" s="40"/>
      <c r="D43" s="40"/>
      <c r="E43" s="41" t="str">
        <f t="shared" si="0"/>
        <v> </v>
      </c>
    </row>
    <row r="44" spans="2:5" s="38" customFormat="1" ht="18">
      <c r="B44" s="39">
        <v>35</v>
      </c>
      <c r="C44" s="40"/>
      <c r="D44" s="40"/>
      <c r="E44" s="41" t="str">
        <f t="shared" si="0"/>
        <v> </v>
      </c>
    </row>
    <row r="45" spans="2:5" s="38" customFormat="1" ht="18">
      <c r="B45" s="39">
        <v>36</v>
      </c>
      <c r="C45" s="40"/>
      <c r="D45" s="40"/>
      <c r="E45" s="41" t="str">
        <f t="shared" si="0"/>
        <v> </v>
      </c>
    </row>
    <row r="46" spans="2:5" s="38" customFormat="1" ht="18">
      <c r="B46" s="39">
        <v>37</v>
      </c>
      <c r="C46" s="40"/>
      <c r="D46" s="40"/>
      <c r="E46" s="41" t="str">
        <f t="shared" si="0"/>
        <v> </v>
      </c>
    </row>
    <row r="47" spans="2:5" s="38" customFormat="1" ht="18">
      <c r="B47" s="39">
        <v>38</v>
      </c>
      <c r="C47" s="40"/>
      <c r="D47" s="40"/>
      <c r="E47" s="41" t="str">
        <f t="shared" si="0"/>
        <v> </v>
      </c>
    </row>
    <row r="48" spans="2:5" s="38" customFormat="1" ht="18">
      <c r="B48" s="39">
        <v>39</v>
      </c>
      <c r="C48" s="40"/>
      <c r="D48" s="40"/>
      <c r="E48" s="41" t="str">
        <f t="shared" si="0"/>
        <v> </v>
      </c>
    </row>
    <row r="49" spans="3:5" ht="20.25">
      <c r="C49" s="187" t="s">
        <v>39</v>
      </c>
      <c r="D49" s="188"/>
      <c r="E49" s="10">
        <f>COUNTA(C10:C48)</f>
        <v>0</v>
      </c>
    </row>
    <row r="50" s="88" customFormat="1" ht="15"/>
    <row r="51" s="89" customFormat="1" ht="15"/>
    <row r="52" s="89" customFormat="1" ht="15"/>
    <row r="53" s="89" customFormat="1" ht="15"/>
    <row r="54" s="89" customFormat="1" ht="15"/>
    <row r="55" s="89" customFormat="1" ht="15"/>
    <row r="56" s="89" customFormat="1" ht="15"/>
    <row r="57" s="89" customFormat="1" ht="15"/>
    <row r="58" s="89" customFormat="1" ht="15"/>
  </sheetData>
  <sheetProtection sheet="1" objects="1" scenarios="1" selectLockedCells="1"/>
  <mergeCells count="6">
    <mergeCell ref="C49:D49"/>
    <mergeCell ref="D2:E2"/>
    <mergeCell ref="D3:E3"/>
    <mergeCell ref="D4:E4"/>
    <mergeCell ref="D5:E5"/>
    <mergeCell ref="D6:E6"/>
  </mergeCells>
  <printOptions/>
  <pageMargins left="0.787401575" right="0.787401575" top="0.984251969" bottom="0.984251969" header="0.4921259845" footer="0.4921259845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0"/>
  <sheetViews>
    <sheetView tabSelected="1" zoomScalePageLayoutView="0" workbookViewId="0" topLeftCell="A1">
      <selection activeCell="D40" sqref="D40"/>
    </sheetView>
  </sheetViews>
  <sheetFormatPr defaultColWidth="11.421875" defaultRowHeight="12.75"/>
  <cols>
    <col min="1" max="1" width="22.00390625" style="90" customWidth="1"/>
    <col min="2" max="2" width="8.28125" style="90" customWidth="1"/>
    <col min="3" max="3" width="9.140625" style="90" customWidth="1"/>
    <col min="4" max="4" width="7.00390625" style="90" bestFit="1" customWidth="1"/>
    <col min="5" max="19" width="6.140625" style="90" bestFit="1" customWidth="1"/>
    <col min="20" max="29" width="8.28125" style="90" bestFit="1" customWidth="1"/>
    <col min="30" max="30" width="6.28125" style="90" bestFit="1" customWidth="1"/>
    <col min="31" max="37" width="7.28125" style="90" bestFit="1" customWidth="1"/>
    <col min="38" max="42" width="6.28125" style="90" bestFit="1" customWidth="1"/>
    <col min="43" max="43" width="3.00390625" style="90" bestFit="1" customWidth="1"/>
    <col min="44" max="45" width="2.00390625" style="90" bestFit="1" customWidth="1"/>
    <col min="46" max="46" width="4.28125" style="90" bestFit="1" customWidth="1"/>
    <col min="47" max="47" width="8.28125" style="90" bestFit="1" customWidth="1"/>
    <col min="48" max="16384" width="11.421875" style="90" customWidth="1"/>
  </cols>
  <sheetData>
    <row r="1" spans="1:8" ht="29.25">
      <c r="A1" s="46" t="s">
        <v>33</v>
      </c>
      <c r="B1" s="225">
        <f>Classe!D2</f>
        <v>0</v>
      </c>
      <c r="C1" s="225"/>
      <c r="D1" s="225"/>
      <c r="E1" s="225"/>
      <c r="F1" s="225"/>
      <c r="G1" s="171"/>
      <c r="H1" s="171"/>
    </row>
    <row r="2" spans="1:8" ht="29.25">
      <c r="A2" s="47" t="s">
        <v>34</v>
      </c>
      <c r="B2" s="225">
        <f>Classe!D3</f>
        <v>0</v>
      </c>
      <c r="C2" s="225"/>
      <c r="D2" s="225"/>
      <c r="E2" s="225"/>
      <c r="F2" s="226"/>
      <c r="G2" s="171"/>
      <c r="H2" s="171"/>
    </row>
    <row r="3" spans="1:8" ht="29.25">
      <c r="A3" s="47" t="s">
        <v>35</v>
      </c>
      <c r="B3" s="225">
        <f>Classe!D4</f>
        <v>0</v>
      </c>
      <c r="C3" s="171"/>
      <c r="D3" s="171"/>
      <c r="E3" s="171"/>
      <c r="F3" s="171"/>
      <c r="G3" s="171"/>
      <c r="H3" s="171"/>
    </row>
    <row r="4" spans="1:8" ht="30" thickBot="1">
      <c r="A4" s="48" t="s">
        <v>57</v>
      </c>
      <c r="B4" s="225">
        <f>Classe!D6</f>
        <v>0</v>
      </c>
      <c r="C4" s="225"/>
      <c r="D4" s="225"/>
      <c r="E4" s="225"/>
      <c r="F4" s="225"/>
      <c r="G4" s="171"/>
      <c r="H4" s="171"/>
    </row>
    <row r="8" spans="1:47" ht="90" customHeight="1">
      <c r="A8" s="195" t="s">
        <v>172</v>
      </c>
      <c r="B8" s="196"/>
      <c r="C8" s="197"/>
      <c r="D8" s="7">
        <f>Classe!$B10</f>
        <v>1</v>
      </c>
      <c r="E8" s="7">
        <f>Classe!$B11</f>
        <v>2</v>
      </c>
      <c r="F8" s="7">
        <f>Classe!$B12</f>
        <v>3</v>
      </c>
      <c r="G8" s="7">
        <f>Classe!$B13</f>
        <v>4</v>
      </c>
      <c r="H8" s="7">
        <f>Classe!$B14</f>
        <v>5</v>
      </c>
      <c r="I8" s="7">
        <f>Classe!$B15</f>
        <v>6</v>
      </c>
      <c r="J8" s="7">
        <f>Classe!$B16</f>
        <v>7</v>
      </c>
      <c r="K8" s="7">
        <f>Classe!$B17</f>
        <v>8</v>
      </c>
      <c r="L8" s="7">
        <f>Classe!$B18</f>
        <v>9</v>
      </c>
      <c r="M8" s="7">
        <f>Classe!$B19</f>
        <v>10</v>
      </c>
      <c r="N8" s="7">
        <f>Classe!$B20</f>
        <v>11</v>
      </c>
      <c r="O8" s="7">
        <f>Classe!$B21</f>
        <v>12</v>
      </c>
      <c r="P8" s="7">
        <f>Classe!$B22</f>
        <v>13</v>
      </c>
      <c r="Q8" s="7">
        <f>Classe!$B23</f>
        <v>14</v>
      </c>
      <c r="R8" s="7">
        <f>Classe!$B24</f>
        <v>15</v>
      </c>
      <c r="S8" s="7">
        <f>Classe!$B25</f>
        <v>16</v>
      </c>
      <c r="T8" s="7">
        <f>Classe!$B26</f>
        <v>17</v>
      </c>
      <c r="U8" s="7">
        <f>Classe!$B27</f>
        <v>18</v>
      </c>
      <c r="V8" s="7">
        <f>Classe!$B28</f>
        <v>19</v>
      </c>
      <c r="W8" s="7">
        <f>Classe!$B29</f>
        <v>20</v>
      </c>
      <c r="X8" s="7">
        <f>Classe!$B30</f>
        <v>21</v>
      </c>
      <c r="Y8" s="7">
        <f>Classe!$B31</f>
        <v>22</v>
      </c>
      <c r="Z8" s="7">
        <f>Classe!$B32</f>
        <v>23</v>
      </c>
      <c r="AA8" s="7">
        <f>Classe!$B33</f>
        <v>24</v>
      </c>
      <c r="AB8" s="7">
        <f>Classe!$B34</f>
        <v>25</v>
      </c>
      <c r="AC8" s="7">
        <f>Classe!$B35</f>
        <v>26</v>
      </c>
      <c r="AD8" s="7">
        <f>Classe!$B36</f>
        <v>27</v>
      </c>
      <c r="AE8" s="7">
        <f>Classe!$B37</f>
        <v>28</v>
      </c>
      <c r="AF8" s="7">
        <f>Classe!$B38</f>
        <v>29</v>
      </c>
      <c r="AG8" s="7">
        <f>Classe!$B39</f>
        <v>30</v>
      </c>
      <c r="AH8" s="7">
        <f>Classe!$B40</f>
        <v>31</v>
      </c>
      <c r="AI8" s="7">
        <f>Classe!$B41</f>
        <v>32</v>
      </c>
      <c r="AJ8" s="7">
        <f>Classe!$B42</f>
        <v>33</v>
      </c>
      <c r="AK8" s="7">
        <f>Classe!$B43</f>
        <v>34</v>
      </c>
      <c r="AL8" s="7">
        <f>Classe!$B44</f>
        <v>35</v>
      </c>
      <c r="AM8" s="7">
        <f>Classe!$B45</f>
        <v>36</v>
      </c>
      <c r="AN8" s="7">
        <f>Classe!$B46</f>
        <v>37</v>
      </c>
      <c r="AO8" s="7">
        <f>Classe!$B47</f>
        <v>38</v>
      </c>
      <c r="AP8" s="7">
        <f>Classe!$B48</f>
        <v>39</v>
      </c>
      <c r="AQ8" s="198" t="s">
        <v>62</v>
      </c>
      <c r="AR8" s="199"/>
      <c r="AS8" s="199"/>
      <c r="AT8" s="199"/>
      <c r="AU8" s="199"/>
    </row>
    <row r="9" spans="1:47" ht="214.5" customHeight="1">
      <c r="A9" s="242" t="s">
        <v>14</v>
      </c>
      <c r="B9" s="243"/>
      <c r="C9" s="244"/>
      <c r="D9" s="193" t="str">
        <f>Classe!$E10</f>
        <v> </v>
      </c>
      <c r="E9" s="193" t="str">
        <f>Classe!$E11</f>
        <v> </v>
      </c>
      <c r="F9" s="193" t="str">
        <f>Classe!$E12</f>
        <v> </v>
      </c>
      <c r="G9" s="193" t="str">
        <f>Classe!$E13</f>
        <v> </v>
      </c>
      <c r="H9" s="193" t="str">
        <f>Classe!$E14</f>
        <v> </v>
      </c>
      <c r="I9" s="193" t="str">
        <f>Classe!$E15</f>
        <v> </v>
      </c>
      <c r="J9" s="193" t="str">
        <f>Classe!$E16</f>
        <v> </v>
      </c>
      <c r="K9" s="193" t="str">
        <f>Classe!$E17</f>
        <v> </v>
      </c>
      <c r="L9" s="193" t="str">
        <f>Classe!$E18</f>
        <v> </v>
      </c>
      <c r="M9" s="193" t="str">
        <f>Classe!$E19</f>
        <v> </v>
      </c>
      <c r="N9" s="193" t="str">
        <f>Classe!$E20</f>
        <v> </v>
      </c>
      <c r="O9" s="193" t="str">
        <f>Classe!$E21</f>
        <v> </v>
      </c>
      <c r="P9" s="193" t="str">
        <f>Classe!$E22</f>
        <v> </v>
      </c>
      <c r="Q9" s="193" t="str">
        <f>Classe!$E23</f>
        <v> </v>
      </c>
      <c r="R9" s="193" t="str">
        <f>Classe!$E24</f>
        <v> </v>
      </c>
      <c r="S9" s="193" t="str">
        <f>Classe!$E25</f>
        <v> </v>
      </c>
      <c r="T9" s="193" t="str">
        <f>Classe!$E26</f>
        <v> </v>
      </c>
      <c r="U9" s="193" t="str">
        <f>Classe!$E27</f>
        <v> </v>
      </c>
      <c r="V9" s="193" t="str">
        <f>Classe!$E28</f>
        <v> </v>
      </c>
      <c r="W9" s="193" t="str">
        <f>Classe!$E29</f>
        <v> </v>
      </c>
      <c r="X9" s="193" t="str">
        <f>Classe!$E30</f>
        <v> </v>
      </c>
      <c r="Y9" s="193" t="str">
        <f>Classe!$E31</f>
        <v> </v>
      </c>
      <c r="Z9" s="193" t="str">
        <f>Classe!$E32</f>
        <v> </v>
      </c>
      <c r="AA9" s="193" t="str">
        <f>Classe!$E33</f>
        <v> </v>
      </c>
      <c r="AB9" s="193" t="str">
        <f>Classe!$E34</f>
        <v> </v>
      </c>
      <c r="AC9" s="193" t="str">
        <f>Classe!$E35</f>
        <v> </v>
      </c>
      <c r="AD9" s="193" t="str">
        <f>Classe!$E36</f>
        <v> </v>
      </c>
      <c r="AE9" s="193" t="str">
        <f>Classe!$E37</f>
        <v> </v>
      </c>
      <c r="AF9" s="193" t="str">
        <f>Classe!$E38</f>
        <v> </v>
      </c>
      <c r="AG9" s="193" t="str">
        <f>Classe!$E39</f>
        <v> </v>
      </c>
      <c r="AH9" s="193" t="str">
        <f>Classe!$E40</f>
        <v> </v>
      </c>
      <c r="AI9" s="193" t="str">
        <f>Classe!$E41</f>
        <v> </v>
      </c>
      <c r="AJ9" s="193" t="str">
        <f>Classe!$E42</f>
        <v> </v>
      </c>
      <c r="AK9" s="193" t="str">
        <f>Classe!$E43</f>
        <v> </v>
      </c>
      <c r="AL9" s="193" t="str">
        <f>Classe!$E44</f>
        <v> </v>
      </c>
      <c r="AM9" s="193" t="str">
        <f>Classe!$E45</f>
        <v> </v>
      </c>
      <c r="AN9" s="193" t="str">
        <f>Classe!$E46</f>
        <v> </v>
      </c>
      <c r="AO9" s="193" t="str">
        <f>Classe!$E47</f>
        <v> </v>
      </c>
      <c r="AP9" s="193" t="str">
        <f>Classe!$E48</f>
        <v> </v>
      </c>
      <c r="AQ9" s="98">
        <v>1</v>
      </c>
      <c r="AR9" s="98">
        <v>9</v>
      </c>
      <c r="AS9" s="98">
        <v>0</v>
      </c>
      <c r="AT9" s="99" t="s">
        <v>2</v>
      </c>
      <c r="AU9" s="99" t="s">
        <v>32</v>
      </c>
    </row>
    <row r="10" spans="1:47" ht="33" customHeight="1" thickBot="1">
      <c r="A10" s="162" t="s">
        <v>173</v>
      </c>
      <c r="B10" s="163" t="s">
        <v>175</v>
      </c>
      <c r="C10" s="163" t="s">
        <v>174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57"/>
      <c r="AR10" s="157"/>
      <c r="AS10" s="157"/>
      <c r="AT10" s="158"/>
      <c r="AU10" s="159"/>
    </row>
    <row r="11" spans="1:47" ht="13.5" thickTop="1">
      <c r="A11" s="239" t="s">
        <v>63</v>
      </c>
      <c r="B11" s="160">
        <v>1</v>
      </c>
      <c r="C11" s="161" t="s">
        <v>64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3">
        <f>COUNTIF(D11:AP11,1)</f>
        <v>0</v>
      </c>
      <c r="AR11" s="103">
        <f>COUNTIF(D11:AP11,9)</f>
        <v>0</v>
      </c>
      <c r="AS11" s="103">
        <f>COUNTIF(D11:AP11,0)</f>
        <v>0</v>
      </c>
      <c r="AT11" s="103">
        <f>COUNTIF(D11:AP11,"abs")</f>
        <v>0</v>
      </c>
      <c r="AU11" s="104" t="e">
        <f>AQ11/(Feuil1!$AP$3-AT11)</f>
        <v>#DIV/0!</v>
      </c>
    </row>
    <row r="12" spans="1:47" ht="13.5" thickBot="1">
      <c r="A12" s="240"/>
      <c r="B12" s="120">
        <v>2</v>
      </c>
      <c r="C12" s="91" t="s">
        <v>27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8">
        <f>COUNTIF(D12:AP12,1)</f>
        <v>0</v>
      </c>
      <c r="AR12" s="8">
        <f aca="true" t="shared" si="0" ref="AR12:AR99">COUNTIF(D12:AP12,9)</f>
        <v>0</v>
      </c>
      <c r="AS12" s="8">
        <f aca="true" t="shared" si="1" ref="AS12:AS99">COUNTIF(D12:AP12,0)</f>
        <v>0</v>
      </c>
      <c r="AT12" s="8">
        <f aca="true" t="shared" si="2" ref="AT12:AT99">COUNTIF(D12:AP12,"abs")</f>
        <v>0</v>
      </c>
      <c r="AU12" s="105" t="e">
        <f>AQ12/(Feuil1!$AP$3-AT12)</f>
        <v>#DIV/0!</v>
      </c>
    </row>
    <row r="13" spans="1:47" ht="13.5" thickTop="1">
      <c r="A13" s="240"/>
      <c r="B13" s="93">
        <v>3</v>
      </c>
      <c r="C13" s="117" t="s">
        <v>9</v>
      </c>
      <c r="D13" s="9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8">
        <f aca="true" t="shared" si="3" ref="AQ13:AQ99">COUNTIF(D13:AP13,1)</f>
        <v>0</v>
      </c>
      <c r="AR13" s="8">
        <f t="shared" si="0"/>
        <v>0</v>
      </c>
      <c r="AS13" s="8">
        <f t="shared" si="1"/>
        <v>0</v>
      </c>
      <c r="AT13" s="8">
        <f t="shared" si="2"/>
        <v>0</v>
      </c>
      <c r="AU13" s="105" t="e">
        <f>AQ13/(Feuil1!$AP$3-AT13)</f>
        <v>#DIV/0!</v>
      </c>
    </row>
    <row r="14" spans="1:47" s="92" customFormat="1" ht="13.5" thickBot="1">
      <c r="A14" s="240"/>
      <c r="B14" s="120">
        <v>4</v>
      </c>
      <c r="C14" s="91" t="s">
        <v>19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91">
        <f t="shared" si="3"/>
        <v>0</v>
      </c>
      <c r="AR14" s="91">
        <f t="shared" si="0"/>
        <v>0</v>
      </c>
      <c r="AS14" s="91">
        <f t="shared" si="1"/>
        <v>0</v>
      </c>
      <c r="AT14" s="91">
        <f t="shared" si="2"/>
        <v>0</v>
      </c>
      <c r="AU14" s="105" t="e">
        <f>AQ14/(Feuil1!$AP$3-AT14)</f>
        <v>#DIV/0!</v>
      </c>
    </row>
    <row r="15" spans="1:47" ht="13.5" thickTop="1">
      <c r="A15" s="240"/>
      <c r="B15" s="93">
        <v>5</v>
      </c>
      <c r="C15" s="117" t="s">
        <v>10</v>
      </c>
      <c r="D15" s="9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8">
        <f t="shared" si="3"/>
        <v>0</v>
      </c>
      <c r="AR15" s="8">
        <f t="shared" si="0"/>
        <v>0</v>
      </c>
      <c r="AS15" s="8">
        <f t="shared" si="1"/>
        <v>0</v>
      </c>
      <c r="AT15" s="8">
        <f t="shared" si="2"/>
        <v>0</v>
      </c>
      <c r="AU15" s="105" t="e">
        <f>AQ15/(Feuil1!$AP$3-AT15)</f>
        <v>#DIV/0!</v>
      </c>
    </row>
    <row r="16" spans="1:47" ht="13.5" thickBot="1">
      <c r="A16" s="240"/>
      <c r="B16" s="120">
        <v>6</v>
      </c>
      <c r="C16" s="91" t="s">
        <v>65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8">
        <f>COUNTIF(D16:AP16,1)</f>
        <v>0</v>
      </c>
      <c r="AR16" s="8">
        <f>COUNTIF(D16:AP16,9)</f>
        <v>0</v>
      </c>
      <c r="AS16" s="8">
        <f>COUNTIF(D16:AP16,0)</f>
        <v>0</v>
      </c>
      <c r="AT16" s="8">
        <f>COUNTIF(D16:AP16,"abs")</f>
        <v>0</v>
      </c>
      <c r="AU16" s="105" t="e">
        <f>AQ16/(Feuil1!$AP$3-AT16)</f>
        <v>#DIV/0!</v>
      </c>
    </row>
    <row r="17" spans="1:47" ht="13.5" thickTop="1">
      <c r="A17" s="240"/>
      <c r="B17" s="93">
        <v>7</v>
      </c>
      <c r="C17" s="117" t="s">
        <v>11</v>
      </c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8">
        <f>COUNTIF(D17:AP17,1)</f>
        <v>0</v>
      </c>
      <c r="AR17" s="8">
        <f aca="true" t="shared" si="4" ref="AR17:AR25">COUNTIF(D17:AP17,9)</f>
        <v>0</v>
      </c>
      <c r="AS17" s="8">
        <f aca="true" t="shared" si="5" ref="AS17:AS25">COUNTIF(D17:AP17,0)</f>
        <v>0</v>
      </c>
      <c r="AT17" s="8">
        <f aca="true" t="shared" si="6" ref="AT17:AT25">COUNTIF(D17:AP17,"abs")</f>
        <v>0</v>
      </c>
      <c r="AU17" s="105" t="e">
        <f>AQ17/(Feuil1!$AP$3-AT17)</f>
        <v>#DIV/0!</v>
      </c>
    </row>
    <row r="18" spans="1:47" ht="13.5" thickBot="1">
      <c r="A18" s="240"/>
      <c r="B18" s="120">
        <v>8</v>
      </c>
      <c r="C18" s="91" t="s">
        <v>66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8">
        <f>COUNTIF(D18:AP18,1)</f>
        <v>0</v>
      </c>
      <c r="AR18" s="8">
        <f t="shared" si="4"/>
        <v>0</v>
      </c>
      <c r="AS18" s="8">
        <f t="shared" si="5"/>
        <v>0</v>
      </c>
      <c r="AT18" s="8">
        <f t="shared" si="6"/>
        <v>0</v>
      </c>
      <c r="AU18" s="105" t="e">
        <f>AQ18/(Feuil1!$AP$3-AT18)</f>
        <v>#DIV/0!</v>
      </c>
    </row>
    <row r="19" spans="1:47" ht="13.5" thickTop="1">
      <c r="A19" s="240"/>
      <c r="B19" s="93">
        <v>9</v>
      </c>
      <c r="C19" s="117" t="s">
        <v>13</v>
      </c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8">
        <f>COUNTIF(D19:AP19,1)</f>
        <v>0</v>
      </c>
      <c r="AR19" s="8">
        <f>COUNTIF(D19:AP19,9)</f>
        <v>0</v>
      </c>
      <c r="AS19" s="8">
        <f>COUNTIF(D19:AP19,0)</f>
        <v>0</v>
      </c>
      <c r="AT19" s="8">
        <f>COUNTIF(D19:AP19,"abs")</f>
        <v>0</v>
      </c>
      <c r="AU19" s="105" t="e">
        <f>AQ19/(Feuil1!$AP$3-AT19)</f>
        <v>#DIV/0!</v>
      </c>
    </row>
    <row r="20" spans="1:47" ht="13.5" thickBot="1">
      <c r="A20" s="240"/>
      <c r="B20" s="120">
        <v>10</v>
      </c>
      <c r="C20" s="91" t="s">
        <v>67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8">
        <f>COUNTIF(D20:AP20,1)</f>
        <v>0</v>
      </c>
      <c r="AR20" s="8">
        <f>COUNTIF(D20:AP20,9)</f>
        <v>0</v>
      </c>
      <c r="AS20" s="8">
        <f>COUNTIF(D20:AP20,0)</f>
        <v>0</v>
      </c>
      <c r="AT20" s="8">
        <f>COUNTIF(D20:AP20,"abs")</f>
        <v>0</v>
      </c>
      <c r="AU20" s="105" t="e">
        <f>AQ20/(Feuil1!$AP$3-AT20)</f>
        <v>#DIV/0!</v>
      </c>
    </row>
    <row r="21" spans="1:47" ht="13.5" thickTop="1">
      <c r="A21" s="240"/>
      <c r="B21" s="93">
        <v>11</v>
      </c>
      <c r="C21" s="117" t="s">
        <v>17</v>
      </c>
      <c r="D21" s="94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8">
        <f>COUNTIF(D21:AP21,1)</f>
        <v>0</v>
      </c>
      <c r="AR21" s="8">
        <f>COUNTIF(D21:AP21,9)</f>
        <v>0</v>
      </c>
      <c r="AS21" s="8">
        <f>COUNTIF(D21:AP21,0)</f>
        <v>0</v>
      </c>
      <c r="AT21" s="8">
        <f>COUNTIF(D21:AP21,"abs")</f>
        <v>0</v>
      </c>
      <c r="AU21" s="105" t="e">
        <f>AQ21/(Feuil1!$AP$3-AT21)</f>
        <v>#DIV/0!</v>
      </c>
    </row>
    <row r="22" spans="1:47" s="92" customFormat="1" ht="13.5" thickBot="1">
      <c r="A22" s="240"/>
      <c r="B22" s="120">
        <v>12</v>
      </c>
      <c r="C22" s="91" t="s">
        <v>68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91">
        <f>COUNTIF(D22:AP22,1)</f>
        <v>0</v>
      </c>
      <c r="AR22" s="91">
        <f>COUNTIF(D22:AP22,9)</f>
        <v>0</v>
      </c>
      <c r="AS22" s="91">
        <f>COUNTIF(D22:AP22,0)</f>
        <v>0</v>
      </c>
      <c r="AT22" s="91">
        <f>COUNTIF(D22:AP22,"abs")</f>
        <v>0</v>
      </c>
      <c r="AU22" s="105" t="e">
        <f>AQ22/(Feuil1!$AP$3-AT22)</f>
        <v>#DIV/0!</v>
      </c>
    </row>
    <row r="23" spans="1:47" ht="13.5" thickTop="1">
      <c r="A23" s="240"/>
      <c r="B23" s="93">
        <v>13</v>
      </c>
      <c r="C23" s="117" t="s">
        <v>69</v>
      </c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8">
        <f>COUNTIF(D23:AP23,1)</f>
        <v>0</v>
      </c>
      <c r="AR23" s="8">
        <f>COUNTIF(D23:AP23,9)</f>
        <v>0</v>
      </c>
      <c r="AS23" s="8">
        <f>COUNTIF(D23:AP23,0)</f>
        <v>0</v>
      </c>
      <c r="AT23" s="8">
        <f>COUNTIF(D23:AP23,"abs")</f>
        <v>0</v>
      </c>
      <c r="AU23" s="105" t="e">
        <f>AQ23/(Feuil1!$AP$3-AT23)</f>
        <v>#DIV/0!</v>
      </c>
    </row>
    <row r="24" spans="1:47" s="92" customFormat="1" ht="13.5" thickBot="1">
      <c r="A24" s="240"/>
      <c r="B24" s="120">
        <v>14</v>
      </c>
      <c r="C24" s="91" t="s">
        <v>70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91">
        <f>COUNTIF(D24:AP24,1)</f>
        <v>0</v>
      </c>
      <c r="AR24" s="91">
        <f t="shared" si="4"/>
        <v>0</v>
      </c>
      <c r="AS24" s="91">
        <f t="shared" si="5"/>
        <v>0</v>
      </c>
      <c r="AT24" s="91">
        <f t="shared" si="6"/>
        <v>0</v>
      </c>
      <c r="AU24" s="105" t="e">
        <f>AQ24/(Feuil1!$AP$3-AT24)</f>
        <v>#DIV/0!</v>
      </c>
    </row>
    <row r="25" spans="1:47" ht="13.5" thickTop="1">
      <c r="A25" s="240"/>
      <c r="B25" s="93">
        <v>15</v>
      </c>
      <c r="C25" s="117" t="s">
        <v>71</v>
      </c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8">
        <f>COUNTIF(D25:AP25,1)</f>
        <v>0</v>
      </c>
      <c r="AR25" s="8">
        <f t="shared" si="4"/>
        <v>0</v>
      </c>
      <c r="AS25" s="8">
        <f t="shared" si="5"/>
        <v>0</v>
      </c>
      <c r="AT25" s="8">
        <f t="shared" si="6"/>
        <v>0</v>
      </c>
      <c r="AU25" s="105" t="e">
        <f>AQ25/(Feuil1!$AP$3-AT25)</f>
        <v>#DIV/0!</v>
      </c>
    </row>
    <row r="26" spans="1:47" s="92" customFormat="1" ht="13.5" thickBot="1">
      <c r="A26" s="240"/>
      <c r="B26" s="120">
        <v>16</v>
      </c>
      <c r="C26" s="91" t="s">
        <v>16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91">
        <f t="shared" si="3"/>
        <v>0</v>
      </c>
      <c r="AR26" s="91">
        <f t="shared" si="0"/>
        <v>0</v>
      </c>
      <c r="AS26" s="91">
        <f t="shared" si="1"/>
        <v>0</v>
      </c>
      <c r="AT26" s="91">
        <f t="shared" si="2"/>
        <v>0</v>
      </c>
      <c r="AU26" s="105" t="e">
        <f>AQ26/(Feuil1!$AP$3-AT26)</f>
        <v>#DIV/0!</v>
      </c>
    </row>
    <row r="27" spans="1:47" ht="13.5" thickTop="1">
      <c r="A27" s="240"/>
      <c r="B27" s="93">
        <v>17</v>
      </c>
      <c r="C27" s="117" t="s">
        <v>72</v>
      </c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8">
        <f t="shared" si="3"/>
        <v>0</v>
      </c>
      <c r="AR27" s="8">
        <f t="shared" si="0"/>
        <v>0</v>
      </c>
      <c r="AS27" s="8">
        <f t="shared" si="1"/>
        <v>0</v>
      </c>
      <c r="AT27" s="8">
        <f t="shared" si="2"/>
        <v>0</v>
      </c>
      <c r="AU27" s="105" t="e">
        <f>AQ27/(Feuil1!$AP$3-AT27)</f>
        <v>#DIV/0!</v>
      </c>
    </row>
    <row r="28" spans="1:47" s="92" customFormat="1" ht="13.5" thickBot="1">
      <c r="A28" s="240"/>
      <c r="B28" s="120">
        <v>18</v>
      </c>
      <c r="C28" s="91" t="s">
        <v>12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91">
        <f t="shared" si="3"/>
        <v>0</v>
      </c>
      <c r="AR28" s="91">
        <f t="shared" si="0"/>
        <v>0</v>
      </c>
      <c r="AS28" s="91">
        <f t="shared" si="1"/>
        <v>0</v>
      </c>
      <c r="AT28" s="91">
        <f t="shared" si="2"/>
        <v>0</v>
      </c>
      <c r="AU28" s="105" t="e">
        <f>AQ28/(Feuil1!$AP$3-AT28)</f>
        <v>#DIV/0!</v>
      </c>
    </row>
    <row r="29" spans="1:47" ht="13.5" thickTop="1">
      <c r="A29" s="240"/>
      <c r="B29" s="93">
        <v>19</v>
      </c>
      <c r="C29" s="117" t="s">
        <v>13</v>
      </c>
      <c r="D29" s="94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8">
        <f t="shared" si="3"/>
        <v>0</v>
      </c>
      <c r="AR29" s="8">
        <f t="shared" si="0"/>
        <v>0</v>
      </c>
      <c r="AS29" s="8">
        <f t="shared" si="1"/>
        <v>0</v>
      </c>
      <c r="AT29" s="8">
        <f t="shared" si="2"/>
        <v>0</v>
      </c>
      <c r="AU29" s="105" t="e">
        <f>AQ29/(Feuil1!$AP$3-AT29)</f>
        <v>#DIV/0!</v>
      </c>
    </row>
    <row r="30" spans="1:47" s="92" customFormat="1" ht="13.5" thickBot="1">
      <c r="A30" s="241"/>
      <c r="B30" s="122">
        <v>20</v>
      </c>
      <c r="C30" s="91" t="s">
        <v>73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3">
        <f t="shared" si="3"/>
        <v>0</v>
      </c>
      <c r="AR30" s="113">
        <f t="shared" si="0"/>
        <v>0</v>
      </c>
      <c r="AS30" s="113">
        <f t="shared" si="1"/>
        <v>0</v>
      </c>
      <c r="AT30" s="113">
        <f t="shared" si="2"/>
        <v>0</v>
      </c>
      <c r="AU30" s="110" t="e">
        <f>AQ30/(Feuil1!$AP$3-AT30)</f>
        <v>#DIV/0!</v>
      </c>
    </row>
    <row r="31" spans="1:47" s="92" customFormat="1" ht="13.5" thickTop="1">
      <c r="A31" s="209" t="s">
        <v>80</v>
      </c>
      <c r="B31" s="100">
        <v>21</v>
      </c>
      <c r="C31" s="117" t="s">
        <v>81</v>
      </c>
      <c r="D31" s="101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11">
        <f t="shared" si="3"/>
        <v>0</v>
      </c>
      <c r="AR31" s="111">
        <f t="shared" si="0"/>
        <v>0</v>
      </c>
      <c r="AS31" s="111">
        <f t="shared" si="1"/>
        <v>0</v>
      </c>
      <c r="AT31" s="111">
        <f t="shared" si="2"/>
        <v>0</v>
      </c>
      <c r="AU31" s="104" t="e">
        <f>AQ31/(Feuil1!$AP$3-AT31)</f>
        <v>#DIV/0!</v>
      </c>
    </row>
    <row r="32" spans="1:47" ht="12.75">
      <c r="A32" s="240"/>
      <c r="B32" s="120">
        <v>22</v>
      </c>
      <c r="C32" s="91" t="s">
        <v>21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8">
        <f t="shared" si="3"/>
        <v>0</v>
      </c>
      <c r="AR32" s="8">
        <f t="shared" si="0"/>
        <v>0</v>
      </c>
      <c r="AS32" s="8">
        <f t="shared" si="1"/>
        <v>0</v>
      </c>
      <c r="AT32" s="8">
        <f t="shared" si="2"/>
        <v>0</v>
      </c>
      <c r="AU32" s="105" t="e">
        <f>AQ32/(Feuil1!$AP$3-AT32)</f>
        <v>#DIV/0!</v>
      </c>
    </row>
    <row r="33" spans="1:47" s="92" customFormat="1" ht="12.75">
      <c r="A33" s="240"/>
      <c r="B33" s="93">
        <v>23</v>
      </c>
      <c r="C33" s="119" t="s">
        <v>82</v>
      </c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1">
        <f t="shared" si="3"/>
        <v>0</v>
      </c>
      <c r="AR33" s="91">
        <f t="shared" si="0"/>
        <v>0</v>
      </c>
      <c r="AS33" s="91">
        <f t="shared" si="1"/>
        <v>0</v>
      </c>
      <c r="AT33" s="91">
        <f t="shared" si="2"/>
        <v>0</v>
      </c>
      <c r="AU33" s="105" t="e">
        <f>AQ33/(Feuil1!$AP$3-AT33)</f>
        <v>#DIV/0!</v>
      </c>
    </row>
    <row r="34" spans="1:47" ht="12.75">
      <c r="A34" s="240"/>
      <c r="B34" s="120">
        <v>24</v>
      </c>
      <c r="C34" s="91" t="s">
        <v>83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8">
        <f t="shared" si="3"/>
        <v>0</v>
      </c>
      <c r="AR34" s="8">
        <f t="shared" si="0"/>
        <v>0</v>
      </c>
      <c r="AS34" s="8">
        <f t="shared" si="1"/>
        <v>0</v>
      </c>
      <c r="AT34" s="8">
        <f t="shared" si="2"/>
        <v>0</v>
      </c>
      <c r="AU34" s="105" t="e">
        <f>AQ34/(Feuil1!$AP$3-AT34)</f>
        <v>#DIV/0!</v>
      </c>
    </row>
    <row r="35" spans="1:47" s="92" customFormat="1" ht="12.75">
      <c r="A35" s="240"/>
      <c r="B35" s="93">
        <v>25</v>
      </c>
      <c r="C35" s="119" t="s">
        <v>84</v>
      </c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1">
        <f t="shared" si="3"/>
        <v>0</v>
      </c>
      <c r="AR35" s="91">
        <f t="shared" si="0"/>
        <v>0</v>
      </c>
      <c r="AS35" s="91">
        <f t="shared" si="1"/>
        <v>0</v>
      </c>
      <c r="AT35" s="91">
        <f t="shared" si="2"/>
        <v>0</v>
      </c>
      <c r="AU35" s="105" t="e">
        <f>AQ35/(Feuil1!$AP$3-AT35)</f>
        <v>#DIV/0!</v>
      </c>
    </row>
    <row r="36" spans="1:47" ht="12.75">
      <c r="A36" s="240"/>
      <c r="B36" s="120">
        <v>26</v>
      </c>
      <c r="C36" s="91" t="s">
        <v>85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8">
        <f t="shared" si="3"/>
        <v>0</v>
      </c>
      <c r="AR36" s="8">
        <f t="shared" si="0"/>
        <v>0</v>
      </c>
      <c r="AS36" s="8">
        <f t="shared" si="1"/>
        <v>0</v>
      </c>
      <c r="AT36" s="8">
        <f t="shared" si="2"/>
        <v>0</v>
      </c>
      <c r="AU36" s="105" t="e">
        <f>AQ36/(Feuil1!$AP$3-AT36)</f>
        <v>#DIV/0!</v>
      </c>
    </row>
    <row r="37" spans="1:47" s="92" customFormat="1" ht="12.75">
      <c r="A37" s="240"/>
      <c r="B37" s="93">
        <v>27</v>
      </c>
      <c r="C37" s="119" t="s">
        <v>18</v>
      </c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1">
        <f t="shared" si="3"/>
        <v>0</v>
      </c>
      <c r="AR37" s="91">
        <f t="shared" si="0"/>
        <v>0</v>
      </c>
      <c r="AS37" s="91">
        <f t="shared" si="1"/>
        <v>0</v>
      </c>
      <c r="AT37" s="91">
        <f t="shared" si="2"/>
        <v>0</v>
      </c>
      <c r="AU37" s="105" t="e">
        <f>AQ37/(Feuil1!$AP$3-AT37)</f>
        <v>#DIV/0!</v>
      </c>
    </row>
    <row r="38" spans="1:47" ht="12.75">
      <c r="A38" s="240"/>
      <c r="B38" s="120">
        <v>28</v>
      </c>
      <c r="C38" s="91" t="s">
        <v>86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8">
        <f t="shared" si="3"/>
        <v>0</v>
      </c>
      <c r="AR38" s="8">
        <f t="shared" si="0"/>
        <v>0</v>
      </c>
      <c r="AS38" s="8">
        <f t="shared" si="1"/>
        <v>0</v>
      </c>
      <c r="AT38" s="8">
        <f t="shared" si="2"/>
        <v>0</v>
      </c>
      <c r="AU38" s="105" t="e">
        <f>AQ38/(Feuil1!$AP$3-AT38)</f>
        <v>#DIV/0!</v>
      </c>
    </row>
    <row r="39" spans="1:47" s="92" customFormat="1" ht="12.75">
      <c r="A39" s="240"/>
      <c r="B39" s="93">
        <v>29</v>
      </c>
      <c r="C39" s="119" t="s">
        <v>87</v>
      </c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1">
        <f t="shared" si="3"/>
        <v>0</v>
      </c>
      <c r="AR39" s="91">
        <f t="shared" si="0"/>
        <v>0</v>
      </c>
      <c r="AS39" s="91">
        <f t="shared" si="1"/>
        <v>0</v>
      </c>
      <c r="AT39" s="91">
        <f t="shared" si="2"/>
        <v>0</v>
      </c>
      <c r="AU39" s="105" t="e">
        <f>AQ39/(Feuil1!$AP$3-AT39)</f>
        <v>#DIV/0!</v>
      </c>
    </row>
    <row r="40" spans="1:47" s="92" customFormat="1" ht="12.75">
      <c r="A40" s="240"/>
      <c r="B40" s="93">
        <v>31</v>
      </c>
      <c r="C40" s="119" t="s">
        <v>26</v>
      </c>
      <c r="D40" s="94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1">
        <f t="shared" si="3"/>
        <v>0</v>
      </c>
      <c r="AR40" s="91">
        <f t="shared" si="0"/>
        <v>0</v>
      </c>
      <c r="AS40" s="91">
        <f t="shared" si="1"/>
        <v>0</v>
      </c>
      <c r="AT40" s="91">
        <f t="shared" si="2"/>
        <v>0</v>
      </c>
      <c r="AU40" s="105" t="e">
        <f>AQ40/(Feuil1!$AP$3-AT40)</f>
        <v>#DIV/0!</v>
      </c>
    </row>
    <row r="41" spans="1:47" ht="12.75">
      <c r="A41" s="240"/>
      <c r="B41" s="120">
        <v>32</v>
      </c>
      <c r="C41" s="91" t="s">
        <v>88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8">
        <f t="shared" si="3"/>
        <v>0</v>
      </c>
      <c r="AR41" s="8">
        <f t="shared" si="0"/>
        <v>0</v>
      </c>
      <c r="AS41" s="8">
        <f t="shared" si="1"/>
        <v>0</v>
      </c>
      <c r="AT41" s="8">
        <f t="shared" si="2"/>
        <v>0</v>
      </c>
      <c r="AU41" s="105" t="e">
        <f>AQ41/(Feuil1!$AP$3-AT41)</f>
        <v>#DIV/0!</v>
      </c>
    </row>
    <row r="42" spans="1:47" s="92" customFormat="1" ht="12.75">
      <c r="A42" s="240"/>
      <c r="B42" s="93">
        <v>33</v>
      </c>
      <c r="C42" s="119" t="s">
        <v>89</v>
      </c>
      <c r="D42" s="94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1">
        <f t="shared" si="3"/>
        <v>0</v>
      </c>
      <c r="AR42" s="91">
        <f t="shared" si="0"/>
        <v>0</v>
      </c>
      <c r="AS42" s="91">
        <f t="shared" si="1"/>
        <v>0</v>
      </c>
      <c r="AT42" s="91">
        <f t="shared" si="2"/>
        <v>0</v>
      </c>
      <c r="AU42" s="105" t="e">
        <f>AQ42/(Feuil1!$AP$3-AT42)</f>
        <v>#DIV/0!</v>
      </c>
    </row>
    <row r="43" spans="1:47" ht="12.75">
      <c r="A43" s="240"/>
      <c r="B43" s="120">
        <v>34</v>
      </c>
      <c r="C43" s="91" t="s">
        <v>90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8">
        <f t="shared" si="3"/>
        <v>0</v>
      </c>
      <c r="AR43" s="8">
        <f t="shared" si="0"/>
        <v>0</v>
      </c>
      <c r="AS43" s="8">
        <f t="shared" si="1"/>
        <v>0</v>
      </c>
      <c r="AT43" s="8">
        <f t="shared" si="2"/>
        <v>0</v>
      </c>
      <c r="AU43" s="105" t="e">
        <f>AQ43/(Feuil1!$AP$3-AT43)</f>
        <v>#DIV/0!</v>
      </c>
    </row>
    <row r="44" spans="1:47" s="92" customFormat="1" ht="13.5" thickBot="1">
      <c r="A44" s="241"/>
      <c r="B44" s="106">
        <v>35</v>
      </c>
      <c r="C44" s="107" t="s">
        <v>91</v>
      </c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13">
        <f t="shared" si="3"/>
        <v>0</v>
      </c>
      <c r="AR44" s="113">
        <f t="shared" si="0"/>
        <v>0</v>
      </c>
      <c r="AS44" s="113">
        <f t="shared" si="1"/>
        <v>0</v>
      </c>
      <c r="AT44" s="113">
        <f t="shared" si="2"/>
        <v>0</v>
      </c>
      <c r="AU44" s="110" t="e">
        <f>AQ44/(Feuil1!$AP$3-AT44)</f>
        <v>#DIV/0!</v>
      </c>
    </row>
    <row r="45" spans="1:47" s="92" customFormat="1" ht="13.5" thickTop="1">
      <c r="A45" s="209" t="s">
        <v>77</v>
      </c>
      <c r="B45" s="231">
        <v>36</v>
      </c>
      <c r="C45" s="111" t="s">
        <v>101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1">
        <f t="shared" si="3"/>
        <v>0</v>
      </c>
      <c r="AR45" s="111">
        <f t="shared" si="0"/>
        <v>0</v>
      </c>
      <c r="AS45" s="111">
        <f t="shared" si="1"/>
        <v>0</v>
      </c>
      <c r="AT45" s="111">
        <f t="shared" si="2"/>
        <v>0</v>
      </c>
      <c r="AU45" s="104" t="e">
        <f>AQ45/(Feuil1!$AP$3-AT45)</f>
        <v>#DIV/0!</v>
      </c>
    </row>
    <row r="46" spans="1:47" s="92" customFormat="1" ht="12.75">
      <c r="A46" s="240"/>
      <c r="B46" s="213"/>
      <c r="C46" s="119" t="s">
        <v>102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91">
        <f t="shared" si="3"/>
        <v>0</v>
      </c>
      <c r="AR46" s="91">
        <f t="shared" si="0"/>
        <v>0</v>
      </c>
      <c r="AS46" s="91">
        <f t="shared" si="1"/>
        <v>0</v>
      </c>
      <c r="AT46" s="91">
        <f t="shared" si="2"/>
        <v>0</v>
      </c>
      <c r="AU46" s="105" t="e">
        <f>AQ46/(Feuil1!$AP$3-AT46)</f>
        <v>#DIV/0!</v>
      </c>
    </row>
    <row r="47" spans="1:47" s="92" customFormat="1" ht="12.75">
      <c r="A47" s="240"/>
      <c r="B47" s="120">
        <v>37</v>
      </c>
      <c r="C47" s="91" t="s">
        <v>22</v>
      </c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1">
        <f t="shared" si="3"/>
        <v>0</v>
      </c>
      <c r="AR47" s="91">
        <f t="shared" si="0"/>
        <v>0</v>
      </c>
      <c r="AS47" s="91">
        <f t="shared" si="1"/>
        <v>0</v>
      </c>
      <c r="AT47" s="91">
        <f t="shared" si="2"/>
        <v>0</v>
      </c>
      <c r="AU47" s="105" t="e">
        <f>AQ47/(Feuil1!$AP$3-AT47)</f>
        <v>#DIV/0!</v>
      </c>
    </row>
    <row r="48" spans="1:47" s="92" customFormat="1" ht="12.75">
      <c r="A48" s="240"/>
      <c r="B48" s="93">
        <v>38</v>
      </c>
      <c r="C48" s="119" t="s">
        <v>92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91">
        <f t="shared" si="3"/>
        <v>0</v>
      </c>
      <c r="AR48" s="91">
        <f t="shared" si="0"/>
        <v>0</v>
      </c>
      <c r="AS48" s="91">
        <f t="shared" si="1"/>
        <v>0</v>
      </c>
      <c r="AT48" s="91">
        <f t="shared" si="2"/>
        <v>0</v>
      </c>
      <c r="AU48" s="105" t="e">
        <f>AQ48/(Feuil1!$AP$3-AT48)</f>
        <v>#DIV/0!</v>
      </c>
    </row>
    <row r="49" spans="1:47" s="92" customFormat="1" ht="12.75">
      <c r="A49" s="240"/>
      <c r="B49" s="120">
        <v>39</v>
      </c>
      <c r="C49" s="91" t="s">
        <v>24</v>
      </c>
      <c r="D49" s="94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1">
        <f t="shared" si="3"/>
        <v>0</v>
      </c>
      <c r="AR49" s="91">
        <f t="shared" si="0"/>
        <v>0</v>
      </c>
      <c r="AS49" s="91">
        <f t="shared" si="1"/>
        <v>0</v>
      </c>
      <c r="AT49" s="91">
        <f t="shared" si="2"/>
        <v>0</v>
      </c>
      <c r="AU49" s="105" t="e">
        <f>AQ49/(Feuil1!$AP$3-AT49)</f>
        <v>#DIV/0!</v>
      </c>
    </row>
    <row r="50" spans="1:47" s="92" customFormat="1" ht="12.75">
      <c r="A50" s="240"/>
      <c r="B50" s="93">
        <v>40</v>
      </c>
      <c r="C50" s="119" t="s">
        <v>93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91">
        <f t="shared" si="3"/>
        <v>0</v>
      </c>
      <c r="AR50" s="91">
        <f t="shared" si="0"/>
        <v>0</v>
      </c>
      <c r="AS50" s="91">
        <f t="shared" si="1"/>
        <v>0</v>
      </c>
      <c r="AT50" s="91">
        <f t="shared" si="2"/>
        <v>0</v>
      </c>
      <c r="AU50" s="105" t="e">
        <f>AQ50/(Feuil1!$AP$3-AT50)</f>
        <v>#DIV/0!</v>
      </c>
    </row>
    <row r="51" spans="1:47" s="92" customFormat="1" ht="12.75">
      <c r="A51" s="240"/>
      <c r="B51" s="120">
        <v>41</v>
      </c>
      <c r="C51" s="91" t="s">
        <v>94</v>
      </c>
      <c r="D51" s="94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1">
        <f t="shared" si="3"/>
        <v>0</v>
      </c>
      <c r="AR51" s="91">
        <f t="shared" si="0"/>
        <v>0</v>
      </c>
      <c r="AS51" s="91">
        <f t="shared" si="1"/>
        <v>0</v>
      </c>
      <c r="AT51" s="91">
        <f t="shared" si="2"/>
        <v>0</v>
      </c>
      <c r="AU51" s="105" t="e">
        <f>AQ51/(Feuil1!$AP$3-AT51)</f>
        <v>#DIV/0!</v>
      </c>
    </row>
    <row r="52" spans="1:47" s="92" customFormat="1" ht="12.75">
      <c r="A52" s="240"/>
      <c r="B52" s="93">
        <v>42</v>
      </c>
      <c r="C52" s="119" t="s">
        <v>95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91">
        <f t="shared" si="3"/>
        <v>0</v>
      </c>
      <c r="AR52" s="91">
        <f t="shared" si="0"/>
        <v>0</v>
      </c>
      <c r="AS52" s="91">
        <f t="shared" si="1"/>
        <v>0</v>
      </c>
      <c r="AT52" s="91">
        <f t="shared" si="2"/>
        <v>0</v>
      </c>
      <c r="AU52" s="105" t="e">
        <f>AQ52/(Feuil1!$AP$3-AT52)</f>
        <v>#DIV/0!</v>
      </c>
    </row>
    <row r="53" spans="1:47" s="92" customFormat="1" ht="12.75">
      <c r="A53" s="240"/>
      <c r="B53" s="120">
        <v>43</v>
      </c>
      <c r="C53" s="91" t="s">
        <v>96</v>
      </c>
      <c r="D53" s="94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1">
        <f t="shared" si="3"/>
        <v>0</v>
      </c>
      <c r="AR53" s="91">
        <f t="shared" si="0"/>
        <v>0</v>
      </c>
      <c r="AS53" s="91">
        <f t="shared" si="1"/>
        <v>0</v>
      </c>
      <c r="AT53" s="91">
        <f t="shared" si="2"/>
        <v>0</v>
      </c>
      <c r="AU53" s="105" t="e">
        <f>AQ53/(Feuil1!$AP$3-AT53)</f>
        <v>#DIV/0!</v>
      </c>
    </row>
    <row r="54" spans="1:47" s="92" customFormat="1" ht="12.75">
      <c r="A54" s="240"/>
      <c r="B54" s="93">
        <v>44</v>
      </c>
      <c r="C54" s="119" t="s">
        <v>20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91">
        <f t="shared" si="3"/>
        <v>0</v>
      </c>
      <c r="AR54" s="91">
        <f t="shared" si="0"/>
        <v>0</v>
      </c>
      <c r="AS54" s="91">
        <f t="shared" si="1"/>
        <v>0</v>
      </c>
      <c r="AT54" s="91">
        <f t="shared" si="2"/>
        <v>0</v>
      </c>
      <c r="AU54" s="105" t="e">
        <f>AQ54/(Feuil1!$AP$3-AT54)</f>
        <v>#DIV/0!</v>
      </c>
    </row>
    <row r="55" spans="1:47" s="92" customFormat="1" ht="12.75">
      <c r="A55" s="240"/>
      <c r="B55" s="120">
        <v>45</v>
      </c>
      <c r="C55" s="91" t="s">
        <v>97</v>
      </c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1">
        <f t="shared" si="3"/>
        <v>0</v>
      </c>
      <c r="AR55" s="91">
        <f t="shared" si="0"/>
        <v>0</v>
      </c>
      <c r="AS55" s="91">
        <f t="shared" si="1"/>
        <v>0</v>
      </c>
      <c r="AT55" s="91">
        <f t="shared" si="2"/>
        <v>0</v>
      </c>
      <c r="AU55" s="105" t="e">
        <f>AQ55/(Feuil1!$AP$3-AT55)</f>
        <v>#DIV/0!</v>
      </c>
    </row>
    <row r="56" spans="1:47" s="92" customFormat="1" ht="12.75">
      <c r="A56" s="240"/>
      <c r="B56" s="93">
        <v>46</v>
      </c>
      <c r="C56" s="119" t="s">
        <v>25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91">
        <f t="shared" si="3"/>
        <v>0</v>
      </c>
      <c r="AR56" s="91">
        <f t="shared" si="0"/>
        <v>0</v>
      </c>
      <c r="AS56" s="91">
        <f t="shared" si="1"/>
        <v>0</v>
      </c>
      <c r="AT56" s="91">
        <f t="shared" si="2"/>
        <v>0</v>
      </c>
      <c r="AU56" s="105" t="e">
        <f>AQ56/(Feuil1!$AP$3-AT56)</f>
        <v>#DIV/0!</v>
      </c>
    </row>
    <row r="57" spans="1:47" ht="12.75">
      <c r="A57" s="240"/>
      <c r="B57" s="120">
        <v>47</v>
      </c>
      <c r="C57" s="91" t="s">
        <v>98</v>
      </c>
      <c r="D57" s="94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8">
        <f t="shared" si="3"/>
        <v>0</v>
      </c>
      <c r="AR57" s="8">
        <f t="shared" si="0"/>
        <v>0</v>
      </c>
      <c r="AS57" s="8">
        <f t="shared" si="1"/>
        <v>0</v>
      </c>
      <c r="AT57" s="8">
        <f t="shared" si="2"/>
        <v>0</v>
      </c>
      <c r="AU57" s="105" t="e">
        <f>AQ57/(Feuil1!$AP$3-AT57)</f>
        <v>#DIV/0!</v>
      </c>
    </row>
    <row r="58" spans="1:47" s="92" customFormat="1" ht="12.75">
      <c r="A58" s="240"/>
      <c r="B58" s="93">
        <v>48</v>
      </c>
      <c r="C58" s="119" t="s">
        <v>23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91">
        <f t="shared" si="3"/>
        <v>0</v>
      </c>
      <c r="AR58" s="91">
        <f t="shared" si="0"/>
        <v>0</v>
      </c>
      <c r="AS58" s="91">
        <f t="shared" si="1"/>
        <v>0</v>
      </c>
      <c r="AT58" s="91">
        <f t="shared" si="2"/>
        <v>0</v>
      </c>
      <c r="AU58" s="105" t="e">
        <f>AQ58/(Feuil1!$AP$3-AT58)</f>
        <v>#DIV/0!</v>
      </c>
    </row>
    <row r="59" spans="1:47" ht="12.75">
      <c r="A59" s="240"/>
      <c r="B59" s="120">
        <v>49</v>
      </c>
      <c r="C59" s="91" t="s">
        <v>99</v>
      </c>
      <c r="D59" s="94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8">
        <f t="shared" si="3"/>
        <v>0</v>
      </c>
      <c r="AR59" s="8">
        <f t="shared" si="0"/>
        <v>0</v>
      </c>
      <c r="AS59" s="8">
        <f t="shared" si="1"/>
        <v>0</v>
      </c>
      <c r="AT59" s="8">
        <f t="shared" si="2"/>
        <v>0</v>
      </c>
      <c r="AU59" s="105" t="e">
        <f>AQ59/(Feuil1!$AP$3-AT59)</f>
        <v>#DIV/0!</v>
      </c>
    </row>
    <row r="60" spans="1:47" s="92" customFormat="1" ht="12.75">
      <c r="A60" s="240"/>
      <c r="B60" s="93">
        <v>50</v>
      </c>
      <c r="C60" s="119" t="s">
        <v>41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91">
        <f t="shared" si="3"/>
        <v>0</v>
      </c>
      <c r="AR60" s="91">
        <f t="shared" si="0"/>
        <v>0</v>
      </c>
      <c r="AS60" s="91">
        <f t="shared" si="1"/>
        <v>0</v>
      </c>
      <c r="AT60" s="91">
        <f t="shared" si="2"/>
        <v>0</v>
      </c>
      <c r="AU60" s="105" t="e">
        <f>AQ60/(Feuil1!$AP$3-AT60)</f>
        <v>#DIV/0!</v>
      </c>
    </row>
    <row r="61" spans="1:47" ht="12.75">
      <c r="A61" s="240"/>
      <c r="B61" s="120">
        <v>51</v>
      </c>
      <c r="C61" s="91" t="s">
        <v>28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8">
        <f t="shared" si="3"/>
        <v>0</v>
      </c>
      <c r="AR61" s="8">
        <f t="shared" si="0"/>
        <v>0</v>
      </c>
      <c r="AS61" s="8">
        <f t="shared" si="1"/>
        <v>0</v>
      </c>
      <c r="AT61" s="8">
        <f t="shared" si="2"/>
        <v>0</v>
      </c>
      <c r="AU61" s="105" t="e">
        <f>AQ61/(Feuil1!$AP$3-AT61)</f>
        <v>#DIV/0!</v>
      </c>
    </row>
    <row r="62" spans="1:47" s="92" customFormat="1" ht="12.75" customHeight="1" hidden="1">
      <c r="A62" s="240"/>
      <c r="B62" s="93">
        <v>52</v>
      </c>
      <c r="C62" s="6" t="s">
        <v>100</v>
      </c>
      <c r="D62" s="94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1">
        <f t="shared" si="3"/>
        <v>0</v>
      </c>
      <c r="AR62" s="91">
        <f t="shared" si="0"/>
        <v>0</v>
      </c>
      <c r="AS62" s="91">
        <f t="shared" si="1"/>
        <v>0</v>
      </c>
      <c r="AT62" s="91">
        <f t="shared" si="2"/>
        <v>0</v>
      </c>
      <c r="AU62" s="105" t="e">
        <f>AQ62/(Feuil1!$AP$3-AT62)</f>
        <v>#DIV/0!</v>
      </c>
    </row>
    <row r="63" spans="1:47" ht="13.5" thickBot="1">
      <c r="A63" s="241"/>
      <c r="B63" s="106">
        <v>52</v>
      </c>
      <c r="C63" s="135" t="s">
        <v>100</v>
      </c>
      <c r="D63" s="12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09">
        <f t="shared" si="3"/>
        <v>0</v>
      </c>
      <c r="AR63" s="109">
        <f t="shared" si="0"/>
        <v>0</v>
      </c>
      <c r="AS63" s="109">
        <f t="shared" si="1"/>
        <v>0</v>
      </c>
      <c r="AT63" s="109">
        <f t="shared" si="2"/>
        <v>0</v>
      </c>
      <c r="AU63" s="110" t="e">
        <f>AQ63/(Feuil1!$AP$3-AT63)</f>
        <v>#DIV/0!</v>
      </c>
    </row>
    <row r="64" spans="1:47" s="92" customFormat="1" ht="13.5" thickTop="1">
      <c r="A64" s="209" t="s">
        <v>78</v>
      </c>
      <c r="B64" s="123">
        <v>53</v>
      </c>
      <c r="C64" s="111" t="s">
        <v>104</v>
      </c>
      <c r="D64" s="101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11">
        <f t="shared" si="3"/>
        <v>0</v>
      </c>
      <c r="AR64" s="111">
        <f t="shared" si="0"/>
        <v>0</v>
      </c>
      <c r="AS64" s="111">
        <f t="shared" si="1"/>
        <v>0</v>
      </c>
      <c r="AT64" s="111">
        <f t="shared" si="2"/>
        <v>0</v>
      </c>
      <c r="AU64" s="104" t="e">
        <f>AQ64/(Feuil1!$AP$3-AT64)</f>
        <v>#DIV/0!</v>
      </c>
    </row>
    <row r="65" spans="1:47" s="92" customFormat="1" ht="12.75">
      <c r="A65" s="240"/>
      <c r="B65" s="93">
        <v>54</v>
      </c>
      <c r="C65" s="119" t="s">
        <v>105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91">
        <f t="shared" si="3"/>
        <v>0</v>
      </c>
      <c r="AR65" s="91">
        <f t="shared" si="0"/>
        <v>0</v>
      </c>
      <c r="AS65" s="91">
        <f t="shared" si="1"/>
        <v>0</v>
      </c>
      <c r="AT65" s="91">
        <f t="shared" si="2"/>
        <v>0</v>
      </c>
      <c r="AU65" s="105" t="e">
        <f>AQ65/(Feuil1!$AP$3-AT65)</f>
        <v>#DIV/0!</v>
      </c>
    </row>
    <row r="66" spans="1:47" s="92" customFormat="1" ht="12.75">
      <c r="A66" s="240"/>
      <c r="B66" s="120">
        <v>55</v>
      </c>
      <c r="C66" s="91" t="s">
        <v>106</v>
      </c>
      <c r="D66" s="94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1">
        <f t="shared" si="3"/>
        <v>0</v>
      </c>
      <c r="AR66" s="91">
        <f t="shared" si="0"/>
        <v>0</v>
      </c>
      <c r="AS66" s="91">
        <f t="shared" si="1"/>
        <v>0</v>
      </c>
      <c r="AT66" s="91">
        <f t="shared" si="2"/>
        <v>0</v>
      </c>
      <c r="AU66" s="105" t="e">
        <f>AQ66/(Feuil1!$AP$3-AT66)</f>
        <v>#DIV/0!</v>
      </c>
    </row>
    <row r="67" spans="1:47" s="92" customFormat="1" ht="12.75">
      <c r="A67" s="240"/>
      <c r="B67" s="93">
        <v>56</v>
      </c>
      <c r="C67" s="119" t="s">
        <v>107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91">
        <f t="shared" si="3"/>
        <v>0</v>
      </c>
      <c r="AR67" s="91">
        <f t="shared" si="0"/>
        <v>0</v>
      </c>
      <c r="AS67" s="91">
        <f t="shared" si="1"/>
        <v>0</v>
      </c>
      <c r="AT67" s="91">
        <f t="shared" si="2"/>
        <v>0</v>
      </c>
      <c r="AU67" s="105" t="e">
        <f>AQ67/(Feuil1!$AP$3-AT67)</f>
        <v>#DIV/0!</v>
      </c>
    </row>
    <row r="68" spans="1:47" s="92" customFormat="1" ht="12.75">
      <c r="A68" s="240"/>
      <c r="B68" s="120">
        <v>57</v>
      </c>
      <c r="C68" s="91" t="s">
        <v>108</v>
      </c>
      <c r="D68" s="94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1">
        <f t="shared" si="3"/>
        <v>0</v>
      </c>
      <c r="AR68" s="91">
        <f t="shared" si="0"/>
        <v>0</v>
      </c>
      <c r="AS68" s="91">
        <f t="shared" si="1"/>
        <v>0</v>
      </c>
      <c r="AT68" s="91">
        <f t="shared" si="2"/>
        <v>0</v>
      </c>
      <c r="AU68" s="105" t="e">
        <f>AQ68/(Feuil1!$AP$3-AT68)</f>
        <v>#DIV/0!</v>
      </c>
    </row>
    <row r="69" spans="1:47" s="92" customFormat="1" ht="12.75">
      <c r="A69" s="240"/>
      <c r="B69" s="93">
        <v>58</v>
      </c>
      <c r="C69" s="119" t="s">
        <v>109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91">
        <f t="shared" si="3"/>
        <v>0</v>
      </c>
      <c r="AR69" s="91">
        <f t="shared" si="0"/>
        <v>0</v>
      </c>
      <c r="AS69" s="91">
        <f t="shared" si="1"/>
        <v>0</v>
      </c>
      <c r="AT69" s="91">
        <f t="shared" si="2"/>
        <v>0</v>
      </c>
      <c r="AU69" s="105" t="e">
        <f>AQ69/(Feuil1!$AP$3-AT69)</f>
        <v>#DIV/0!</v>
      </c>
    </row>
    <row r="70" spans="1:47" s="92" customFormat="1" ht="12.75">
      <c r="A70" s="240"/>
      <c r="B70" s="120">
        <v>59</v>
      </c>
      <c r="C70" s="91" t="s">
        <v>110</v>
      </c>
      <c r="D70" s="94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1">
        <f t="shared" si="3"/>
        <v>0</v>
      </c>
      <c r="AR70" s="91">
        <f t="shared" si="0"/>
        <v>0</v>
      </c>
      <c r="AS70" s="91">
        <f t="shared" si="1"/>
        <v>0</v>
      </c>
      <c r="AT70" s="91">
        <f t="shared" si="2"/>
        <v>0</v>
      </c>
      <c r="AU70" s="105" t="e">
        <f>AQ70/(Feuil1!$AP$3-AT70)</f>
        <v>#DIV/0!</v>
      </c>
    </row>
    <row r="71" spans="1:47" s="92" customFormat="1" ht="12.75">
      <c r="A71" s="240"/>
      <c r="B71" s="93">
        <v>60</v>
      </c>
      <c r="C71" s="119" t="s">
        <v>111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91">
        <f t="shared" si="3"/>
        <v>0</v>
      </c>
      <c r="AR71" s="91">
        <f t="shared" si="0"/>
        <v>0</v>
      </c>
      <c r="AS71" s="91">
        <f t="shared" si="1"/>
        <v>0</v>
      </c>
      <c r="AT71" s="91">
        <f t="shared" si="2"/>
        <v>0</v>
      </c>
      <c r="AU71" s="105" t="e">
        <f>AQ71/(Feuil1!$AP$3-AT71)</f>
        <v>#DIV/0!</v>
      </c>
    </row>
    <row r="72" spans="1:47" s="92" customFormat="1" ht="12.75">
      <c r="A72" s="240"/>
      <c r="B72" s="120">
        <v>61</v>
      </c>
      <c r="C72" s="91" t="s">
        <v>112</v>
      </c>
      <c r="D72" s="94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1">
        <f t="shared" si="3"/>
        <v>0</v>
      </c>
      <c r="AR72" s="91">
        <f t="shared" si="0"/>
        <v>0</v>
      </c>
      <c r="AS72" s="91">
        <f t="shared" si="1"/>
        <v>0</v>
      </c>
      <c r="AT72" s="91">
        <f t="shared" si="2"/>
        <v>0</v>
      </c>
      <c r="AU72" s="105" t="e">
        <f>AQ72/(Feuil1!$AP$3-AT72)</f>
        <v>#DIV/0!</v>
      </c>
    </row>
    <row r="73" spans="1:47" s="92" customFormat="1" ht="12.75">
      <c r="A73" s="240"/>
      <c r="B73" s="93">
        <v>62</v>
      </c>
      <c r="C73" s="119" t="s">
        <v>113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91">
        <f t="shared" si="3"/>
        <v>0</v>
      </c>
      <c r="AR73" s="91">
        <f t="shared" si="0"/>
        <v>0</v>
      </c>
      <c r="AS73" s="91">
        <f t="shared" si="1"/>
        <v>0</v>
      </c>
      <c r="AT73" s="91">
        <f t="shared" si="2"/>
        <v>0</v>
      </c>
      <c r="AU73" s="105" t="e">
        <f>AQ73/(Feuil1!$AP$3-AT73)</f>
        <v>#DIV/0!</v>
      </c>
    </row>
    <row r="74" spans="1:47" s="92" customFormat="1" ht="12.75">
      <c r="A74" s="240"/>
      <c r="B74" s="120">
        <v>63</v>
      </c>
      <c r="C74" s="91" t="s">
        <v>114</v>
      </c>
      <c r="D74" s="94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1">
        <f t="shared" si="3"/>
        <v>0</v>
      </c>
      <c r="AR74" s="91">
        <f t="shared" si="0"/>
        <v>0</v>
      </c>
      <c r="AS74" s="91">
        <f t="shared" si="1"/>
        <v>0</v>
      </c>
      <c r="AT74" s="91">
        <f t="shared" si="2"/>
        <v>0</v>
      </c>
      <c r="AU74" s="105" t="e">
        <f>AQ74/(Feuil1!$AP$3-AT74)</f>
        <v>#DIV/0!</v>
      </c>
    </row>
    <row r="75" spans="1:47" s="92" customFormat="1" ht="12.75">
      <c r="A75" s="240"/>
      <c r="B75" s="93">
        <v>64</v>
      </c>
      <c r="C75" s="6" t="s">
        <v>115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91">
        <f t="shared" si="3"/>
        <v>0</v>
      </c>
      <c r="AR75" s="91">
        <f t="shared" si="0"/>
        <v>0</v>
      </c>
      <c r="AS75" s="91">
        <f t="shared" si="1"/>
        <v>0</v>
      </c>
      <c r="AT75" s="91">
        <f t="shared" si="2"/>
        <v>0</v>
      </c>
      <c r="AU75" s="105" t="e">
        <f>AQ75/(Feuil1!$AP$3-AT75)</f>
        <v>#DIV/0!</v>
      </c>
    </row>
    <row r="76" spans="1:47" s="92" customFormat="1" ht="12.75">
      <c r="A76" s="240"/>
      <c r="B76" s="120">
        <v>65</v>
      </c>
      <c r="C76" s="119" t="s">
        <v>116</v>
      </c>
      <c r="D76" s="94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1">
        <f t="shared" si="3"/>
        <v>0</v>
      </c>
      <c r="AR76" s="91">
        <f t="shared" si="0"/>
        <v>0</v>
      </c>
      <c r="AS76" s="91">
        <f t="shared" si="1"/>
        <v>0</v>
      </c>
      <c r="AT76" s="91">
        <f t="shared" si="2"/>
        <v>0</v>
      </c>
      <c r="AU76" s="105" t="e">
        <f>AQ76/(Feuil1!$AP$3-AT76)</f>
        <v>#DIV/0!</v>
      </c>
    </row>
    <row r="77" spans="1:47" s="92" customFormat="1" ht="12.75">
      <c r="A77" s="240"/>
      <c r="B77" s="212">
        <v>66</v>
      </c>
      <c r="C77" s="91" t="s">
        <v>117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91">
        <f t="shared" si="3"/>
        <v>0</v>
      </c>
      <c r="AR77" s="91">
        <f t="shared" si="0"/>
        <v>0</v>
      </c>
      <c r="AS77" s="91">
        <f t="shared" si="1"/>
        <v>0</v>
      </c>
      <c r="AT77" s="91">
        <f t="shared" si="2"/>
        <v>0</v>
      </c>
      <c r="AU77" s="105" t="e">
        <f>AQ77/(Feuil1!$AP$3-AT77)</f>
        <v>#DIV/0!</v>
      </c>
    </row>
    <row r="78" spans="1:47" s="92" customFormat="1" ht="12.75">
      <c r="A78" s="240"/>
      <c r="B78" s="213"/>
      <c r="C78" s="119" t="s">
        <v>118</v>
      </c>
      <c r="D78" s="94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1">
        <f t="shared" si="3"/>
        <v>0</v>
      </c>
      <c r="AR78" s="91">
        <f t="shared" si="0"/>
        <v>0</v>
      </c>
      <c r="AS78" s="91">
        <f t="shared" si="1"/>
        <v>0</v>
      </c>
      <c r="AT78" s="91">
        <f t="shared" si="2"/>
        <v>0</v>
      </c>
      <c r="AU78" s="105" t="e">
        <f>AQ78/(Feuil1!$AP$3-AT78)</f>
        <v>#DIV/0!</v>
      </c>
    </row>
    <row r="79" spans="1:47" s="92" customFormat="1" ht="12.75">
      <c r="A79" s="240"/>
      <c r="B79" s="213"/>
      <c r="C79" s="91" t="s">
        <v>119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91">
        <f t="shared" si="3"/>
        <v>0</v>
      </c>
      <c r="AR79" s="91">
        <f t="shared" si="0"/>
        <v>0</v>
      </c>
      <c r="AS79" s="91">
        <f t="shared" si="1"/>
        <v>0</v>
      </c>
      <c r="AT79" s="91">
        <f t="shared" si="2"/>
        <v>0</v>
      </c>
      <c r="AU79" s="105" t="e">
        <f>AQ79/(Feuil1!$AP$3-AT79)</f>
        <v>#DIV/0!</v>
      </c>
    </row>
    <row r="80" spans="1:47" ht="12.75">
      <c r="A80" s="240"/>
      <c r="B80" s="218">
        <v>67</v>
      </c>
      <c r="C80" s="119" t="s">
        <v>120</v>
      </c>
      <c r="D80" s="94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8">
        <f t="shared" si="3"/>
        <v>0</v>
      </c>
      <c r="AR80" s="8">
        <f t="shared" si="0"/>
        <v>0</v>
      </c>
      <c r="AS80" s="8">
        <f t="shared" si="1"/>
        <v>0</v>
      </c>
      <c r="AT80" s="8">
        <f t="shared" si="2"/>
        <v>0</v>
      </c>
      <c r="AU80" s="105" t="e">
        <f>AQ80/(Feuil1!$AP$3-AT80)</f>
        <v>#DIV/0!</v>
      </c>
    </row>
    <row r="81" spans="1:47" s="92" customFormat="1" ht="12.75">
      <c r="A81" s="240"/>
      <c r="B81" s="219"/>
      <c r="C81" s="91" t="s">
        <v>121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91">
        <f t="shared" si="3"/>
        <v>0</v>
      </c>
      <c r="AR81" s="91">
        <f t="shared" si="0"/>
        <v>0</v>
      </c>
      <c r="AS81" s="91">
        <f t="shared" si="1"/>
        <v>0</v>
      </c>
      <c r="AT81" s="91">
        <f t="shared" si="2"/>
        <v>0</v>
      </c>
      <c r="AU81" s="105" t="e">
        <f>AQ81/(Feuil1!$AP$3-AT81)</f>
        <v>#DIV/0!</v>
      </c>
    </row>
    <row r="82" spans="1:47" ht="12.75">
      <c r="A82" s="240"/>
      <c r="B82" s="207">
        <v>68</v>
      </c>
      <c r="C82" s="119" t="s">
        <v>29</v>
      </c>
      <c r="D82" s="94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8">
        <f t="shared" si="3"/>
        <v>0</v>
      </c>
      <c r="AR82" s="8">
        <f t="shared" si="0"/>
        <v>0</v>
      </c>
      <c r="AS82" s="8">
        <f t="shared" si="1"/>
        <v>0</v>
      </c>
      <c r="AT82" s="8">
        <f t="shared" si="2"/>
        <v>0</v>
      </c>
      <c r="AU82" s="105" t="e">
        <f>AQ82/(Feuil1!$AP$3-AT82)</f>
        <v>#DIV/0!</v>
      </c>
    </row>
    <row r="83" spans="1:47" s="92" customFormat="1" ht="12.75">
      <c r="A83" s="240"/>
      <c r="B83" s="213"/>
      <c r="C83" s="91" t="s">
        <v>122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91">
        <f t="shared" si="3"/>
        <v>0</v>
      </c>
      <c r="AR83" s="91">
        <f t="shared" si="0"/>
        <v>0</v>
      </c>
      <c r="AS83" s="91">
        <f t="shared" si="1"/>
        <v>0</v>
      </c>
      <c r="AT83" s="91">
        <f t="shared" si="2"/>
        <v>0</v>
      </c>
      <c r="AU83" s="105" t="e">
        <f>AQ83/(Feuil1!$AP$3-AT83)</f>
        <v>#DIV/0!</v>
      </c>
    </row>
    <row r="84" spans="1:47" s="92" customFormat="1" ht="12.75">
      <c r="A84" s="240"/>
      <c r="B84" s="213"/>
      <c r="C84" s="119" t="s">
        <v>123</v>
      </c>
      <c r="D84" s="94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1">
        <f t="shared" si="3"/>
        <v>0</v>
      </c>
      <c r="AR84" s="91">
        <f t="shared" si="0"/>
        <v>0</v>
      </c>
      <c r="AS84" s="91">
        <f t="shared" si="1"/>
        <v>0</v>
      </c>
      <c r="AT84" s="91">
        <f t="shared" si="2"/>
        <v>0</v>
      </c>
      <c r="AU84" s="105" t="e">
        <f>AQ84/(Feuil1!$AP$3-AT84)</f>
        <v>#DIV/0!</v>
      </c>
    </row>
    <row r="85" spans="1:47" s="92" customFormat="1" ht="12.75">
      <c r="A85" s="240"/>
      <c r="B85" s="232">
        <v>69</v>
      </c>
      <c r="C85" s="119" t="s">
        <v>178</v>
      </c>
      <c r="D85" s="94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1"/>
      <c r="AR85" s="91"/>
      <c r="AS85" s="91"/>
      <c r="AT85" s="91"/>
      <c r="AU85" s="105"/>
    </row>
    <row r="86" spans="1:47" s="92" customFormat="1" ht="12.75">
      <c r="A86" s="240"/>
      <c r="B86" s="233"/>
      <c r="C86" s="91" t="s">
        <v>124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91">
        <f t="shared" si="3"/>
        <v>0</v>
      </c>
      <c r="AR86" s="91">
        <f t="shared" si="0"/>
        <v>0</v>
      </c>
      <c r="AS86" s="91">
        <f t="shared" si="1"/>
        <v>0</v>
      </c>
      <c r="AT86" s="91">
        <f t="shared" si="2"/>
        <v>0</v>
      </c>
      <c r="AU86" s="105" t="e">
        <f>AQ86/(Feuil1!$AP$3-AT86)</f>
        <v>#DIV/0!</v>
      </c>
    </row>
    <row r="87" spans="1:47" ht="12.75">
      <c r="A87" s="240"/>
      <c r="B87" s="233"/>
      <c r="C87" s="119" t="s">
        <v>125</v>
      </c>
      <c r="D87" s="94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8">
        <f t="shared" si="3"/>
        <v>0</v>
      </c>
      <c r="AR87" s="8">
        <f t="shared" si="0"/>
        <v>0</v>
      </c>
      <c r="AS87" s="8">
        <f t="shared" si="1"/>
        <v>0</v>
      </c>
      <c r="AT87" s="8">
        <f t="shared" si="2"/>
        <v>0</v>
      </c>
      <c r="AU87" s="105" t="e">
        <f>AQ87/(Feuil1!$AP$3-AT87)</f>
        <v>#DIV/0!</v>
      </c>
    </row>
    <row r="88" spans="1:47" s="92" customFormat="1" ht="13.5" thickBot="1">
      <c r="A88" s="241"/>
      <c r="B88" s="234"/>
      <c r="C88" s="113" t="s">
        <v>126</v>
      </c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3">
        <f t="shared" si="3"/>
        <v>0</v>
      </c>
      <c r="AR88" s="113">
        <f t="shared" si="0"/>
        <v>0</v>
      </c>
      <c r="AS88" s="113">
        <f t="shared" si="1"/>
        <v>0</v>
      </c>
      <c r="AT88" s="113">
        <f t="shared" si="2"/>
        <v>0</v>
      </c>
      <c r="AU88" s="110" t="e">
        <f>AQ88/(Feuil1!$AP$3-AT88)</f>
        <v>#DIV/0!</v>
      </c>
    </row>
    <row r="89" spans="1:47" ht="13.5" thickTop="1">
      <c r="A89" s="209" t="s">
        <v>79</v>
      </c>
      <c r="B89" s="123">
        <v>70</v>
      </c>
      <c r="C89" s="117" t="s">
        <v>127</v>
      </c>
      <c r="D89" s="101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3">
        <f t="shared" si="3"/>
        <v>0</v>
      </c>
      <c r="AR89" s="103">
        <f t="shared" si="0"/>
        <v>0</v>
      </c>
      <c r="AS89" s="103">
        <f t="shared" si="1"/>
        <v>0</v>
      </c>
      <c r="AT89" s="103">
        <f t="shared" si="2"/>
        <v>0</v>
      </c>
      <c r="AU89" s="104" t="e">
        <f>AQ89/(Feuil1!$AP$3-AT89)</f>
        <v>#DIV/0!</v>
      </c>
    </row>
    <row r="90" spans="1:47" ht="12.75">
      <c r="A90" s="240"/>
      <c r="B90" s="93">
        <v>71</v>
      </c>
      <c r="C90" s="91" t="s">
        <v>128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8">
        <f t="shared" si="3"/>
        <v>0</v>
      </c>
      <c r="AR90" s="8">
        <f t="shared" si="0"/>
        <v>0</v>
      </c>
      <c r="AS90" s="8">
        <f t="shared" si="1"/>
        <v>0</v>
      </c>
      <c r="AT90" s="8">
        <f t="shared" si="2"/>
        <v>0</v>
      </c>
      <c r="AU90" s="105" t="e">
        <f>AQ90/(Feuil1!$AP$3-AT90)</f>
        <v>#DIV/0!</v>
      </c>
    </row>
    <row r="91" spans="1:47" ht="12.75">
      <c r="A91" s="240"/>
      <c r="B91" s="120">
        <v>72</v>
      </c>
      <c r="C91" s="94" t="s">
        <v>129</v>
      </c>
      <c r="D91" s="94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8">
        <f t="shared" si="3"/>
        <v>0</v>
      </c>
      <c r="AR91" s="8">
        <f t="shared" si="0"/>
        <v>0</v>
      </c>
      <c r="AS91" s="8">
        <f t="shared" si="1"/>
        <v>0</v>
      </c>
      <c r="AT91" s="8">
        <f t="shared" si="2"/>
        <v>0</v>
      </c>
      <c r="AU91" s="105" t="e">
        <f>AQ91/(Feuil1!$AP$3-AT91)</f>
        <v>#DIV/0!</v>
      </c>
    </row>
    <row r="92" spans="1:47" ht="12.75">
      <c r="A92" s="240"/>
      <c r="B92" s="93">
        <v>73</v>
      </c>
      <c r="C92" s="119" t="s">
        <v>130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8">
        <f t="shared" si="3"/>
        <v>0</v>
      </c>
      <c r="AR92" s="8">
        <f t="shared" si="0"/>
        <v>0</v>
      </c>
      <c r="AS92" s="8">
        <f t="shared" si="1"/>
        <v>0</v>
      </c>
      <c r="AT92" s="8">
        <f t="shared" si="2"/>
        <v>0</v>
      </c>
      <c r="AU92" s="105" t="e">
        <f>AQ92/(Feuil1!$AP$3-AT92)</f>
        <v>#DIV/0!</v>
      </c>
    </row>
    <row r="93" spans="1:47" ht="12.75">
      <c r="A93" s="240"/>
      <c r="B93" s="120">
        <v>74</v>
      </c>
      <c r="C93" s="91" t="s">
        <v>131</v>
      </c>
      <c r="D93" s="94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8">
        <f t="shared" si="3"/>
        <v>0</v>
      </c>
      <c r="AR93" s="8">
        <f t="shared" si="0"/>
        <v>0</v>
      </c>
      <c r="AS93" s="8">
        <f t="shared" si="1"/>
        <v>0</v>
      </c>
      <c r="AT93" s="8">
        <f t="shared" si="2"/>
        <v>0</v>
      </c>
      <c r="AU93" s="105" t="e">
        <f>AQ93/(Feuil1!$AP$3-AT93)</f>
        <v>#DIV/0!</v>
      </c>
    </row>
    <row r="94" spans="1:47" ht="12.75">
      <c r="A94" s="240"/>
      <c r="B94" s="93">
        <v>75</v>
      </c>
      <c r="C94" s="119" t="s">
        <v>132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8">
        <f t="shared" si="3"/>
        <v>0</v>
      </c>
      <c r="AR94" s="8">
        <f t="shared" si="0"/>
        <v>0</v>
      </c>
      <c r="AS94" s="8">
        <f t="shared" si="1"/>
        <v>0</v>
      </c>
      <c r="AT94" s="8">
        <f t="shared" si="2"/>
        <v>0</v>
      </c>
      <c r="AU94" s="105" t="e">
        <f>AQ94/(Feuil1!$AP$3-AT94)</f>
        <v>#DIV/0!</v>
      </c>
    </row>
    <row r="95" spans="1:47" ht="12.75">
      <c r="A95" s="240"/>
      <c r="B95" s="120">
        <v>76</v>
      </c>
      <c r="C95" s="91" t="s">
        <v>133</v>
      </c>
      <c r="D95" s="94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8">
        <f t="shared" si="3"/>
        <v>0</v>
      </c>
      <c r="AR95" s="8">
        <f t="shared" si="0"/>
        <v>0</v>
      </c>
      <c r="AS95" s="8">
        <f t="shared" si="1"/>
        <v>0</v>
      </c>
      <c r="AT95" s="8">
        <f t="shared" si="2"/>
        <v>0</v>
      </c>
      <c r="AU95" s="105" t="e">
        <f>AQ95/(Feuil1!$AP$3-AT95)</f>
        <v>#DIV/0!</v>
      </c>
    </row>
    <row r="96" spans="1:47" s="92" customFormat="1" ht="12.75">
      <c r="A96" s="240"/>
      <c r="B96" s="93">
        <v>77</v>
      </c>
      <c r="C96" s="119" t="s">
        <v>134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91">
        <f t="shared" si="3"/>
        <v>0</v>
      </c>
      <c r="AR96" s="91">
        <f t="shared" si="0"/>
        <v>0</v>
      </c>
      <c r="AS96" s="91">
        <f t="shared" si="1"/>
        <v>0</v>
      </c>
      <c r="AT96" s="91">
        <f t="shared" si="2"/>
        <v>0</v>
      </c>
      <c r="AU96" s="105" t="e">
        <f>AQ96/(Feuil1!$AP$3-AT96)</f>
        <v>#DIV/0!</v>
      </c>
    </row>
    <row r="97" spans="1:47" s="92" customFormat="1" ht="12.75">
      <c r="A97" s="240"/>
      <c r="B97" s="120">
        <v>78</v>
      </c>
      <c r="C97" s="91" t="s">
        <v>135</v>
      </c>
      <c r="D97" s="94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1">
        <f t="shared" si="3"/>
        <v>0</v>
      </c>
      <c r="AR97" s="91">
        <f t="shared" si="0"/>
        <v>0</v>
      </c>
      <c r="AS97" s="91">
        <f t="shared" si="1"/>
        <v>0</v>
      </c>
      <c r="AT97" s="91">
        <f t="shared" si="2"/>
        <v>0</v>
      </c>
      <c r="AU97" s="105" t="e">
        <f>AQ97/(Feuil1!$AP$3-AT97)</f>
        <v>#DIV/0!</v>
      </c>
    </row>
    <row r="98" spans="1:47" s="92" customFormat="1" ht="12.75">
      <c r="A98" s="240"/>
      <c r="B98" s="93">
        <v>79</v>
      </c>
      <c r="C98" s="119" t="s">
        <v>136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91">
        <f t="shared" si="3"/>
        <v>0</v>
      </c>
      <c r="AR98" s="91">
        <f t="shared" si="0"/>
        <v>0</v>
      </c>
      <c r="AS98" s="91">
        <f t="shared" si="1"/>
        <v>0</v>
      </c>
      <c r="AT98" s="91">
        <f t="shared" si="2"/>
        <v>0</v>
      </c>
      <c r="AU98" s="105" t="e">
        <f>AQ98/(Feuil1!$AP$3-AT98)</f>
        <v>#DIV/0!</v>
      </c>
    </row>
    <row r="99" spans="1:47" ht="13.5" thickBot="1">
      <c r="A99" s="241"/>
      <c r="B99" s="122">
        <v>80</v>
      </c>
      <c r="C99" s="113" t="s">
        <v>137</v>
      </c>
      <c r="D99" s="107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9">
        <f t="shared" si="3"/>
        <v>0</v>
      </c>
      <c r="AR99" s="109">
        <f t="shared" si="0"/>
        <v>0</v>
      </c>
      <c r="AS99" s="109">
        <f t="shared" si="1"/>
        <v>0</v>
      </c>
      <c r="AT99" s="109">
        <f t="shared" si="2"/>
        <v>0</v>
      </c>
      <c r="AU99" s="110" t="e">
        <f>AQ99/(Feuil1!$AP$3-AT99)</f>
        <v>#DIV/0!</v>
      </c>
    </row>
    <row r="100" spans="1:43" ht="14.25" thickBot="1" thickTop="1">
      <c r="A100" s="227" t="s">
        <v>38</v>
      </c>
      <c r="B100" s="228"/>
      <c r="C100" s="126">
        <v>1</v>
      </c>
      <c r="D100" s="127">
        <f aca="true" t="shared" si="7" ref="D100:AP100">COUNTIF(D11:D99,1)</f>
        <v>0</v>
      </c>
      <c r="E100" s="127">
        <f t="shared" si="7"/>
        <v>0</v>
      </c>
      <c r="F100" s="127">
        <f t="shared" si="7"/>
        <v>0</v>
      </c>
      <c r="G100" s="127">
        <f t="shared" si="7"/>
        <v>0</v>
      </c>
      <c r="H100" s="127">
        <f t="shared" si="7"/>
        <v>0</v>
      </c>
      <c r="I100" s="127">
        <f t="shared" si="7"/>
        <v>0</v>
      </c>
      <c r="J100" s="127">
        <f t="shared" si="7"/>
        <v>0</v>
      </c>
      <c r="K100" s="127">
        <f t="shared" si="7"/>
        <v>0</v>
      </c>
      <c r="L100" s="127">
        <f t="shared" si="7"/>
        <v>0</v>
      </c>
      <c r="M100" s="127">
        <f t="shared" si="7"/>
        <v>0</v>
      </c>
      <c r="N100" s="127">
        <f t="shared" si="7"/>
        <v>0</v>
      </c>
      <c r="O100" s="127">
        <f t="shared" si="7"/>
        <v>0</v>
      </c>
      <c r="P100" s="127">
        <f t="shared" si="7"/>
        <v>0</v>
      </c>
      <c r="Q100" s="127">
        <f t="shared" si="7"/>
        <v>0</v>
      </c>
      <c r="R100" s="127">
        <f t="shared" si="7"/>
        <v>0</v>
      </c>
      <c r="S100" s="127">
        <f t="shared" si="7"/>
        <v>0</v>
      </c>
      <c r="T100" s="127">
        <f t="shared" si="7"/>
        <v>0</v>
      </c>
      <c r="U100" s="127">
        <f t="shared" si="7"/>
        <v>0</v>
      </c>
      <c r="V100" s="127">
        <f t="shared" si="7"/>
        <v>0</v>
      </c>
      <c r="W100" s="127">
        <f t="shared" si="7"/>
        <v>0</v>
      </c>
      <c r="X100" s="127">
        <f t="shared" si="7"/>
        <v>0</v>
      </c>
      <c r="Y100" s="127">
        <f t="shared" si="7"/>
        <v>0</v>
      </c>
      <c r="Z100" s="127">
        <f t="shared" si="7"/>
        <v>0</v>
      </c>
      <c r="AA100" s="127">
        <f t="shared" si="7"/>
        <v>0</v>
      </c>
      <c r="AB100" s="127">
        <f t="shared" si="7"/>
        <v>0</v>
      </c>
      <c r="AC100" s="127">
        <f t="shared" si="7"/>
        <v>0</v>
      </c>
      <c r="AD100" s="127">
        <f t="shared" si="7"/>
        <v>0</v>
      </c>
      <c r="AE100" s="127">
        <f t="shared" si="7"/>
        <v>0</v>
      </c>
      <c r="AF100" s="127">
        <f t="shared" si="7"/>
        <v>0</v>
      </c>
      <c r="AG100" s="127">
        <f t="shared" si="7"/>
        <v>0</v>
      </c>
      <c r="AH100" s="127">
        <f t="shared" si="7"/>
        <v>0</v>
      </c>
      <c r="AI100" s="127">
        <f t="shared" si="7"/>
        <v>0</v>
      </c>
      <c r="AJ100" s="127">
        <f t="shared" si="7"/>
        <v>0</v>
      </c>
      <c r="AK100" s="127">
        <f t="shared" si="7"/>
        <v>0</v>
      </c>
      <c r="AL100" s="127">
        <f t="shared" si="7"/>
        <v>0</v>
      </c>
      <c r="AM100" s="127">
        <f t="shared" si="7"/>
        <v>0</v>
      </c>
      <c r="AN100" s="127">
        <f t="shared" si="7"/>
        <v>0</v>
      </c>
      <c r="AO100" s="127">
        <f t="shared" si="7"/>
        <v>0</v>
      </c>
      <c r="AP100" s="128">
        <f t="shared" si="7"/>
        <v>0</v>
      </c>
      <c r="AQ100" s="125"/>
    </row>
    <row r="101" spans="1:42" ht="13.5" thickTop="1">
      <c r="A101" s="229"/>
      <c r="B101" s="230"/>
      <c r="C101" s="5">
        <v>9</v>
      </c>
      <c r="D101" s="127">
        <f aca="true" t="shared" si="8" ref="D101:AP101">COUNTIF(D11:D99,9)</f>
        <v>0</v>
      </c>
      <c r="E101" s="127">
        <f t="shared" si="8"/>
        <v>0</v>
      </c>
      <c r="F101" s="127">
        <f t="shared" si="8"/>
        <v>0</v>
      </c>
      <c r="G101" s="127">
        <f t="shared" si="8"/>
        <v>0</v>
      </c>
      <c r="H101" s="127">
        <f t="shared" si="8"/>
        <v>0</v>
      </c>
      <c r="I101" s="127">
        <f t="shared" si="8"/>
        <v>0</v>
      </c>
      <c r="J101" s="127">
        <f t="shared" si="8"/>
        <v>0</v>
      </c>
      <c r="K101" s="127">
        <f t="shared" si="8"/>
        <v>0</v>
      </c>
      <c r="L101" s="127">
        <f t="shared" si="8"/>
        <v>0</v>
      </c>
      <c r="M101" s="127">
        <f t="shared" si="8"/>
        <v>0</v>
      </c>
      <c r="N101" s="127">
        <f t="shared" si="8"/>
        <v>0</v>
      </c>
      <c r="O101" s="127">
        <f t="shared" si="8"/>
        <v>0</v>
      </c>
      <c r="P101" s="127">
        <f t="shared" si="8"/>
        <v>0</v>
      </c>
      <c r="Q101" s="127">
        <f t="shared" si="8"/>
        <v>0</v>
      </c>
      <c r="R101" s="127">
        <f t="shared" si="8"/>
        <v>0</v>
      </c>
      <c r="S101" s="127">
        <f t="shared" si="8"/>
        <v>0</v>
      </c>
      <c r="T101" s="127">
        <f t="shared" si="8"/>
        <v>0</v>
      </c>
      <c r="U101" s="127">
        <f t="shared" si="8"/>
        <v>0</v>
      </c>
      <c r="V101" s="127">
        <f t="shared" si="8"/>
        <v>0</v>
      </c>
      <c r="W101" s="127">
        <f t="shared" si="8"/>
        <v>0</v>
      </c>
      <c r="X101" s="127">
        <f t="shared" si="8"/>
        <v>0</v>
      </c>
      <c r="Y101" s="127">
        <f t="shared" si="8"/>
        <v>0</v>
      </c>
      <c r="Z101" s="127">
        <f t="shared" si="8"/>
        <v>0</v>
      </c>
      <c r="AA101" s="127">
        <f t="shared" si="8"/>
        <v>0</v>
      </c>
      <c r="AB101" s="127">
        <f t="shared" si="8"/>
        <v>0</v>
      </c>
      <c r="AC101" s="127">
        <f t="shared" si="8"/>
        <v>0</v>
      </c>
      <c r="AD101" s="127">
        <f t="shared" si="8"/>
        <v>0</v>
      </c>
      <c r="AE101" s="127">
        <f t="shared" si="8"/>
        <v>0</v>
      </c>
      <c r="AF101" s="127">
        <f t="shared" si="8"/>
        <v>0</v>
      </c>
      <c r="AG101" s="127">
        <f t="shared" si="8"/>
        <v>0</v>
      </c>
      <c r="AH101" s="127">
        <f t="shared" si="8"/>
        <v>0</v>
      </c>
      <c r="AI101" s="127">
        <f t="shared" si="8"/>
        <v>0</v>
      </c>
      <c r="AJ101" s="127">
        <f t="shared" si="8"/>
        <v>0</v>
      </c>
      <c r="AK101" s="127">
        <f t="shared" si="8"/>
        <v>0</v>
      </c>
      <c r="AL101" s="127">
        <f t="shared" si="8"/>
        <v>0</v>
      </c>
      <c r="AM101" s="127">
        <f t="shared" si="8"/>
        <v>0</v>
      </c>
      <c r="AN101" s="127">
        <f t="shared" si="8"/>
        <v>0</v>
      </c>
      <c r="AO101" s="127">
        <f t="shared" si="8"/>
        <v>0</v>
      </c>
      <c r="AP101" s="127">
        <f t="shared" si="8"/>
        <v>0</v>
      </c>
    </row>
    <row r="102" spans="1:42" ht="12.75">
      <c r="A102" s="235" t="s">
        <v>61</v>
      </c>
      <c r="B102" s="230"/>
      <c r="C102" s="5">
        <v>0</v>
      </c>
      <c r="D102" s="2">
        <f aca="true" t="shared" si="9" ref="D102:AP102">COUNTIF(D11:D99,0)</f>
        <v>0</v>
      </c>
      <c r="E102" s="2">
        <f t="shared" si="9"/>
        <v>0</v>
      </c>
      <c r="F102" s="2">
        <f t="shared" si="9"/>
        <v>0</v>
      </c>
      <c r="G102" s="2">
        <f t="shared" si="9"/>
        <v>0</v>
      </c>
      <c r="H102" s="2">
        <f t="shared" si="9"/>
        <v>0</v>
      </c>
      <c r="I102" s="2">
        <f t="shared" si="9"/>
        <v>0</v>
      </c>
      <c r="J102" s="2">
        <f t="shared" si="9"/>
        <v>0</v>
      </c>
      <c r="K102" s="2">
        <f t="shared" si="9"/>
        <v>0</v>
      </c>
      <c r="L102" s="2">
        <f t="shared" si="9"/>
        <v>0</v>
      </c>
      <c r="M102" s="2">
        <f t="shared" si="9"/>
        <v>0</v>
      </c>
      <c r="N102" s="2">
        <f t="shared" si="9"/>
        <v>0</v>
      </c>
      <c r="O102" s="2">
        <f t="shared" si="9"/>
        <v>0</v>
      </c>
      <c r="P102" s="2">
        <f t="shared" si="9"/>
        <v>0</v>
      </c>
      <c r="Q102" s="2">
        <f t="shared" si="9"/>
        <v>0</v>
      </c>
      <c r="R102" s="2">
        <f t="shared" si="9"/>
        <v>0</v>
      </c>
      <c r="S102" s="2">
        <f t="shared" si="9"/>
        <v>0</v>
      </c>
      <c r="T102" s="2">
        <f t="shared" si="9"/>
        <v>0</v>
      </c>
      <c r="U102" s="2">
        <f t="shared" si="9"/>
        <v>0</v>
      </c>
      <c r="V102" s="2">
        <f t="shared" si="9"/>
        <v>0</v>
      </c>
      <c r="W102" s="2">
        <f t="shared" si="9"/>
        <v>0</v>
      </c>
      <c r="X102" s="2">
        <f t="shared" si="9"/>
        <v>0</v>
      </c>
      <c r="Y102" s="2">
        <f t="shared" si="9"/>
        <v>0</v>
      </c>
      <c r="Z102" s="2">
        <f t="shared" si="9"/>
        <v>0</v>
      </c>
      <c r="AA102" s="2">
        <f t="shared" si="9"/>
        <v>0</v>
      </c>
      <c r="AB102" s="2">
        <f t="shared" si="9"/>
        <v>0</v>
      </c>
      <c r="AC102" s="2">
        <f t="shared" si="9"/>
        <v>0</v>
      </c>
      <c r="AD102" s="2">
        <f t="shared" si="9"/>
        <v>0</v>
      </c>
      <c r="AE102" s="2">
        <f t="shared" si="9"/>
        <v>0</v>
      </c>
      <c r="AF102" s="2">
        <f t="shared" si="9"/>
        <v>0</v>
      </c>
      <c r="AG102" s="2">
        <f t="shared" si="9"/>
        <v>0</v>
      </c>
      <c r="AH102" s="2">
        <f t="shared" si="9"/>
        <v>0</v>
      </c>
      <c r="AI102" s="2">
        <f t="shared" si="9"/>
        <v>0</v>
      </c>
      <c r="AJ102" s="2">
        <f t="shared" si="9"/>
        <v>0</v>
      </c>
      <c r="AK102" s="2">
        <f t="shared" si="9"/>
        <v>0</v>
      </c>
      <c r="AL102" s="2">
        <f t="shared" si="9"/>
        <v>0</v>
      </c>
      <c r="AM102" s="2">
        <f t="shared" si="9"/>
        <v>0</v>
      </c>
      <c r="AN102" s="2">
        <f t="shared" si="9"/>
        <v>0</v>
      </c>
      <c r="AO102" s="2">
        <f t="shared" si="9"/>
        <v>0</v>
      </c>
      <c r="AP102" s="129">
        <f t="shared" si="9"/>
        <v>0</v>
      </c>
    </row>
    <row r="103" spans="1:42" ht="12.75">
      <c r="A103" s="229"/>
      <c r="B103" s="230"/>
      <c r="C103" s="5" t="s">
        <v>2</v>
      </c>
      <c r="D103" s="2">
        <f aca="true" t="shared" si="10" ref="D103:AP103">COUNTIF(D11:D99,"Abs")</f>
        <v>0</v>
      </c>
      <c r="E103" s="2">
        <f t="shared" si="10"/>
        <v>0</v>
      </c>
      <c r="F103" s="2">
        <f t="shared" si="10"/>
        <v>0</v>
      </c>
      <c r="G103" s="2">
        <f t="shared" si="10"/>
        <v>0</v>
      </c>
      <c r="H103" s="2">
        <f t="shared" si="10"/>
        <v>0</v>
      </c>
      <c r="I103" s="2">
        <f t="shared" si="10"/>
        <v>0</v>
      </c>
      <c r="J103" s="2">
        <f t="shared" si="10"/>
        <v>0</v>
      </c>
      <c r="K103" s="2">
        <f t="shared" si="10"/>
        <v>0</v>
      </c>
      <c r="L103" s="2">
        <f t="shared" si="10"/>
        <v>0</v>
      </c>
      <c r="M103" s="2">
        <f t="shared" si="10"/>
        <v>0</v>
      </c>
      <c r="N103" s="2">
        <f t="shared" si="10"/>
        <v>0</v>
      </c>
      <c r="O103" s="2">
        <f t="shared" si="10"/>
        <v>0</v>
      </c>
      <c r="P103" s="2">
        <f t="shared" si="10"/>
        <v>0</v>
      </c>
      <c r="Q103" s="2">
        <f t="shared" si="10"/>
        <v>0</v>
      </c>
      <c r="R103" s="2">
        <f t="shared" si="10"/>
        <v>0</v>
      </c>
      <c r="S103" s="2">
        <f t="shared" si="10"/>
        <v>0</v>
      </c>
      <c r="T103" s="2">
        <f t="shared" si="10"/>
        <v>0</v>
      </c>
      <c r="U103" s="2">
        <f t="shared" si="10"/>
        <v>0</v>
      </c>
      <c r="V103" s="2">
        <f t="shared" si="10"/>
        <v>0</v>
      </c>
      <c r="W103" s="2">
        <f t="shared" si="10"/>
        <v>0</v>
      </c>
      <c r="X103" s="2">
        <f t="shared" si="10"/>
        <v>0</v>
      </c>
      <c r="Y103" s="2">
        <f t="shared" si="10"/>
        <v>0</v>
      </c>
      <c r="Z103" s="2">
        <f t="shared" si="10"/>
        <v>0</v>
      </c>
      <c r="AA103" s="2">
        <f t="shared" si="10"/>
        <v>0</v>
      </c>
      <c r="AB103" s="2">
        <f t="shared" si="10"/>
        <v>0</v>
      </c>
      <c r="AC103" s="2">
        <f t="shared" si="10"/>
        <v>0</v>
      </c>
      <c r="AD103" s="2">
        <f t="shared" si="10"/>
        <v>0</v>
      </c>
      <c r="AE103" s="2">
        <f t="shared" si="10"/>
        <v>0</v>
      </c>
      <c r="AF103" s="2">
        <f t="shared" si="10"/>
        <v>0</v>
      </c>
      <c r="AG103" s="2">
        <f t="shared" si="10"/>
        <v>0</v>
      </c>
      <c r="AH103" s="2">
        <f t="shared" si="10"/>
        <v>0</v>
      </c>
      <c r="AI103" s="2">
        <f t="shared" si="10"/>
        <v>0</v>
      </c>
      <c r="AJ103" s="2">
        <f t="shared" si="10"/>
        <v>0</v>
      </c>
      <c r="AK103" s="2">
        <f t="shared" si="10"/>
        <v>0</v>
      </c>
      <c r="AL103" s="2">
        <f t="shared" si="10"/>
        <v>0</v>
      </c>
      <c r="AM103" s="2">
        <f t="shared" si="10"/>
        <v>0</v>
      </c>
      <c r="AN103" s="2">
        <f t="shared" si="10"/>
        <v>0</v>
      </c>
      <c r="AO103" s="2">
        <f t="shared" si="10"/>
        <v>0</v>
      </c>
      <c r="AP103" s="129">
        <f t="shared" si="10"/>
        <v>0</v>
      </c>
    </row>
    <row r="104" spans="1:47" ht="13.5" thickBot="1">
      <c r="A104" s="236"/>
      <c r="B104" s="237"/>
      <c r="C104" s="130" t="s">
        <v>3</v>
      </c>
      <c r="D104" s="131">
        <f>D100/(88-FD103)</f>
        <v>0</v>
      </c>
      <c r="E104" s="131">
        <f>E100/(88-E103)</f>
        <v>0</v>
      </c>
      <c r="F104" s="131">
        <f aca="true" t="shared" si="11" ref="F104:AC104">F100/(88-F103)</f>
        <v>0</v>
      </c>
      <c r="G104" s="131">
        <f t="shared" si="11"/>
        <v>0</v>
      </c>
      <c r="H104" s="131">
        <f t="shared" si="11"/>
        <v>0</v>
      </c>
      <c r="I104" s="131">
        <f t="shared" si="11"/>
        <v>0</v>
      </c>
      <c r="J104" s="131">
        <f t="shared" si="11"/>
        <v>0</v>
      </c>
      <c r="K104" s="131">
        <f t="shared" si="11"/>
        <v>0</v>
      </c>
      <c r="L104" s="131">
        <f t="shared" si="11"/>
        <v>0</v>
      </c>
      <c r="M104" s="131">
        <f t="shared" si="11"/>
        <v>0</v>
      </c>
      <c r="N104" s="131">
        <f t="shared" si="11"/>
        <v>0</v>
      </c>
      <c r="O104" s="131">
        <f t="shared" si="11"/>
        <v>0</v>
      </c>
      <c r="P104" s="131">
        <f t="shared" si="11"/>
        <v>0</v>
      </c>
      <c r="Q104" s="131">
        <f t="shared" si="11"/>
        <v>0</v>
      </c>
      <c r="R104" s="131">
        <f t="shared" si="11"/>
        <v>0</v>
      </c>
      <c r="S104" s="131">
        <f t="shared" si="11"/>
        <v>0</v>
      </c>
      <c r="T104" s="131">
        <f t="shared" si="11"/>
        <v>0</v>
      </c>
      <c r="U104" s="131">
        <f t="shared" si="11"/>
        <v>0</v>
      </c>
      <c r="V104" s="131">
        <f t="shared" si="11"/>
        <v>0</v>
      </c>
      <c r="W104" s="131">
        <f t="shared" si="11"/>
        <v>0</v>
      </c>
      <c r="X104" s="131">
        <f t="shared" si="11"/>
        <v>0</v>
      </c>
      <c r="Y104" s="131">
        <f t="shared" si="11"/>
        <v>0</v>
      </c>
      <c r="Z104" s="131">
        <f t="shared" si="11"/>
        <v>0</v>
      </c>
      <c r="AA104" s="131">
        <f t="shared" si="11"/>
        <v>0</v>
      </c>
      <c r="AB104" s="131">
        <f t="shared" si="11"/>
        <v>0</v>
      </c>
      <c r="AC104" s="131">
        <f t="shared" si="11"/>
        <v>0</v>
      </c>
      <c r="AD104" s="131">
        <f aca="true" t="shared" si="12" ref="AD104:AP104">AD100/(88-AD103)</f>
        <v>0</v>
      </c>
      <c r="AE104" s="131">
        <f t="shared" si="12"/>
        <v>0</v>
      </c>
      <c r="AF104" s="131">
        <f t="shared" si="12"/>
        <v>0</v>
      </c>
      <c r="AG104" s="131">
        <f t="shared" si="12"/>
        <v>0</v>
      </c>
      <c r="AH104" s="131">
        <f t="shared" si="12"/>
        <v>0</v>
      </c>
      <c r="AI104" s="131">
        <f t="shared" si="12"/>
        <v>0</v>
      </c>
      <c r="AJ104" s="131">
        <f t="shared" si="12"/>
        <v>0</v>
      </c>
      <c r="AK104" s="131">
        <f t="shared" si="12"/>
        <v>0</v>
      </c>
      <c r="AL104" s="131">
        <f t="shared" si="12"/>
        <v>0</v>
      </c>
      <c r="AM104" s="131">
        <f t="shared" si="12"/>
        <v>0</v>
      </c>
      <c r="AN104" s="131">
        <f t="shared" si="12"/>
        <v>0</v>
      </c>
      <c r="AO104" s="131">
        <f t="shared" si="12"/>
        <v>0</v>
      </c>
      <c r="AP104" s="132">
        <f t="shared" si="12"/>
        <v>0</v>
      </c>
      <c r="AQ104" s="238" t="e">
        <f>SUM(D104:AP104)/(Feuil1!$AP$3-AT11)</f>
        <v>#DIV/0!</v>
      </c>
      <c r="AR104" s="203"/>
      <c r="AS104" s="203"/>
      <c r="AT104" s="203"/>
      <c r="AU104" s="203"/>
    </row>
    <row r="105" spans="1:47" s="97" customFormat="1" ht="214.5" customHeight="1" thickTop="1">
      <c r="A105" s="204" t="s">
        <v>15</v>
      </c>
      <c r="B105" s="205"/>
      <c r="C105" s="206"/>
      <c r="D105" s="133" t="str">
        <f aca="true" t="shared" si="13" ref="D105:AP105">D9</f>
        <v> </v>
      </c>
      <c r="E105" s="133" t="str">
        <f t="shared" si="13"/>
        <v> </v>
      </c>
      <c r="F105" s="133" t="str">
        <f t="shared" si="13"/>
        <v> </v>
      </c>
      <c r="G105" s="133" t="str">
        <f t="shared" si="13"/>
        <v> </v>
      </c>
      <c r="H105" s="133" t="str">
        <f t="shared" si="13"/>
        <v> </v>
      </c>
      <c r="I105" s="133" t="str">
        <f t="shared" si="13"/>
        <v> </v>
      </c>
      <c r="J105" s="133" t="str">
        <f t="shared" si="13"/>
        <v> </v>
      </c>
      <c r="K105" s="133" t="str">
        <f t="shared" si="13"/>
        <v> </v>
      </c>
      <c r="L105" s="133" t="str">
        <f t="shared" si="13"/>
        <v> </v>
      </c>
      <c r="M105" s="133" t="str">
        <f t="shared" si="13"/>
        <v> </v>
      </c>
      <c r="N105" s="133" t="str">
        <f t="shared" si="13"/>
        <v> </v>
      </c>
      <c r="O105" s="133" t="str">
        <f t="shared" si="13"/>
        <v> </v>
      </c>
      <c r="P105" s="133" t="str">
        <f t="shared" si="13"/>
        <v> </v>
      </c>
      <c r="Q105" s="133" t="str">
        <f t="shared" si="13"/>
        <v> </v>
      </c>
      <c r="R105" s="133" t="str">
        <f t="shared" si="13"/>
        <v> </v>
      </c>
      <c r="S105" s="133" t="str">
        <f t="shared" si="13"/>
        <v> </v>
      </c>
      <c r="T105" s="133" t="str">
        <f t="shared" si="13"/>
        <v> </v>
      </c>
      <c r="U105" s="133" t="str">
        <f t="shared" si="13"/>
        <v> </v>
      </c>
      <c r="V105" s="133" t="str">
        <f t="shared" si="13"/>
        <v> </v>
      </c>
      <c r="W105" s="133" t="str">
        <f t="shared" si="13"/>
        <v> </v>
      </c>
      <c r="X105" s="133" t="str">
        <f t="shared" si="13"/>
        <v> </v>
      </c>
      <c r="Y105" s="133" t="str">
        <f t="shared" si="13"/>
        <v> </v>
      </c>
      <c r="Z105" s="133" t="str">
        <f t="shared" si="13"/>
        <v> </v>
      </c>
      <c r="AA105" s="133" t="str">
        <f t="shared" si="13"/>
        <v> </v>
      </c>
      <c r="AB105" s="133" t="str">
        <f t="shared" si="13"/>
        <v> </v>
      </c>
      <c r="AC105" s="133" t="str">
        <f t="shared" si="13"/>
        <v> </v>
      </c>
      <c r="AD105" s="133" t="str">
        <f t="shared" si="13"/>
        <v> </v>
      </c>
      <c r="AE105" s="133" t="str">
        <f t="shared" si="13"/>
        <v> </v>
      </c>
      <c r="AF105" s="133" t="str">
        <f t="shared" si="13"/>
        <v> </v>
      </c>
      <c r="AG105" s="133" t="str">
        <f t="shared" si="13"/>
        <v> </v>
      </c>
      <c r="AH105" s="133" t="str">
        <f t="shared" si="13"/>
        <v> </v>
      </c>
      <c r="AI105" s="133" t="str">
        <f t="shared" si="13"/>
        <v> </v>
      </c>
      <c r="AJ105" s="133" t="str">
        <f t="shared" si="13"/>
        <v> </v>
      </c>
      <c r="AK105" s="133" t="str">
        <f t="shared" si="13"/>
        <v> </v>
      </c>
      <c r="AL105" s="133" t="str">
        <f t="shared" si="13"/>
        <v> </v>
      </c>
      <c r="AM105" s="133" t="str">
        <f t="shared" si="13"/>
        <v> </v>
      </c>
      <c r="AN105" s="133" t="str">
        <f t="shared" si="13"/>
        <v> </v>
      </c>
      <c r="AO105" s="133" t="str">
        <f t="shared" si="13"/>
        <v> </v>
      </c>
      <c r="AP105" s="133" t="str">
        <f t="shared" si="13"/>
        <v> </v>
      </c>
      <c r="AQ105" s="98">
        <v>1</v>
      </c>
      <c r="AR105" s="98">
        <v>9</v>
      </c>
      <c r="AS105" s="98">
        <v>0</v>
      </c>
      <c r="AT105" s="99" t="s">
        <v>2</v>
      </c>
      <c r="AU105" s="99" t="s">
        <v>32</v>
      </c>
    </row>
    <row r="106" spans="1:47" s="97" customFormat="1" ht="33" customHeight="1" thickBot="1">
      <c r="A106" s="162" t="s">
        <v>173</v>
      </c>
      <c r="B106" s="163" t="s">
        <v>175</v>
      </c>
      <c r="C106" s="163" t="s">
        <v>174</v>
      </c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57"/>
      <c r="AR106" s="157"/>
      <c r="AS106" s="157"/>
      <c r="AT106" s="158"/>
      <c r="AU106" s="159"/>
    </row>
    <row r="107" spans="1:47" ht="13.5" thickTop="1">
      <c r="A107" s="209" t="s">
        <v>74</v>
      </c>
      <c r="B107" s="100">
        <v>1</v>
      </c>
      <c r="C107" s="145" t="s">
        <v>176</v>
      </c>
      <c r="D107" s="101"/>
      <c r="E107" s="102"/>
      <c r="F107" s="102"/>
      <c r="G107" s="102"/>
      <c r="H107" s="101"/>
      <c r="I107" s="102"/>
      <c r="J107" s="102"/>
      <c r="K107" s="102"/>
      <c r="L107" s="101"/>
      <c r="M107" s="102"/>
      <c r="N107" s="102"/>
      <c r="O107" s="102"/>
      <c r="P107" s="101"/>
      <c r="Q107" s="102"/>
      <c r="R107" s="102"/>
      <c r="S107" s="102"/>
      <c r="T107" s="101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3">
        <f>COUNTIF(D107:AP107,1)</f>
        <v>0</v>
      </c>
      <c r="AR107" s="103">
        <f>COUNTIF(D107:AP107,9)</f>
        <v>0</v>
      </c>
      <c r="AS107" s="103">
        <f>COUNTIF(D107:AP107,0)</f>
        <v>0</v>
      </c>
      <c r="AT107" s="103">
        <f>COUNTIF(D107:AP107,"abs")</f>
        <v>0</v>
      </c>
      <c r="AU107" s="104" t="e">
        <f>AQ107/(Feuil1!$AP$3-AT107)</f>
        <v>#DIV/0!</v>
      </c>
    </row>
    <row r="108" spans="1:47" ht="12.75">
      <c r="A108" s="210"/>
      <c r="B108" s="207">
        <v>2</v>
      </c>
      <c r="C108" s="146" t="s">
        <v>177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8">
        <f>COUNTIF(D108:AP108,1)</f>
        <v>0</v>
      </c>
      <c r="AR108" s="8">
        <f>COUNTIF(D108:AP108,9)</f>
        <v>0</v>
      </c>
      <c r="AS108" s="8">
        <f>COUNTIF(D108:AP108,0)</f>
        <v>0</v>
      </c>
      <c r="AT108" s="8">
        <f>COUNTIF(D108:AP108,"abs")</f>
        <v>0</v>
      </c>
      <c r="AU108" s="105" t="e">
        <f>AQ108/(Feuil1!$AP$3-AT108)</f>
        <v>#DIV/0!</v>
      </c>
    </row>
    <row r="109" spans="1:47" ht="12.75">
      <c r="A109" s="210"/>
      <c r="B109" s="208"/>
      <c r="C109" s="147" t="s">
        <v>138</v>
      </c>
      <c r="D109" s="94"/>
      <c r="E109" s="95"/>
      <c r="F109" s="95"/>
      <c r="G109" s="95"/>
      <c r="H109" s="94"/>
      <c r="I109" s="95"/>
      <c r="J109" s="95"/>
      <c r="K109" s="95"/>
      <c r="L109" s="94"/>
      <c r="M109" s="95"/>
      <c r="N109" s="95"/>
      <c r="O109" s="95"/>
      <c r="P109" s="94"/>
      <c r="Q109" s="95"/>
      <c r="R109" s="95"/>
      <c r="S109" s="95"/>
      <c r="T109" s="94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4"/>
      <c r="AO109" s="94"/>
      <c r="AP109" s="94"/>
      <c r="AQ109" s="8">
        <f>COUNTIF(D109:AP109,1)</f>
        <v>0</v>
      </c>
      <c r="AR109" s="8">
        <f>COUNTIF(D109:AP109,9)</f>
        <v>0</v>
      </c>
      <c r="AS109" s="8">
        <f>COUNTIF(D109:AP109,0)</f>
        <v>0</v>
      </c>
      <c r="AT109" s="8">
        <f>COUNTIF(D109:AP109,"abs")</f>
        <v>0</v>
      </c>
      <c r="AU109" s="105" t="e">
        <f>AQ109/(Feuil1!$AP$3-AT109)</f>
        <v>#DIV/0!</v>
      </c>
    </row>
    <row r="110" spans="1:47" ht="12.75">
      <c r="A110" s="210"/>
      <c r="B110" s="212">
        <v>3</v>
      </c>
      <c r="C110" s="146" t="s">
        <v>139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91">
        <f>COUNTIF(D110:AP110,1)</f>
        <v>0</v>
      </c>
      <c r="AR110" s="91">
        <f>COUNTIF(D110:AP110,9)</f>
        <v>0</v>
      </c>
      <c r="AS110" s="91">
        <f>COUNTIF(D110:AP110,0)</f>
        <v>0</v>
      </c>
      <c r="AT110" s="91">
        <f>COUNTIF(D110:AP110,"abs")</f>
        <v>0</v>
      </c>
      <c r="AU110" s="105" t="e">
        <f>AQ110/(Feuil1!$AP$3-AT110)</f>
        <v>#DIV/0!</v>
      </c>
    </row>
    <row r="111" spans="1:47" ht="12.75">
      <c r="A111" s="210"/>
      <c r="B111" s="213"/>
      <c r="C111" s="147" t="s">
        <v>140</v>
      </c>
      <c r="D111" s="94"/>
      <c r="E111" s="95"/>
      <c r="F111" s="95"/>
      <c r="G111" s="95"/>
      <c r="H111" s="94"/>
      <c r="I111" s="95"/>
      <c r="J111" s="95"/>
      <c r="K111" s="95"/>
      <c r="L111" s="94"/>
      <c r="M111" s="95"/>
      <c r="N111" s="95"/>
      <c r="O111" s="95"/>
      <c r="P111" s="94"/>
      <c r="Q111" s="95"/>
      <c r="R111" s="95"/>
      <c r="S111" s="95"/>
      <c r="T111" s="94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8">
        <f>COUNTIF(D111:AP111,1)</f>
        <v>0</v>
      </c>
      <c r="AR111" s="8">
        <f>COUNTIF(D111:AP111,9)</f>
        <v>0</v>
      </c>
      <c r="AS111" s="8">
        <f>COUNTIF(D111:AP111,0)</f>
        <v>0</v>
      </c>
      <c r="AT111" s="8">
        <f>COUNTIF(D111:AP111,"abs")</f>
        <v>0</v>
      </c>
      <c r="AU111" s="105" t="e">
        <f>AQ111/(Feuil1!$AP$3-AT111)</f>
        <v>#DIV/0!</v>
      </c>
    </row>
    <row r="112" spans="1:47" ht="13.5" thickBot="1">
      <c r="A112" s="211"/>
      <c r="B112" s="214"/>
      <c r="C112" s="148" t="s">
        <v>141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3">
        <f>COUNTIF(D112:AP112,1)</f>
        <v>0</v>
      </c>
      <c r="AR112" s="113">
        <f>COUNTIF(D112:AP112,9)</f>
        <v>0</v>
      </c>
      <c r="AS112" s="113">
        <f>COUNTIF(D112:AP112,0)</f>
        <v>0</v>
      </c>
      <c r="AT112" s="113">
        <f>COUNTIF(D112:AP112,"abs")</f>
        <v>0</v>
      </c>
      <c r="AU112" s="110" t="e">
        <f>AQ112/(Feuil1!$AP$3-AT112)</f>
        <v>#DIV/0!</v>
      </c>
    </row>
    <row r="113" spans="1:47" ht="13.5" thickTop="1">
      <c r="A113" s="209" t="s">
        <v>76</v>
      </c>
      <c r="B113" s="215">
        <v>4</v>
      </c>
      <c r="C113" s="145" t="s">
        <v>143</v>
      </c>
      <c r="D113" s="101"/>
      <c r="E113" s="102"/>
      <c r="F113" s="102"/>
      <c r="G113" s="102"/>
      <c r="H113" s="101"/>
      <c r="I113" s="102"/>
      <c r="J113" s="102"/>
      <c r="K113" s="102"/>
      <c r="L113" s="101"/>
      <c r="M113" s="102"/>
      <c r="N113" s="102"/>
      <c r="O113" s="102"/>
      <c r="P113" s="101"/>
      <c r="Q113" s="102"/>
      <c r="R113" s="102"/>
      <c r="S113" s="102"/>
      <c r="T113" s="101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11">
        <f aca="true" t="shared" si="14" ref="AQ113:AQ121">COUNTIF(D113:AP113,1)</f>
        <v>0</v>
      </c>
      <c r="AR113" s="111">
        <f aca="true" t="shared" si="15" ref="AR113:AR121">COUNTIF(D113:AP113,9)</f>
        <v>0</v>
      </c>
      <c r="AS113" s="111">
        <f aca="true" t="shared" si="16" ref="AS113:AS121">COUNTIF(D113:AP113,0)</f>
        <v>0</v>
      </c>
      <c r="AT113" s="111">
        <f aca="true" t="shared" si="17" ref="AT113:AT121">COUNTIF(D113:AP113,"abs")</f>
        <v>0</v>
      </c>
      <c r="AU113" s="104" t="e">
        <f>AQ113/(Feuil1!$AP$3-AT113)</f>
        <v>#DIV/0!</v>
      </c>
    </row>
    <row r="114" spans="1:47" ht="12.75">
      <c r="A114" s="216"/>
      <c r="B114" s="213"/>
      <c r="C114" s="146" t="s">
        <v>144</v>
      </c>
      <c r="D114" s="6"/>
      <c r="E114" s="6"/>
      <c r="F114" s="121"/>
      <c r="G114" s="6"/>
      <c r="H114" s="6"/>
      <c r="I114" s="6"/>
      <c r="J114" s="121"/>
      <c r="K114" s="6"/>
      <c r="L114" s="6"/>
      <c r="M114" s="6"/>
      <c r="N114" s="121"/>
      <c r="O114" s="6"/>
      <c r="P114" s="6"/>
      <c r="Q114" s="6"/>
      <c r="R114" s="121"/>
      <c r="S114" s="6"/>
      <c r="T114" s="6"/>
      <c r="U114" s="6"/>
      <c r="V114" s="121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91">
        <f t="shared" si="14"/>
        <v>0</v>
      </c>
      <c r="AR114" s="91">
        <f t="shared" si="15"/>
        <v>0</v>
      </c>
      <c r="AS114" s="91">
        <f t="shared" si="16"/>
        <v>0</v>
      </c>
      <c r="AT114" s="91">
        <f t="shared" si="17"/>
        <v>0</v>
      </c>
      <c r="AU114" s="105" t="e">
        <f>AQ114/(Feuil1!$AP$3-AT114)</f>
        <v>#DIV/0!</v>
      </c>
    </row>
    <row r="115" spans="1:47" ht="12.75">
      <c r="A115" s="216"/>
      <c r="B115" s="213"/>
      <c r="C115" s="149" t="s">
        <v>145</v>
      </c>
      <c r="D115" s="94"/>
      <c r="E115" s="95"/>
      <c r="F115" s="95"/>
      <c r="G115" s="95"/>
      <c r="H115" s="94"/>
      <c r="I115" s="95"/>
      <c r="J115" s="95"/>
      <c r="K115" s="95"/>
      <c r="L115" s="94"/>
      <c r="M115" s="95"/>
      <c r="N115" s="95"/>
      <c r="O115" s="95"/>
      <c r="P115" s="94"/>
      <c r="Q115" s="95"/>
      <c r="R115" s="95"/>
      <c r="S115" s="95"/>
      <c r="T115" s="94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1">
        <f t="shared" si="14"/>
        <v>0</v>
      </c>
      <c r="AR115" s="91">
        <f t="shared" si="15"/>
        <v>0</v>
      </c>
      <c r="AS115" s="91">
        <f t="shared" si="16"/>
        <v>0</v>
      </c>
      <c r="AT115" s="91">
        <f t="shared" si="17"/>
        <v>0</v>
      </c>
      <c r="AU115" s="105" t="e">
        <f>AQ115/(Feuil1!$AP$3-AT115)</f>
        <v>#DIV/0!</v>
      </c>
    </row>
    <row r="116" spans="1:47" ht="12.75">
      <c r="A116" s="216"/>
      <c r="B116" s="207">
        <v>5</v>
      </c>
      <c r="C116" s="150" t="s">
        <v>146</v>
      </c>
      <c r="D116" s="6"/>
      <c r="E116" s="6"/>
      <c r="F116" s="121"/>
      <c r="G116" s="6"/>
      <c r="H116" s="6"/>
      <c r="I116" s="6"/>
      <c r="J116" s="121"/>
      <c r="K116" s="6"/>
      <c r="L116" s="6"/>
      <c r="M116" s="6"/>
      <c r="N116" s="121"/>
      <c r="O116" s="6"/>
      <c r="P116" s="6"/>
      <c r="Q116" s="6"/>
      <c r="R116" s="121"/>
      <c r="S116" s="6"/>
      <c r="T116" s="6"/>
      <c r="U116" s="6"/>
      <c r="V116" s="121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91">
        <f t="shared" si="14"/>
        <v>0</v>
      </c>
      <c r="AR116" s="91">
        <f t="shared" si="15"/>
        <v>0</v>
      </c>
      <c r="AS116" s="91">
        <f t="shared" si="16"/>
        <v>0</v>
      </c>
      <c r="AT116" s="91">
        <f t="shared" si="17"/>
        <v>0</v>
      </c>
      <c r="AU116" s="105" t="e">
        <f>AQ116/(Feuil1!$AP$3-AT116)</f>
        <v>#DIV/0!</v>
      </c>
    </row>
    <row r="117" spans="1:47" ht="12.75">
      <c r="A117" s="216"/>
      <c r="B117" s="213"/>
      <c r="C117" s="94" t="s">
        <v>147</v>
      </c>
      <c r="D117" s="94"/>
      <c r="E117" s="95"/>
      <c r="F117" s="95"/>
      <c r="G117" s="95"/>
      <c r="H117" s="94"/>
      <c r="I117" s="95"/>
      <c r="J117" s="95"/>
      <c r="K117" s="95"/>
      <c r="L117" s="94"/>
      <c r="M117" s="95"/>
      <c r="N117" s="95"/>
      <c r="O117" s="95"/>
      <c r="P117" s="94"/>
      <c r="Q117" s="95"/>
      <c r="R117" s="95"/>
      <c r="S117" s="95"/>
      <c r="T117" s="94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1">
        <f t="shared" si="14"/>
        <v>0</v>
      </c>
      <c r="AR117" s="91">
        <f t="shared" si="15"/>
        <v>0</v>
      </c>
      <c r="AS117" s="91">
        <f t="shared" si="16"/>
        <v>0</v>
      </c>
      <c r="AT117" s="91">
        <f t="shared" si="17"/>
        <v>0</v>
      </c>
      <c r="AU117" s="105" t="e">
        <f>AQ117/(Feuil1!$AP$3-AT117)</f>
        <v>#DIV/0!</v>
      </c>
    </row>
    <row r="118" spans="1:47" ht="13.5" thickBot="1">
      <c r="A118" s="217"/>
      <c r="B118" s="214"/>
      <c r="C118" s="151" t="s">
        <v>148</v>
      </c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3">
        <f t="shared" si="14"/>
        <v>0</v>
      </c>
      <c r="AR118" s="113">
        <f t="shared" si="15"/>
        <v>0</v>
      </c>
      <c r="AS118" s="113">
        <f t="shared" si="16"/>
        <v>0</v>
      </c>
      <c r="AT118" s="113">
        <f t="shared" si="17"/>
        <v>0</v>
      </c>
      <c r="AU118" s="110" t="e">
        <f>AQ118/(Feuil1!$AP$3-AT118)</f>
        <v>#DIV/0!</v>
      </c>
    </row>
    <row r="119" spans="1:47" ht="13.5" thickTop="1">
      <c r="A119" s="209" t="s">
        <v>77</v>
      </c>
      <c r="B119" s="100">
        <v>6</v>
      </c>
      <c r="C119" s="152" t="s">
        <v>155</v>
      </c>
      <c r="D119" s="101"/>
      <c r="E119" s="102"/>
      <c r="F119" s="102"/>
      <c r="G119" s="102"/>
      <c r="H119" s="101"/>
      <c r="I119" s="102"/>
      <c r="J119" s="102"/>
      <c r="K119" s="102"/>
      <c r="L119" s="101"/>
      <c r="M119" s="102"/>
      <c r="N119" s="102"/>
      <c r="O119" s="102"/>
      <c r="P119" s="101"/>
      <c r="Q119" s="102"/>
      <c r="R119" s="102"/>
      <c r="S119" s="102"/>
      <c r="T119" s="101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11">
        <f t="shared" si="14"/>
        <v>0</v>
      </c>
      <c r="AR119" s="111">
        <f t="shared" si="15"/>
        <v>0</v>
      </c>
      <c r="AS119" s="111">
        <f t="shared" si="16"/>
        <v>0</v>
      </c>
      <c r="AT119" s="111">
        <f t="shared" si="17"/>
        <v>0</v>
      </c>
      <c r="AU119" s="104" t="e">
        <f>AQ119/(Feuil1!$AP$3-AT119)</f>
        <v>#DIV/0!</v>
      </c>
    </row>
    <row r="120" spans="1:47" ht="12.75">
      <c r="A120" s="216"/>
      <c r="B120" s="120">
        <v>7</v>
      </c>
      <c r="C120" s="153" t="s">
        <v>156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91">
        <f t="shared" si="14"/>
        <v>0</v>
      </c>
      <c r="AR120" s="91">
        <f t="shared" si="15"/>
        <v>0</v>
      </c>
      <c r="AS120" s="91">
        <f t="shared" si="16"/>
        <v>0</v>
      </c>
      <c r="AT120" s="91">
        <f t="shared" si="17"/>
        <v>0</v>
      </c>
      <c r="AU120" s="105" t="e">
        <f>AQ120/(Feuil1!$AP$3-AT120)</f>
        <v>#DIV/0!</v>
      </c>
    </row>
    <row r="121" spans="1:47" ht="12.75">
      <c r="A121" s="216"/>
      <c r="B121" s="93">
        <v>8</v>
      </c>
      <c r="C121" s="154" t="s">
        <v>30</v>
      </c>
      <c r="D121" s="94"/>
      <c r="E121" s="95"/>
      <c r="F121" s="95"/>
      <c r="G121" s="95"/>
      <c r="H121" s="94"/>
      <c r="I121" s="95"/>
      <c r="J121" s="95"/>
      <c r="K121" s="95"/>
      <c r="L121" s="94"/>
      <c r="M121" s="95"/>
      <c r="N121" s="95"/>
      <c r="O121" s="95"/>
      <c r="P121" s="94"/>
      <c r="Q121" s="95"/>
      <c r="R121" s="95"/>
      <c r="S121" s="95"/>
      <c r="T121" s="94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1">
        <f t="shared" si="14"/>
        <v>0</v>
      </c>
      <c r="AR121" s="91">
        <f t="shared" si="15"/>
        <v>0</v>
      </c>
      <c r="AS121" s="91">
        <f t="shared" si="16"/>
        <v>0</v>
      </c>
      <c r="AT121" s="91">
        <f t="shared" si="17"/>
        <v>0</v>
      </c>
      <c r="AU121" s="105" t="e">
        <f>AQ121/(Feuil1!$AP$3-AT121)</f>
        <v>#DIV/0!</v>
      </c>
    </row>
    <row r="122" spans="1:47" ht="12.75">
      <c r="A122" s="216"/>
      <c r="B122" s="218">
        <v>9</v>
      </c>
      <c r="C122" s="153" t="s">
        <v>157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91">
        <f>COUNTIF(D122:AP122,1)</f>
        <v>0</v>
      </c>
      <c r="AR122" s="91">
        <f>COUNTIF(D122:AP122,9)</f>
        <v>0</v>
      </c>
      <c r="AS122" s="91">
        <f>COUNTIF(D122:AP122,0)</f>
        <v>0</v>
      </c>
      <c r="AT122" s="91">
        <f>COUNTIF(D122:AP122,"abs")</f>
        <v>0</v>
      </c>
      <c r="AU122" s="105" t="e">
        <f>AQ122/(Feuil1!$AP$3-AT122)</f>
        <v>#DIV/0!</v>
      </c>
    </row>
    <row r="123" spans="1:47" ht="12.75">
      <c r="A123" s="216"/>
      <c r="B123" s="219"/>
      <c r="C123" s="154" t="s">
        <v>158</v>
      </c>
      <c r="D123" s="94"/>
      <c r="E123" s="95"/>
      <c r="F123" s="95"/>
      <c r="G123" s="95"/>
      <c r="H123" s="94"/>
      <c r="I123" s="95"/>
      <c r="J123" s="95"/>
      <c r="K123" s="95"/>
      <c r="L123" s="94"/>
      <c r="M123" s="95"/>
      <c r="N123" s="95"/>
      <c r="O123" s="95"/>
      <c r="P123" s="94"/>
      <c r="Q123" s="95"/>
      <c r="R123" s="95"/>
      <c r="S123" s="95"/>
      <c r="T123" s="94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8">
        <f>COUNTIF(D123:AP123,1)</f>
        <v>0</v>
      </c>
      <c r="AR123" s="8">
        <f>COUNTIF(D123:AP123,9)</f>
        <v>0</v>
      </c>
      <c r="AS123" s="8">
        <f>COUNTIF(D123:AP123,0)</f>
        <v>0</v>
      </c>
      <c r="AT123" s="8">
        <f>COUNTIF(D123:AP123,"abs")</f>
        <v>0</v>
      </c>
      <c r="AU123" s="105" t="e">
        <f>AQ123/(Feuil1!$AP$3-AT123)</f>
        <v>#DIV/0!</v>
      </c>
    </row>
    <row r="124" spans="1:47" ht="12.75">
      <c r="A124" s="216"/>
      <c r="B124" s="120">
        <v>10</v>
      </c>
      <c r="C124" s="153" t="s">
        <v>159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8">
        <f aca="true" t="shared" si="18" ref="AQ124:AQ133">COUNTIF(D124:AP124,1)</f>
        <v>0</v>
      </c>
      <c r="AR124" s="8">
        <f aca="true" t="shared" si="19" ref="AR124:AR133">COUNTIF(D124:AP124,9)</f>
        <v>0</v>
      </c>
      <c r="AS124" s="8">
        <f aca="true" t="shared" si="20" ref="AS124:AS133">COUNTIF(D124:AP124,0)</f>
        <v>0</v>
      </c>
      <c r="AT124" s="8">
        <f aca="true" t="shared" si="21" ref="AT124:AT133">COUNTIF(D124:AP124,"abs")</f>
        <v>0</v>
      </c>
      <c r="AU124" s="105" t="e">
        <f>AQ124/(Feuil1!$AP$3-AT124)</f>
        <v>#DIV/0!</v>
      </c>
    </row>
    <row r="125" spans="1:47" ht="13.5" thickBot="1">
      <c r="A125" s="217"/>
      <c r="B125" s="106">
        <v>11</v>
      </c>
      <c r="C125" s="155" t="s">
        <v>160</v>
      </c>
      <c r="D125" s="107"/>
      <c r="E125" s="108"/>
      <c r="F125" s="108"/>
      <c r="G125" s="108"/>
      <c r="H125" s="107"/>
      <c r="I125" s="108"/>
      <c r="J125" s="108"/>
      <c r="K125" s="108"/>
      <c r="L125" s="107"/>
      <c r="M125" s="108"/>
      <c r="N125" s="108"/>
      <c r="O125" s="108"/>
      <c r="P125" s="107"/>
      <c r="Q125" s="108"/>
      <c r="R125" s="108"/>
      <c r="S125" s="108"/>
      <c r="T125" s="107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9">
        <f t="shared" si="18"/>
        <v>0</v>
      </c>
      <c r="AR125" s="109">
        <f t="shared" si="19"/>
        <v>0</v>
      </c>
      <c r="AS125" s="109">
        <f t="shared" si="20"/>
        <v>0</v>
      </c>
      <c r="AT125" s="109">
        <f t="shared" si="21"/>
        <v>0</v>
      </c>
      <c r="AU125" s="110" t="e">
        <f>AQ125/(Feuil1!$AP$3-AT125)</f>
        <v>#DIV/0!</v>
      </c>
    </row>
    <row r="126" spans="1:47" ht="13.5" thickTop="1">
      <c r="A126" s="209" t="s">
        <v>149</v>
      </c>
      <c r="B126" s="123">
        <v>12</v>
      </c>
      <c r="C126" s="156" t="s">
        <v>161</v>
      </c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03">
        <f t="shared" si="18"/>
        <v>0</v>
      </c>
      <c r="AR126" s="103">
        <f t="shared" si="19"/>
        <v>0</v>
      </c>
      <c r="AS126" s="103">
        <f t="shared" si="20"/>
        <v>0</v>
      </c>
      <c r="AT126" s="103">
        <f t="shared" si="21"/>
        <v>0</v>
      </c>
      <c r="AU126" s="104" t="e">
        <f>AQ126/(Feuil1!$AP$3-AT126)</f>
        <v>#DIV/0!</v>
      </c>
    </row>
    <row r="127" spans="1:47" ht="12.75">
      <c r="A127" s="216"/>
      <c r="B127" s="93">
        <v>13</v>
      </c>
      <c r="C127" s="154" t="s">
        <v>162</v>
      </c>
      <c r="D127" s="94"/>
      <c r="E127" s="95"/>
      <c r="F127" s="95"/>
      <c r="G127" s="95"/>
      <c r="H127" s="94"/>
      <c r="I127" s="95"/>
      <c r="J127" s="95"/>
      <c r="K127" s="95"/>
      <c r="L127" s="94"/>
      <c r="M127" s="95"/>
      <c r="N127" s="95"/>
      <c r="O127" s="95"/>
      <c r="P127" s="94"/>
      <c r="Q127" s="95"/>
      <c r="R127" s="95"/>
      <c r="S127" s="95"/>
      <c r="T127" s="94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8">
        <f t="shared" si="18"/>
        <v>0</v>
      </c>
      <c r="AR127" s="8">
        <f t="shared" si="19"/>
        <v>0</v>
      </c>
      <c r="AS127" s="8">
        <f t="shared" si="20"/>
        <v>0</v>
      </c>
      <c r="AT127" s="8">
        <f t="shared" si="21"/>
        <v>0</v>
      </c>
      <c r="AU127" s="105" t="e">
        <f>AQ127/(Feuil1!$AP$3-AT127)</f>
        <v>#DIV/0!</v>
      </c>
    </row>
    <row r="128" spans="1:47" ht="12.75">
      <c r="A128" s="216"/>
      <c r="B128" s="120">
        <v>14</v>
      </c>
      <c r="C128" s="153" t="s">
        <v>163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8">
        <f t="shared" si="18"/>
        <v>0</v>
      </c>
      <c r="AR128" s="8">
        <f t="shared" si="19"/>
        <v>0</v>
      </c>
      <c r="AS128" s="8">
        <f t="shared" si="20"/>
        <v>0</v>
      </c>
      <c r="AT128" s="8">
        <f t="shared" si="21"/>
        <v>0</v>
      </c>
      <c r="AU128" s="105" t="e">
        <f>AQ128/(Feuil1!$AP$3-AT128)</f>
        <v>#DIV/0!</v>
      </c>
    </row>
    <row r="129" spans="1:47" ht="12.75">
      <c r="A129" s="216"/>
      <c r="B129" s="93">
        <v>15</v>
      </c>
      <c r="C129" s="154" t="s">
        <v>164</v>
      </c>
      <c r="D129" s="94"/>
      <c r="E129" s="95"/>
      <c r="F129" s="95"/>
      <c r="G129" s="95"/>
      <c r="H129" s="94"/>
      <c r="I129" s="95"/>
      <c r="J129" s="95"/>
      <c r="K129" s="95"/>
      <c r="L129" s="94"/>
      <c r="M129" s="95"/>
      <c r="N129" s="95"/>
      <c r="O129" s="95"/>
      <c r="P129" s="94"/>
      <c r="Q129" s="95"/>
      <c r="R129" s="95"/>
      <c r="S129" s="95"/>
      <c r="T129" s="94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8">
        <f t="shared" si="18"/>
        <v>0</v>
      </c>
      <c r="AR129" s="8">
        <f t="shared" si="19"/>
        <v>0</v>
      </c>
      <c r="AS129" s="8">
        <f t="shared" si="20"/>
        <v>0</v>
      </c>
      <c r="AT129" s="8">
        <f t="shared" si="21"/>
        <v>0</v>
      </c>
      <c r="AU129" s="105" t="e">
        <f>AQ129/(Feuil1!$AP$3-AT129)</f>
        <v>#DIV/0!</v>
      </c>
    </row>
    <row r="130" spans="1:47" ht="12.75">
      <c r="A130" s="216"/>
      <c r="B130" s="120">
        <v>16</v>
      </c>
      <c r="C130" s="153" t="s">
        <v>165</v>
      </c>
      <c r="D130" s="121"/>
      <c r="E130" s="6"/>
      <c r="F130" s="6"/>
      <c r="G130" s="6"/>
      <c r="H130" s="121"/>
      <c r="I130" s="6"/>
      <c r="J130" s="6"/>
      <c r="K130" s="6"/>
      <c r="L130" s="121"/>
      <c r="M130" s="6"/>
      <c r="N130" s="6"/>
      <c r="O130" s="6"/>
      <c r="P130" s="121"/>
      <c r="Q130" s="6"/>
      <c r="R130" s="6"/>
      <c r="S130" s="6"/>
      <c r="T130" s="121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8">
        <f t="shared" si="18"/>
        <v>0</v>
      </c>
      <c r="AR130" s="8">
        <f t="shared" si="19"/>
        <v>0</v>
      </c>
      <c r="AS130" s="8">
        <f t="shared" si="20"/>
        <v>0</v>
      </c>
      <c r="AT130" s="8">
        <f t="shared" si="21"/>
        <v>0</v>
      </c>
      <c r="AU130" s="105" t="e">
        <f>AQ130/(Feuil1!$AP$3-AT130)</f>
        <v>#DIV/0!</v>
      </c>
    </row>
    <row r="131" spans="1:47" ht="12.75">
      <c r="A131" s="216"/>
      <c r="B131" s="93">
        <v>17</v>
      </c>
      <c r="C131" s="154" t="s">
        <v>166</v>
      </c>
      <c r="D131" s="94"/>
      <c r="E131" s="95"/>
      <c r="F131" s="95"/>
      <c r="G131" s="95"/>
      <c r="H131" s="94"/>
      <c r="I131" s="95"/>
      <c r="J131" s="95"/>
      <c r="K131" s="95"/>
      <c r="L131" s="94"/>
      <c r="M131" s="95"/>
      <c r="N131" s="95"/>
      <c r="O131" s="95"/>
      <c r="P131" s="94"/>
      <c r="Q131" s="95"/>
      <c r="R131" s="95"/>
      <c r="S131" s="95"/>
      <c r="T131" s="94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8">
        <f t="shared" si="18"/>
        <v>0</v>
      </c>
      <c r="AR131" s="8">
        <f t="shared" si="19"/>
        <v>0</v>
      </c>
      <c r="AS131" s="8">
        <f t="shared" si="20"/>
        <v>0</v>
      </c>
      <c r="AT131" s="8">
        <f t="shared" si="21"/>
        <v>0</v>
      </c>
      <c r="AU131" s="105" t="e">
        <f>AQ131/(Feuil1!$AP$3-AT131)</f>
        <v>#DIV/0!</v>
      </c>
    </row>
    <row r="132" spans="1:47" ht="12.75">
      <c r="A132" s="216"/>
      <c r="B132" s="120">
        <v>18</v>
      </c>
      <c r="C132" s="153" t="s">
        <v>167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8">
        <f t="shared" si="18"/>
        <v>0</v>
      </c>
      <c r="AR132" s="8">
        <f t="shared" si="19"/>
        <v>0</v>
      </c>
      <c r="AS132" s="8">
        <f t="shared" si="20"/>
        <v>0</v>
      </c>
      <c r="AT132" s="8">
        <f t="shared" si="21"/>
        <v>0</v>
      </c>
      <c r="AU132" s="105" t="e">
        <f>AQ132/(Feuil1!$AP$3-AT132)</f>
        <v>#DIV/0!</v>
      </c>
    </row>
    <row r="133" spans="1:47" ht="13.5" thickBot="1">
      <c r="A133" s="217"/>
      <c r="B133" s="106">
        <v>19</v>
      </c>
      <c r="C133" s="155" t="s">
        <v>168</v>
      </c>
      <c r="D133" s="107"/>
      <c r="E133" s="108"/>
      <c r="F133" s="108"/>
      <c r="G133" s="108"/>
      <c r="H133" s="107"/>
      <c r="I133" s="108"/>
      <c r="J133" s="108"/>
      <c r="K133" s="108"/>
      <c r="L133" s="107"/>
      <c r="M133" s="108"/>
      <c r="N133" s="108"/>
      <c r="O133" s="108"/>
      <c r="P133" s="107"/>
      <c r="Q133" s="108"/>
      <c r="R133" s="108"/>
      <c r="S133" s="108"/>
      <c r="T133" s="107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9">
        <f t="shared" si="18"/>
        <v>0</v>
      </c>
      <c r="AR133" s="109">
        <f t="shared" si="19"/>
        <v>0</v>
      </c>
      <c r="AS133" s="109">
        <f t="shared" si="20"/>
        <v>0</v>
      </c>
      <c r="AT133" s="109">
        <f t="shared" si="21"/>
        <v>0</v>
      </c>
      <c r="AU133" s="110" t="e">
        <f>AQ133/(Feuil1!$AP$3-AT133)</f>
        <v>#DIV/0!</v>
      </c>
    </row>
    <row r="134" spans="1:42" ht="13.5" thickTop="1">
      <c r="A134" s="220" t="s">
        <v>38</v>
      </c>
      <c r="B134" s="221"/>
      <c r="C134" s="5">
        <v>1</v>
      </c>
      <c r="D134" s="2">
        <f aca="true" t="shared" si="22" ref="D134:AP134">COUNTIF(D107:D133,1)</f>
        <v>0</v>
      </c>
      <c r="E134" s="2">
        <f t="shared" si="22"/>
        <v>0</v>
      </c>
      <c r="F134" s="2">
        <f t="shared" si="22"/>
        <v>0</v>
      </c>
      <c r="G134" s="2">
        <f t="shared" si="22"/>
        <v>0</v>
      </c>
      <c r="H134" s="2">
        <f t="shared" si="22"/>
        <v>0</v>
      </c>
      <c r="I134" s="2">
        <f t="shared" si="22"/>
        <v>0</v>
      </c>
      <c r="J134" s="2">
        <f t="shared" si="22"/>
        <v>0</v>
      </c>
      <c r="K134" s="2">
        <f t="shared" si="22"/>
        <v>0</v>
      </c>
      <c r="L134" s="2">
        <f t="shared" si="22"/>
        <v>0</v>
      </c>
      <c r="M134" s="2">
        <f t="shared" si="22"/>
        <v>0</v>
      </c>
      <c r="N134" s="2">
        <f t="shared" si="22"/>
        <v>0</v>
      </c>
      <c r="O134" s="2">
        <f t="shared" si="22"/>
        <v>0</v>
      </c>
      <c r="P134" s="2">
        <f t="shared" si="22"/>
        <v>0</v>
      </c>
      <c r="Q134" s="2">
        <f t="shared" si="22"/>
        <v>0</v>
      </c>
      <c r="R134" s="2">
        <f t="shared" si="22"/>
        <v>0</v>
      </c>
      <c r="S134" s="2">
        <f t="shared" si="22"/>
        <v>0</v>
      </c>
      <c r="T134" s="2">
        <f t="shared" si="22"/>
        <v>0</v>
      </c>
      <c r="U134" s="2">
        <f t="shared" si="22"/>
        <v>0</v>
      </c>
      <c r="V134" s="2">
        <f t="shared" si="22"/>
        <v>0</v>
      </c>
      <c r="W134" s="2">
        <f t="shared" si="22"/>
        <v>0</v>
      </c>
      <c r="X134" s="2">
        <f t="shared" si="22"/>
        <v>0</v>
      </c>
      <c r="Y134" s="2">
        <f t="shared" si="22"/>
        <v>0</v>
      </c>
      <c r="Z134" s="2">
        <f t="shared" si="22"/>
        <v>0</v>
      </c>
      <c r="AA134" s="2">
        <f t="shared" si="22"/>
        <v>0</v>
      </c>
      <c r="AB134" s="2">
        <f t="shared" si="22"/>
        <v>0</v>
      </c>
      <c r="AC134" s="2">
        <f t="shared" si="22"/>
        <v>0</v>
      </c>
      <c r="AD134" s="2">
        <f t="shared" si="22"/>
        <v>0</v>
      </c>
      <c r="AE134" s="2">
        <f t="shared" si="22"/>
        <v>0</v>
      </c>
      <c r="AF134" s="2">
        <f t="shared" si="22"/>
        <v>0</v>
      </c>
      <c r="AG134" s="2">
        <f t="shared" si="22"/>
        <v>0</v>
      </c>
      <c r="AH134" s="2">
        <f t="shared" si="22"/>
        <v>0</v>
      </c>
      <c r="AI134" s="2">
        <f t="shared" si="22"/>
        <v>0</v>
      </c>
      <c r="AJ134" s="2">
        <f t="shared" si="22"/>
        <v>0</v>
      </c>
      <c r="AK134" s="2">
        <f t="shared" si="22"/>
        <v>0</v>
      </c>
      <c r="AL134" s="2">
        <f t="shared" si="22"/>
        <v>0</v>
      </c>
      <c r="AM134" s="2">
        <f t="shared" si="22"/>
        <v>0</v>
      </c>
      <c r="AN134" s="2">
        <f t="shared" si="22"/>
        <v>0</v>
      </c>
      <c r="AO134" s="2">
        <f t="shared" si="22"/>
        <v>0</v>
      </c>
      <c r="AP134" s="2">
        <f t="shared" si="22"/>
        <v>0</v>
      </c>
    </row>
    <row r="135" spans="1:42" ht="12.75">
      <c r="A135" s="222" t="s">
        <v>37</v>
      </c>
      <c r="B135" s="223"/>
      <c r="C135" s="5">
        <v>9</v>
      </c>
      <c r="D135" s="2">
        <f aca="true" t="shared" si="23" ref="D135:AP135">COUNTIF(D107:D133,9)</f>
        <v>0</v>
      </c>
      <c r="E135" s="2">
        <f t="shared" si="23"/>
        <v>0</v>
      </c>
      <c r="F135" s="2">
        <f t="shared" si="23"/>
        <v>0</v>
      </c>
      <c r="G135" s="2">
        <f t="shared" si="23"/>
        <v>0</v>
      </c>
      <c r="H135" s="2">
        <f t="shared" si="23"/>
        <v>0</v>
      </c>
      <c r="I135" s="2">
        <f t="shared" si="23"/>
        <v>0</v>
      </c>
      <c r="J135" s="2">
        <f t="shared" si="23"/>
        <v>0</v>
      </c>
      <c r="K135" s="2">
        <f t="shared" si="23"/>
        <v>0</v>
      </c>
      <c r="L135" s="2">
        <f t="shared" si="23"/>
        <v>0</v>
      </c>
      <c r="M135" s="2">
        <f t="shared" si="23"/>
        <v>0</v>
      </c>
      <c r="N135" s="2">
        <f t="shared" si="23"/>
        <v>0</v>
      </c>
      <c r="O135" s="2">
        <f t="shared" si="23"/>
        <v>0</v>
      </c>
      <c r="P135" s="2">
        <f t="shared" si="23"/>
        <v>0</v>
      </c>
      <c r="Q135" s="2">
        <f t="shared" si="23"/>
        <v>0</v>
      </c>
      <c r="R135" s="2">
        <f t="shared" si="23"/>
        <v>0</v>
      </c>
      <c r="S135" s="2">
        <f t="shared" si="23"/>
        <v>0</v>
      </c>
      <c r="T135" s="2">
        <f t="shared" si="23"/>
        <v>0</v>
      </c>
      <c r="U135" s="2">
        <f t="shared" si="23"/>
        <v>0</v>
      </c>
      <c r="V135" s="2">
        <f t="shared" si="23"/>
        <v>0</v>
      </c>
      <c r="W135" s="2">
        <f t="shared" si="23"/>
        <v>0</v>
      </c>
      <c r="X135" s="2">
        <f t="shared" si="23"/>
        <v>0</v>
      </c>
      <c r="Y135" s="2">
        <f t="shared" si="23"/>
        <v>0</v>
      </c>
      <c r="Z135" s="2">
        <f t="shared" si="23"/>
        <v>0</v>
      </c>
      <c r="AA135" s="2">
        <f t="shared" si="23"/>
        <v>0</v>
      </c>
      <c r="AB135" s="2">
        <f t="shared" si="23"/>
        <v>0</v>
      </c>
      <c r="AC135" s="2">
        <f t="shared" si="23"/>
        <v>0</v>
      </c>
      <c r="AD135" s="2">
        <f t="shared" si="23"/>
        <v>0</v>
      </c>
      <c r="AE135" s="2">
        <f t="shared" si="23"/>
        <v>0</v>
      </c>
      <c r="AF135" s="2">
        <f t="shared" si="23"/>
        <v>0</v>
      </c>
      <c r="AG135" s="2">
        <f t="shared" si="23"/>
        <v>0</v>
      </c>
      <c r="AH135" s="2">
        <f t="shared" si="23"/>
        <v>0</v>
      </c>
      <c r="AI135" s="2">
        <f t="shared" si="23"/>
        <v>0</v>
      </c>
      <c r="AJ135" s="2">
        <f t="shared" si="23"/>
        <v>0</v>
      </c>
      <c r="AK135" s="2">
        <f t="shared" si="23"/>
        <v>0</v>
      </c>
      <c r="AL135" s="2">
        <f t="shared" si="23"/>
        <v>0</v>
      </c>
      <c r="AM135" s="2">
        <f t="shared" si="23"/>
        <v>0</v>
      </c>
      <c r="AN135" s="2">
        <f t="shared" si="23"/>
        <v>0</v>
      </c>
      <c r="AO135" s="2">
        <f t="shared" si="23"/>
        <v>0</v>
      </c>
      <c r="AP135" s="2">
        <f t="shared" si="23"/>
        <v>0</v>
      </c>
    </row>
    <row r="136" spans="1:42" ht="12.75">
      <c r="A136" s="224" t="s">
        <v>31</v>
      </c>
      <c r="B136" s="223"/>
      <c r="C136" s="5">
        <v>0</v>
      </c>
      <c r="D136" s="2">
        <f aca="true" t="shared" si="24" ref="D136:AP136">COUNTIF(D107:D133,0)</f>
        <v>0</v>
      </c>
      <c r="E136" s="2">
        <f t="shared" si="24"/>
        <v>0</v>
      </c>
      <c r="F136" s="2">
        <f t="shared" si="24"/>
        <v>0</v>
      </c>
      <c r="G136" s="2">
        <f t="shared" si="24"/>
        <v>0</v>
      </c>
      <c r="H136" s="2">
        <f t="shared" si="24"/>
        <v>0</v>
      </c>
      <c r="I136" s="2">
        <f t="shared" si="24"/>
        <v>0</v>
      </c>
      <c r="J136" s="2">
        <f t="shared" si="24"/>
        <v>0</v>
      </c>
      <c r="K136" s="2">
        <f t="shared" si="24"/>
        <v>0</v>
      </c>
      <c r="L136" s="2">
        <f t="shared" si="24"/>
        <v>0</v>
      </c>
      <c r="M136" s="2">
        <f t="shared" si="24"/>
        <v>0</v>
      </c>
      <c r="N136" s="2">
        <f t="shared" si="24"/>
        <v>0</v>
      </c>
      <c r="O136" s="2">
        <f t="shared" si="24"/>
        <v>0</v>
      </c>
      <c r="P136" s="2">
        <f t="shared" si="24"/>
        <v>0</v>
      </c>
      <c r="Q136" s="2">
        <f t="shared" si="24"/>
        <v>0</v>
      </c>
      <c r="R136" s="2">
        <f t="shared" si="24"/>
        <v>0</v>
      </c>
      <c r="S136" s="2">
        <f t="shared" si="24"/>
        <v>0</v>
      </c>
      <c r="T136" s="2">
        <f t="shared" si="24"/>
        <v>0</v>
      </c>
      <c r="U136" s="2">
        <f t="shared" si="24"/>
        <v>0</v>
      </c>
      <c r="V136" s="2">
        <f t="shared" si="24"/>
        <v>0</v>
      </c>
      <c r="W136" s="2">
        <f t="shared" si="24"/>
        <v>0</v>
      </c>
      <c r="X136" s="2">
        <f t="shared" si="24"/>
        <v>0</v>
      </c>
      <c r="Y136" s="2">
        <f t="shared" si="24"/>
        <v>0</v>
      </c>
      <c r="Z136" s="2">
        <f t="shared" si="24"/>
        <v>0</v>
      </c>
      <c r="AA136" s="2">
        <f t="shared" si="24"/>
        <v>0</v>
      </c>
      <c r="AB136" s="2">
        <f t="shared" si="24"/>
        <v>0</v>
      </c>
      <c r="AC136" s="2">
        <f t="shared" si="24"/>
        <v>0</v>
      </c>
      <c r="AD136" s="2">
        <f t="shared" si="24"/>
        <v>0</v>
      </c>
      <c r="AE136" s="2">
        <f t="shared" si="24"/>
        <v>0</v>
      </c>
      <c r="AF136" s="2">
        <f t="shared" si="24"/>
        <v>0</v>
      </c>
      <c r="AG136" s="2">
        <f t="shared" si="24"/>
        <v>0</v>
      </c>
      <c r="AH136" s="2">
        <f t="shared" si="24"/>
        <v>0</v>
      </c>
      <c r="AI136" s="2">
        <f t="shared" si="24"/>
        <v>0</v>
      </c>
      <c r="AJ136" s="2">
        <f t="shared" si="24"/>
        <v>0</v>
      </c>
      <c r="AK136" s="2">
        <f t="shared" si="24"/>
        <v>0</v>
      </c>
      <c r="AL136" s="2">
        <f t="shared" si="24"/>
        <v>0</v>
      </c>
      <c r="AM136" s="2">
        <f t="shared" si="24"/>
        <v>0</v>
      </c>
      <c r="AN136" s="2">
        <f t="shared" si="24"/>
        <v>0</v>
      </c>
      <c r="AO136" s="2">
        <f t="shared" si="24"/>
        <v>0</v>
      </c>
      <c r="AP136" s="2">
        <f t="shared" si="24"/>
        <v>0</v>
      </c>
    </row>
    <row r="137" spans="1:42" ht="12.75">
      <c r="A137" s="222"/>
      <c r="B137" s="223"/>
      <c r="C137" s="5" t="s">
        <v>2</v>
      </c>
      <c r="D137" s="2">
        <f aca="true" t="shared" si="25" ref="D137:AP137">COUNTIF(D107:D133,"Abs")</f>
        <v>0</v>
      </c>
      <c r="E137" s="2">
        <f t="shared" si="25"/>
        <v>0</v>
      </c>
      <c r="F137" s="2">
        <f t="shared" si="25"/>
        <v>0</v>
      </c>
      <c r="G137" s="2">
        <f t="shared" si="25"/>
        <v>0</v>
      </c>
      <c r="H137" s="2">
        <f t="shared" si="25"/>
        <v>0</v>
      </c>
      <c r="I137" s="2">
        <f t="shared" si="25"/>
        <v>0</v>
      </c>
      <c r="J137" s="2">
        <f t="shared" si="25"/>
        <v>0</v>
      </c>
      <c r="K137" s="2">
        <f t="shared" si="25"/>
        <v>0</v>
      </c>
      <c r="L137" s="2">
        <f t="shared" si="25"/>
        <v>0</v>
      </c>
      <c r="M137" s="2">
        <f t="shared" si="25"/>
        <v>0</v>
      </c>
      <c r="N137" s="2">
        <f t="shared" si="25"/>
        <v>0</v>
      </c>
      <c r="O137" s="2">
        <f t="shared" si="25"/>
        <v>0</v>
      </c>
      <c r="P137" s="2">
        <f t="shared" si="25"/>
        <v>0</v>
      </c>
      <c r="Q137" s="2">
        <f t="shared" si="25"/>
        <v>0</v>
      </c>
      <c r="R137" s="2">
        <f t="shared" si="25"/>
        <v>0</v>
      </c>
      <c r="S137" s="2">
        <f t="shared" si="25"/>
        <v>0</v>
      </c>
      <c r="T137" s="2">
        <f t="shared" si="25"/>
        <v>0</v>
      </c>
      <c r="U137" s="2">
        <f t="shared" si="25"/>
        <v>0</v>
      </c>
      <c r="V137" s="2">
        <f t="shared" si="25"/>
        <v>0</v>
      </c>
      <c r="W137" s="2">
        <f t="shared" si="25"/>
        <v>0</v>
      </c>
      <c r="X137" s="2">
        <f t="shared" si="25"/>
        <v>0</v>
      </c>
      <c r="Y137" s="2">
        <f t="shared" si="25"/>
        <v>0</v>
      </c>
      <c r="Z137" s="2">
        <f t="shared" si="25"/>
        <v>0</v>
      </c>
      <c r="AA137" s="2">
        <f t="shared" si="25"/>
        <v>0</v>
      </c>
      <c r="AB137" s="2">
        <f t="shared" si="25"/>
        <v>0</v>
      </c>
      <c r="AC137" s="2">
        <f t="shared" si="25"/>
        <v>0</v>
      </c>
      <c r="AD137" s="2">
        <f t="shared" si="25"/>
        <v>0</v>
      </c>
      <c r="AE137" s="2">
        <f t="shared" si="25"/>
        <v>0</v>
      </c>
      <c r="AF137" s="2">
        <f t="shared" si="25"/>
        <v>0</v>
      </c>
      <c r="AG137" s="2">
        <f t="shared" si="25"/>
        <v>0</v>
      </c>
      <c r="AH137" s="2">
        <f t="shared" si="25"/>
        <v>0</v>
      </c>
      <c r="AI137" s="2">
        <f t="shared" si="25"/>
        <v>0</v>
      </c>
      <c r="AJ137" s="2">
        <f t="shared" si="25"/>
        <v>0</v>
      </c>
      <c r="AK137" s="2">
        <f t="shared" si="25"/>
        <v>0</v>
      </c>
      <c r="AL137" s="2">
        <f t="shared" si="25"/>
        <v>0</v>
      </c>
      <c r="AM137" s="2">
        <f t="shared" si="25"/>
        <v>0</v>
      </c>
      <c r="AN137" s="2">
        <f t="shared" si="25"/>
        <v>0</v>
      </c>
      <c r="AO137" s="2">
        <f t="shared" si="25"/>
        <v>0</v>
      </c>
      <c r="AP137" s="2">
        <f t="shared" si="25"/>
        <v>0</v>
      </c>
    </row>
    <row r="138" spans="1:47" ht="12.75">
      <c r="A138" s="222"/>
      <c r="B138" s="223"/>
      <c r="C138" s="96" t="s">
        <v>3</v>
      </c>
      <c r="D138" s="9">
        <f>D134/(COUNTA($C$107:$C$133)-D137)</f>
        <v>0</v>
      </c>
      <c r="E138" s="9">
        <f aca="true" t="shared" si="26" ref="E138:AP138">E134/(COUNTA($C$107:$C$133)-E137)</f>
        <v>0</v>
      </c>
      <c r="F138" s="9">
        <f t="shared" si="26"/>
        <v>0</v>
      </c>
      <c r="G138" s="9">
        <f t="shared" si="26"/>
        <v>0</v>
      </c>
      <c r="H138" s="9">
        <f t="shared" si="26"/>
        <v>0</v>
      </c>
      <c r="I138" s="9">
        <f t="shared" si="26"/>
        <v>0</v>
      </c>
      <c r="J138" s="9">
        <f t="shared" si="26"/>
        <v>0</v>
      </c>
      <c r="K138" s="9">
        <f t="shared" si="26"/>
        <v>0</v>
      </c>
      <c r="L138" s="9">
        <f t="shared" si="26"/>
        <v>0</v>
      </c>
      <c r="M138" s="9">
        <f t="shared" si="26"/>
        <v>0</v>
      </c>
      <c r="N138" s="9">
        <f t="shared" si="26"/>
        <v>0</v>
      </c>
      <c r="O138" s="9">
        <f t="shared" si="26"/>
        <v>0</v>
      </c>
      <c r="P138" s="9">
        <f t="shared" si="26"/>
        <v>0</v>
      </c>
      <c r="Q138" s="9">
        <f t="shared" si="26"/>
        <v>0</v>
      </c>
      <c r="R138" s="9">
        <f t="shared" si="26"/>
        <v>0</v>
      </c>
      <c r="S138" s="9">
        <f t="shared" si="26"/>
        <v>0</v>
      </c>
      <c r="T138" s="9">
        <f t="shared" si="26"/>
        <v>0</v>
      </c>
      <c r="U138" s="9">
        <f t="shared" si="26"/>
        <v>0</v>
      </c>
      <c r="V138" s="9">
        <f t="shared" si="26"/>
        <v>0</v>
      </c>
      <c r="W138" s="9">
        <f t="shared" si="26"/>
        <v>0</v>
      </c>
      <c r="X138" s="9">
        <f t="shared" si="26"/>
        <v>0</v>
      </c>
      <c r="Y138" s="9">
        <f t="shared" si="26"/>
        <v>0</v>
      </c>
      <c r="Z138" s="9">
        <f t="shared" si="26"/>
        <v>0</v>
      </c>
      <c r="AA138" s="9">
        <f t="shared" si="26"/>
        <v>0</v>
      </c>
      <c r="AB138" s="9">
        <f t="shared" si="26"/>
        <v>0</v>
      </c>
      <c r="AC138" s="9">
        <f t="shared" si="26"/>
        <v>0</v>
      </c>
      <c r="AD138" s="9">
        <f t="shared" si="26"/>
        <v>0</v>
      </c>
      <c r="AE138" s="9">
        <f t="shared" si="26"/>
        <v>0</v>
      </c>
      <c r="AF138" s="9">
        <f t="shared" si="26"/>
        <v>0</v>
      </c>
      <c r="AG138" s="9">
        <f t="shared" si="26"/>
        <v>0</v>
      </c>
      <c r="AH138" s="9">
        <f t="shared" si="26"/>
        <v>0</v>
      </c>
      <c r="AI138" s="9">
        <f t="shared" si="26"/>
        <v>0</v>
      </c>
      <c r="AJ138" s="9">
        <f t="shared" si="26"/>
        <v>0</v>
      </c>
      <c r="AK138" s="9">
        <f t="shared" si="26"/>
        <v>0</v>
      </c>
      <c r="AL138" s="9">
        <f t="shared" si="26"/>
        <v>0</v>
      </c>
      <c r="AM138" s="9">
        <f t="shared" si="26"/>
        <v>0</v>
      </c>
      <c r="AN138" s="9">
        <f t="shared" si="26"/>
        <v>0</v>
      </c>
      <c r="AO138" s="9">
        <f t="shared" si="26"/>
        <v>0</v>
      </c>
      <c r="AP138" s="9">
        <f t="shared" si="26"/>
        <v>0</v>
      </c>
      <c r="AQ138" s="202" t="e">
        <f>SUM(D138:AP138)/(Feuil1!$AP$3-AT97)</f>
        <v>#DIV/0!</v>
      </c>
      <c r="AR138" s="203"/>
      <c r="AS138" s="203"/>
      <c r="AT138" s="203"/>
      <c r="AU138" s="203"/>
    </row>
    <row r="139" spans="1:42" s="116" customFormat="1" ht="214.5" customHeight="1">
      <c r="A139" s="200"/>
      <c r="B139" s="201"/>
      <c r="C139" s="201"/>
      <c r="D139" s="115" t="str">
        <f>D9</f>
        <v> </v>
      </c>
      <c r="E139" s="115" t="str">
        <f aca="true" t="shared" si="27" ref="E139:AP139">E9</f>
        <v> </v>
      </c>
      <c r="F139" s="115" t="str">
        <f t="shared" si="27"/>
        <v> </v>
      </c>
      <c r="G139" s="115" t="str">
        <f t="shared" si="27"/>
        <v> </v>
      </c>
      <c r="H139" s="115" t="str">
        <f t="shared" si="27"/>
        <v> </v>
      </c>
      <c r="I139" s="115" t="str">
        <f t="shared" si="27"/>
        <v> </v>
      </c>
      <c r="J139" s="115" t="str">
        <f t="shared" si="27"/>
        <v> </v>
      </c>
      <c r="K139" s="115" t="str">
        <f t="shared" si="27"/>
        <v> </v>
      </c>
      <c r="L139" s="115" t="str">
        <f t="shared" si="27"/>
        <v> </v>
      </c>
      <c r="M139" s="115" t="str">
        <f t="shared" si="27"/>
        <v> </v>
      </c>
      <c r="N139" s="115" t="str">
        <f t="shared" si="27"/>
        <v> </v>
      </c>
      <c r="O139" s="115" t="str">
        <f t="shared" si="27"/>
        <v> </v>
      </c>
      <c r="P139" s="115" t="str">
        <f t="shared" si="27"/>
        <v> </v>
      </c>
      <c r="Q139" s="115" t="str">
        <f t="shared" si="27"/>
        <v> </v>
      </c>
      <c r="R139" s="115" t="str">
        <f t="shared" si="27"/>
        <v> </v>
      </c>
      <c r="S139" s="115" t="str">
        <f t="shared" si="27"/>
        <v> </v>
      </c>
      <c r="T139" s="115" t="str">
        <f t="shared" si="27"/>
        <v> </v>
      </c>
      <c r="U139" s="115" t="str">
        <f t="shared" si="27"/>
        <v> </v>
      </c>
      <c r="V139" s="115" t="str">
        <f t="shared" si="27"/>
        <v> </v>
      </c>
      <c r="W139" s="115" t="str">
        <f t="shared" si="27"/>
        <v> </v>
      </c>
      <c r="X139" s="115" t="str">
        <f t="shared" si="27"/>
        <v> </v>
      </c>
      <c r="Y139" s="115" t="str">
        <f t="shared" si="27"/>
        <v> </v>
      </c>
      <c r="Z139" s="115" t="str">
        <f t="shared" si="27"/>
        <v> </v>
      </c>
      <c r="AA139" s="115" t="str">
        <f t="shared" si="27"/>
        <v> </v>
      </c>
      <c r="AB139" s="115" t="str">
        <f t="shared" si="27"/>
        <v> </v>
      </c>
      <c r="AC139" s="115" t="str">
        <f t="shared" si="27"/>
        <v> </v>
      </c>
      <c r="AD139" s="115" t="str">
        <f t="shared" si="27"/>
        <v> </v>
      </c>
      <c r="AE139" s="115" t="str">
        <f t="shared" si="27"/>
        <v> </v>
      </c>
      <c r="AF139" s="115" t="str">
        <f t="shared" si="27"/>
        <v> </v>
      </c>
      <c r="AG139" s="115" t="str">
        <f t="shared" si="27"/>
        <v> </v>
      </c>
      <c r="AH139" s="115" t="str">
        <f t="shared" si="27"/>
        <v> </v>
      </c>
      <c r="AI139" s="115" t="str">
        <f t="shared" si="27"/>
        <v> </v>
      </c>
      <c r="AJ139" s="115" t="str">
        <f t="shared" si="27"/>
        <v> </v>
      </c>
      <c r="AK139" s="115" t="str">
        <f t="shared" si="27"/>
        <v> </v>
      </c>
      <c r="AL139" s="115" t="str">
        <f t="shared" si="27"/>
        <v> </v>
      </c>
      <c r="AM139" s="115" t="str">
        <f t="shared" si="27"/>
        <v> </v>
      </c>
      <c r="AN139" s="115" t="str">
        <f t="shared" si="27"/>
        <v> </v>
      </c>
      <c r="AO139" s="115" t="str">
        <f t="shared" si="27"/>
        <v> </v>
      </c>
      <c r="AP139" s="115" t="str">
        <f t="shared" si="27"/>
        <v> </v>
      </c>
    </row>
    <row r="140" spans="1:47" ht="24.75" customHeight="1">
      <c r="A140" s="195"/>
      <c r="B140" s="196"/>
      <c r="C140" s="197"/>
      <c r="D140" s="7">
        <f>D8</f>
        <v>1</v>
      </c>
      <c r="E140" s="7">
        <f aca="true" t="shared" si="28" ref="E140:AP140">E8</f>
        <v>2</v>
      </c>
      <c r="F140" s="7">
        <f t="shared" si="28"/>
        <v>3</v>
      </c>
      <c r="G140" s="7">
        <f t="shared" si="28"/>
        <v>4</v>
      </c>
      <c r="H140" s="7">
        <f t="shared" si="28"/>
        <v>5</v>
      </c>
      <c r="I140" s="7">
        <f t="shared" si="28"/>
        <v>6</v>
      </c>
      <c r="J140" s="7">
        <f t="shared" si="28"/>
        <v>7</v>
      </c>
      <c r="K140" s="7">
        <f t="shared" si="28"/>
        <v>8</v>
      </c>
      <c r="L140" s="7">
        <f t="shared" si="28"/>
        <v>9</v>
      </c>
      <c r="M140" s="7">
        <f t="shared" si="28"/>
        <v>10</v>
      </c>
      <c r="N140" s="7">
        <f t="shared" si="28"/>
        <v>11</v>
      </c>
      <c r="O140" s="7">
        <f t="shared" si="28"/>
        <v>12</v>
      </c>
      <c r="P140" s="7">
        <f t="shared" si="28"/>
        <v>13</v>
      </c>
      <c r="Q140" s="7">
        <f t="shared" si="28"/>
        <v>14</v>
      </c>
      <c r="R140" s="7">
        <f t="shared" si="28"/>
        <v>15</v>
      </c>
      <c r="S140" s="7">
        <f t="shared" si="28"/>
        <v>16</v>
      </c>
      <c r="T140" s="7">
        <f t="shared" si="28"/>
        <v>17</v>
      </c>
      <c r="U140" s="7">
        <f t="shared" si="28"/>
        <v>18</v>
      </c>
      <c r="V140" s="7">
        <f t="shared" si="28"/>
        <v>19</v>
      </c>
      <c r="W140" s="7">
        <f t="shared" si="28"/>
        <v>20</v>
      </c>
      <c r="X140" s="7">
        <f t="shared" si="28"/>
        <v>21</v>
      </c>
      <c r="Y140" s="7">
        <f t="shared" si="28"/>
        <v>22</v>
      </c>
      <c r="Z140" s="7">
        <f t="shared" si="28"/>
        <v>23</v>
      </c>
      <c r="AA140" s="7">
        <f t="shared" si="28"/>
        <v>24</v>
      </c>
      <c r="AB140" s="7">
        <f t="shared" si="28"/>
        <v>25</v>
      </c>
      <c r="AC140" s="7">
        <f t="shared" si="28"/>
        <v>26</v>
      </c>
      <c r="AD140" s="7">
        <f t="shared" si="28"/>
        <v>27</v>
      </c>
      <c r="AE140" s="7">
        <f t="shared" si="28"/>
        <v>28</v>
      </c>
      <c r="AF140" s="7">
        <f t="shared" si="28"/>
        <v>29</v>
      </c>
      <c r="AG140" s="7">
        <f t="shared" si="28"/>
        <v>30</v>
      </c>
      <c r="AH140" s="7">
        <f t="shared" si="28"/>
        <v>31</v>
      </c>
      <c r="AI140" s="7">
        <f t="shared" si="28"/>
        <v>32</v>
      </c>
      <c r="AJ140" s="7">
        <f t="shared" si="28"/>
        <v>33</v>
      </c>
      <c r="AK140" s="7">
        <f t="shared" si="28"/>
        <v>34</v>
      </c>
      <c r="AL140" s="7">
        <f t="shared" si="28"/>
        <v>35</v>
      </c>
      <c r="AM140" s="7">
        <f t="shared" si="28"/>
        <v>36</v>
      </c>
      <c r="AN140" s="7">
        <f t="shared" si="28"/>
        <v>37</v>
      </c>
      <c r="AO140" s="7">
        <f t="shared" si="28"/>
        <v>38</v>
      </c>
      <c r="AP140" s="7">
        <f t="shared" si="28"/>
        <v>39</v>
      </c>
      <c r="AQ140" s="198"/>
      <c r="AR140" s="199"/>
      <c r="AS140" s="199"/>
      <c r="AT140" s="199"/>
      <c r="AU140" s="199"/>
    </row>
  </sheetData>
  <sheetProtection sheet="1" objects="1" scenarios="1" insertColumns="0" insertRows="0" insertHyperlinks="0" deleteColumns="0" deleteRows="0" selectLockedCells="1" sort="0" autoFilter="0" pivotTables="0"/>
  <mergeCells count="75">
    <mergeCell ref="A102:B104"/>
    <mergeCell ref="AQ8:AU8"/>
    <mergeCell ref="AQ104:AU104"/>
    <mergeCell ref="A8:C8"/>
    <mergeCell ref="A11:A30"/>
    <mergeCell ref="A31:A44"/>
    <mergeCell ref="A45:A63"/>
    <mergeCell ref="A64:A88"/>
    <mergeCell ref="A89:A99"/>
    <mergeCell ref="A9:C9"/>
    <mergeCell ref="I9:I10"/>
    <mergeCell ref="J9:J10"/>
    <mergeCell ref="K9:K10"/>
    <mergeCell ref="L9:L10"/>
    <mergeCell ref="M9:M10"/>
    <mergeCell ref="N9:N10"/>
    <mergeCell ref="B1:H1"/>
    <mergeCell ref="B2:H2"/>
    <mergeCell ref="B4:H4"/>
    <mergeCell ref="B3:H3"/>
    <mergeCell ref="A100:B101"/>
    <mergeCell ref="B45:B46"/>
    <mergeCell ref="B77:B79"/>
    <mergeCell ref="B80:B81"/>
    <mergeCell ref="B82:B84"/>
    <mergeCell ref="D9:D10"/>
    <mergeCell ref="E9:E10"/>
    <mergeCell ref="F9:F10"/>
    <mergeCell ref="G9:G10"/>
    <mergeCell ref="H9:H10"/>
    <mergeCell ref="B85:B88"/>
    <mergeCell ref="A139:C139"/>
    <mergeCell ref="AQ138:AU138"/>
    <mergeCell ref="A105:C105"/>
    <mergeCell ref="B108:B109"/>
    <mergeCell ref="A107:A112"/>
    <mergeCell ref="B110:B112"/>
    <mergeCell ref="B113:B115"/>
    <mergeCell ref="B116:B118"/>
    <mergeCell ref="A113:A118"/>
    <mergeCell ref="A126:A133"/>
    <mergeCell ref="B122:B123"/>
    <mergeCell ref="A119:A125"/>
    <mergeCell ref="A134:B135"/>
    <mergeCell ref="A136:B138"/>
    <mergeCell ref="O9:O10"/>
    <mergeCell ref="P9:P10"/>
    <mergeCell ref="Q9:Q10"/>
    <mergeCell ref="R9:R10"/>
    <mergeCell ref="S9:S10"/>
    <mergeCell ref="Z9:Z10"/>
    <mergeCell ref="AA9:AA10"/>
    <mergeCell ref="AB9:AB10"/>
    <mergeCell ref="AC9:AC10"/>
    <mergeCell ref="T9:T10"/>
    <mergeCell ref="U9:U10"/>
    <mergeCell ref="V9:V10"/>
    <mergeCell ref="W9:W10"/>
    <mergeCell ref="X9:X10"/>
    <mergeCell ref="AN9:AN10"/>
    <mergeCell ref="AO9:AO10"/>
    <mergeCell ref="AP9:AP10"/>
    <mergeCell ref="A140:C140"/>
    <mergeCell ref="AQ140:AU140"/>
    <mergeCell ref="AI9:AI10"/>
    <mergeCell ref="AJ9:AJ10"/>
    <mergeCell ref="AK9:AK10"/>
    <mergeCell ref="AL9:AL10"/>
    <mergeCell ref="AM9:AM10"/>
    <mergeCell ref="AD9:AD10"/>
    <mergeCell ref="AE9:AE10"/>
    <mergeCell ref="AF9:AF10"/>
    <mergeCell ref="AG9:AG10"/>
    <mergeCell ref="AH9:AH10"/>
    <mergeCell ref="Y9:Y10"/>
  </mergeCells>
  <conditionalFormatting sqref="D104:AP104">
    <cfRule type="cellIs" priority="368" dxfId="0" operator="lessThan">
      <formula>0.33</formula>
    </cfRule>
    <cfRule type="cellIs" priority="369" dxfId="2" operator="between">
      <formula>0.51</formula>
      <formula>0.74</formula>
    </cfRule>
    <cfRule type="cellIs" priority="370" dxfId="1" operator="between">
      <formula>0.33</formula>
      <formula>0.5</formula>
    </cfRule>
    <cfRule type="cellIs" priority="371" dxfId="4" operator="greaterThan">
      <formula>0.75</formula>
    </cfRule>
  </conditionalFormatting>
  <conditionalFormatting sqref="AU107:AU133 AU26:AU99">
    <cfRule type="cellIs" priority="51" dxfId="2" operator="between">
      <formula>0.5</formula>
      <formula>0.74</formula>
    </cfRule>
    <cfRule type="cellIs" priority="52" dxfId="1" operator="between">
      <formula>0.34</formula>
      <formula>0.49</formula>
    </cfRule>
    <cfRule type="cellIs" priority="53" dxfId="0" operator="lessThan">
      <formula>0.33</formula>
    </cfRule>
  </conditionalFormatting>
  <conditionalFormatting sqref="AU107:AU133 AU26:AU99">
    <cfRule type="cellIs" priority="47" dxfId="1" operator="between">
      <formula>0.33</formula>
      <formula>0.49</formula>
    </cfRule>
    <cfRule type="cellIs" priority="48" dxfId="2" operator="between">
      <formula>0.5</formula>
      <formula>0.74</formula>
    </cfRule>
    <cfRule type="cellIs" priority="49" dxfId="4" operator="greaterThan">
      <formula>0.74</formula>
    </cfRule>
    <cfRule type="cellIs" priority="50" dxfId="0" operator="lessThan">
      <formula>0.33</formula>
    </cfRule>
  </conditionalFormatting>
  <conditionalFormatting sqref="AU11:AU15">
    <cfRule type="cellIs" priority="37" dxfId="2" operator="between">
      <formula>0.5</formula>
      <formula>0.74</formula>
    </cfRule>
    <cfRule type="cellIs" priority="38" dxfId="1" operator="between">
      <formula>0.34</formula>
      <formula>0.49</formula>
    </cfRule>
    <cfRule type="cellIs" priority="39" dxfId="0" operator="lessThan">
      <formula>0.33</formula>
    </cfRule>
  </conditionalFormatting>
  <conditionalFormatting sqref="AU11:AU15">
    <cfRule type="cellIs" priority="33" dxfId="1" operator="between">
      <formula>0.33</formula>
      <formula>0.49</formula>
    </cfRule>
    <cfRule type="cellIs" priority="34" dxfId="2" operator="between">
      <formula>0.5</formula>
      <formula>0.74</formula>
    </cfRule>
    <cfRule type="cellIs" priority="35" dxfId="4" operator="greaterThan">
      <formula>0.74</formula>
    </cfRule>
    <cfRule type="cellIs" priority="36" dxfId="0" operator="lessThan">
      <formula>0.33</formula>
    </cfRule>
  </conditionalFormatting>
  <conditionalFormatting sqref="D138:AP138">
    <cfRule type="cellIs" priority="15" dxfId="0" operator="lessThan">
      <formula>0.33</formula>
    </cfRule>
    <cfRule type="cellIs" priority="16" dxfId="2" operator="between">
      <formula>0.51</formula>
      <formula>0.74</formula>
    </cfRule>
    <cfRule type="cellIs" priority="17" dxfId="1" operator="between">
      <formula>0.33</formula>
      <formula>0.5</formula>
    </cfRule>
    <cfRule type="cellIs" priority="18" dxfId="4" operator="greaterThan">
      <formula>0.75</formula>
    </cfRule>
  </conditionalFormatting>
  <conditionalFormatting sqref="AU16:AU18 AU24:AU25">
    <cfRule type="cellIs" priority="12" dxfId="2" operator="between">
      <formula>0.5</formula>
      <formula>0.74</formula>
    </cfRule>
    <cfRule type="cellIs" priority="13" dxfId="1" operator="between">
      <formula>0.34</formula>
      <formula>0.49</formula>
    </cfRule>
    <cfRule type="cellIs" priority="14" dxfId="0" operator="lessThan">
      <formula>0.33</formula>
    </cfRule>
  </conditionalFormatting>
  <conditionalFormatting sqref="AU16:AU18 AU24:AU25">
    <cfRule type="cellIs" priority="8" dxfId="1" operator="between">
      <formula>0.33</formula>
      <formula>0.49</formula>
    </cfRule>
    <cfRule type="cellIs" priority="9" dxfId="2" operator="between">
      <formula>0.5</formula>
      <formula>0.74</formula>
    </cfRule>
    <cfRule type="cellIs" priority="10" dxfId="4" operator="greaterThan">
      <formula>0.74</formula>
    </cfRule>
    <cfRule type="cellIs" priority="11" dxfId="0" operator="lessThan">
      <formula>0.33</formula>
    </cfRule>
  </conditionalFormatting>
  <conditionalFormatting sqref="AU19:AU23">
    <cfRule type="cellIs" priority="1" dxfId="1" operator="between">
      <formula>0.33</formula>
      <formula>0.49</formula>
    </cfRule>
    <cfRule type="cellIs" priority="2" dxfId="2" operator="between">
      <formula>0.5</formula>
      <formula>0.74</formula>
    </cfRule>
    <cfRule type="cellIs" priority="3" dxfId="4" operator="greaterThan">
      <formula>0.74</formula>
    </cfRule>
    <cfRule type="cellIs" priority="4" dxfId="0" operator="lessThan">
      <formula>0.33</formula>
    </cfRule>
  </conditionalFormatting>
  <conditionalFormatting sqref="AU19:AU23">
    <cfRule type="cellIs" priority="5" dxfId="2" operator="between">
      <formula>0.5</formula>
      <formula>0.74</formula>
    </cfRule>
    <cfRule type="cellIs" priority="6" dxfId="1" operator="between">
      <formula>0.34</formula>
      <formula>0.49</formula>
    </cfRule>
    <cfRule type="cellIs" priority="7" dxfId="0" operator="lessThan">
      <formula>0.33</formula>
    </cfRule>
  </conditionalFormatting>
  <dataValidations count="1">
    <dataValidation type="list" allowBlank="1" showInputMessage="1" showErrorMessage="1" sqref="D107:AP133 D11:AP99">
      <formula1>valeur</formula1>
    </dataValidation>
  </dataValidations>
  <hyperlinks>
    <hyperlink ref="C31" r:id="rId1" display="_CA0101_–_livret"/>
    <hyperlink ref="C32" r:id="rId2" display="_CA0205_–_livrets"/>
    <hyperlink ref="C33" r:id="rId3" display="_CA0309_–_livret"/>
    <hyperlink ref="C34" r:id="rId4" display="_CA0415_–_livret"/>
    <hyperlink ref="C35" r:id="rId5" display="_CA0505_–_livret"/>
    <hyperlink ref="C36" r:id="rId6" display="_CA0705_–_livret"/>
    <hyperlink ref="C37" r:id="rId7" display="_NO0808_–_livrets"/>
    <hyperlink ref="C38" r:id="rId8" display="_NO0816_–_livret"/>
    <hyperlink ref="C39" r:id="rId9" display="_CA1101_–_livret"/>
    <hyperlink ref="C40" r:id="rId10" display="_CA1507_–_livret"/>
    <hyperlink ref="C41" r:id="rId11" display="_GM0109_–_livret"/>
    <hyperlink ref="C42" r:id="rId12" display="_GM0503_–_livret"/>
    <hyperlink ref="C43" r:id="rId13" display="_GM0514_–_livret"/>
    <hyperlink ref="C113" r:id="rId14" display="_EC0206_–_livret"/>
    <hyperlink ref="C114" r:id="rId15" display="_EC0206_–_livret"/>
    <hyperlink ref="C115" r:id="rId16" display="_EC0206_–_livret"/>
  </hyperlinks>
  <printOptions/>
  <pageMargins left="0.7" right="0.7" top="0.75" bottom="0.75" header="0.3" footer="0.3"/>
  <pageSetup fitToHeight="0" fitToWidth="1" horizontalDpi="300" verticalDpi="300" orientation="portrait" paperSize="9" scale="27" r:id="rId1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D13" sqref="D13:AP13"/>
    </sheetView>
  </sheetViews>
  <sheetFormatPr defaultColWidth="11.421875" defaultRowHeight="12.75"/>
  <cols>
    <col min="1" max="1" width="45.28125" style="62" customWidth="1"/>
    <col min="2" max="31" width="8.7109375" style="60" customWidth="1"/>
    <col min="32" max="32" width="8.7109375" style="61" customWidth="1"/>
    <col min="33" max="42" width="8.7109375" style="60" customWidth="1"/>
    <col min="43" max="16384" width="11.421875" style="60" customWidth="1"/>
  </cols>
  <sheetData>
    <row r="1" spans="1:6" ht="17.25">
      <c r="A1" s="49" t="s">
        <v>33</v>
      </c>
      <c r="B1" s="245">
        <f>Classe!D2</f>
        <v>0</v>
      </c>
      <c r="C1" s="245"/>
      <c r="D1" s="246"/>
      <c r="E1" s="246"/>
      <c r="F1" s="247"/>
    </row>
    <row r="2" spans="1:6" ht="17.25">
      <c r="A2" s="50" t="s">
        <v>34</v>
      </c>
      <c r="B2" s="248">
        <f>Classe!D3</f>
        <v>0</v>
      </c>
      <c r="C2" s="248"/>
      <c r="D2" s="249"/>
      <c r="E2" s="249"/>
      <c r="F2" s="250"/>
    </row>
    <row r="3" spans="1:6" ht="17.25">
      <c r="A3" s="50" t="s">
        <v>35</v>
      </c>
      <c r="B3" s="142">
        <f>Classe!D4</f>
        <v>0</v>
      </c>
      <c r="C3" s="142"/>
      <c r="D3" s="143"/>
      <c r="E3" s="143"/>
      <c r="F3" s="144"/>
    </row>
    <row r="4" spans="1:6" ht="18" thickBot="1">
      <c r="A4" s="51" t="s">
        <v>57</v>
      </c>
      <c r="B4" s="251">
        <f>Classe!D6</f>
        <v>0</v>
      </c>
      <c r="C4" s="251"/>
      <c r="D4" s="252"/>
      <c r="E4" s="252"/>
      <c r="F4" s="253"/>
    </row>
    <row r="5" ht="13.5" thickBot="1"/>
    <row r="6" spans="1:42" s="63" customFormat="1" ht="154.5" customHeight="1" thickTop="1">
      <c r="A6" s="258" t="s">
        <v>40</v>
      </c>
      <c r="B6" s="259"/>
      <c r="C6" s="55" t="str">
        <f>CONCATENATE("Réussite de la classe ",Classe!D6)</f>
        <v>Réussite de la classe </v>
      </c>
      <c r="D6" s="53" t="str">
        <f>Classe!$E10</f>
        <v> </v>
      </c>
      <c r="E6" s="54" t="str">
        <f>Classe!$E11</f>
        <v> </v>
      </c>
      <c r="F6" s="54" t="str">
        <f>Classe!$E12</f>
        <v> </v>
      </c>
      <c r="G6" s="54" t="str">
        <f>Classe!$E13</f>
        <v> </v>
      </c>
      <c r="H6" s="54" t="str">
        <f>Classe!$E14</f>
        <v> </v>
      </c>
      <c r="I6" s="54" t="str">
        <f>Classe!$E15</f>
        <v> </v>
      </c>
      <c r="J6" s="54" t="str">
        <f>Classe!$E16</f>
        <v> </v>
      </c>
      <c r="K6" s="54" t="str">
        <f>Classe!$E17</f>
        <v> </v>
      </c>
      <c r="L6" s="54" t="str">
        <f>Classe!$E18</f>
        <v> </v>
      </c>
      <c r="M6" s="54" t="str">
        <f>Classe!$E19</f>
        <v> </v>
      </c>
      <c r="N6" s="54" t="str">
        <f>Classe!$E20</f>
        <v> </v>
      </c>
      <c r="O6" s="54" t="str">
        <f>Classe!$E21</f>
        <v> </v>
      </c>
      <c r="P6" s="54" t="str">
        <f>Classe!$E22</f>
        <v> </v>
      </c>
      <c r="Q6" s="54" t="str">
        <f>Classe!$E23</f>
        <v> </v>
      </c>
      <c r="R6" s="54" t="str">
        <f>Classe!$E24</f>
        <v> </v>
      </c>
      <c r="S6" s="54" t="str">
        <f>Classe!$E25</f>
        <v> </v>
      </c>
      <c r="T6" s="54" t="str">
        <f>Classe!$E26</f>
        <v> </v>
      </c>
      <c r="U6" s="54" t="str">
        <f>Classe!$E27</f>
        <v> </v>
      </c>
      <c r="V6" s="54" t="str">
        <f>Classe!$E28</f>
        <v> </v>
      </c>
      <c r="W6" s="54" t="str">
        <f>Classe!$E29</f>
        <v> </v>
      </c>
      <c r="X6" s="54" t="str">
        <f>Classe!$E30</f>
        <v> </v>
      </c>
      <c r="Y6" s="54" t="str">
        <f>Classe!$E31</f>
        <v> </v>
      </c>
      <c r="Z6" s="54" t="str">
        <f>Classe!$E32</f>
        <v> </v>
      </c>
      <c r="AA6" s="54" t="str">
        <f>Classe!$E33</f>
        <v> </v>
      </c>
      <c r="AB6" s="54" t="str">
        <f>Classe!$E34</f>
        <v> </v>
      </c>
      <c r="AC6" s="54" t="str">
        <f>Classe!$E35</f>
        <v> </v>
      </c>
      <c r="AD6" s="54" t="str">
        <f>Classe!$E36</f>
        <v> </v>
      </c>
      <c r="AE6" s="54" t="str">
        <f>Classe!$E37</f>
        <v> </v>
      </c>
      <c r="AF6" s="54" t="str">
        <f>Classe!$E38</f>
        <v> </v>
      </c>
      <c r="AG6" s="54" t="str">
        <f>Classe!$E39</f>
        <v> </v>
      </c>
      <c r="AH6" s="54" t="str">
        <f>Classe!$E40</f>
        <v> </v>
      </c>
      <c r="AI6" s="54" t="str">
        <f>Classe!$E41</f>
        <v> </v>
      </c>
      <c r="AJ6" s="54" t="str">
        <f>Classe!$E42</f>
        <v> </v>
      </c>
      <c r="AK6" s="54" t="str">
        <f>Classe!$E43</f>
        <v> </v>
      </c>
      <c r="AL6" s="54" t="str">
        <f>Classe!$E44</f>
        <v> </v>
      </c>
      <c r="AM6" s="54" t="str">
        <f>Classe!$E45</f>
        <v> </v>
      </c>
      <c r="AN6" s="54" t="str">
        <f>Classe!$E46</f>
        <v> </v>
      </c>
      <c r="AO6" s="54" t="str">
        <f>Classe!$E47</f>
        <v> </v>
      </c>
      <c r="AP6" s="54" t="str">
        <f>Classe!$E48</f>
        <v> </v>
      </c>
    </row>
    <row r="7" spans="1:42" ht="12.75">
      <c r="A7" s="254" t="s">
        <v>74</v>
      </c>
      <c r="B7" s="255"/>
      <c r="C7" s="64" t="e">
        <f>CONCATENATE(ROUND(Feuil1!AP4,0),"/20")</f>
        <v>#DIV/0!</v>
      </c>
      <c r="D7" s="65" t="str">
        <f>CONCATENATE(Feuil1!C4,"/20")</f>
        <v>0/20</v>
      </c>
      <c r="E7" s="65" t="str">
        <f>CONCATENATE(Feuil1!D4,"/20")</f>
        <v>0/20</v>
      </c>
      <c r="F7" s="65" t="str">
        <f>CONCATENATE(Feuil1!E4,"/20")</f>
        <v>0/20</v>
      </c>
      <c r="G7" s="65" t="str">
        <f>CONCATENATE(Feuil1!F4,"/20")</f>
        <v>0/20</v>
      </c>
      <c r="H7" s="65" t="str">
        <f>CONCATENATE(Feuil1!G4,"/20")</f>
        <v>0/20</v>
      </c>
      <c r="I7" s="65" t="str">
        <f>CONCATENATE(Feuil1!H4,"/20")</f>
        <v>0/20</v>
      </c>
      <c r="J7" s="65" t="str">
        <f>CONCATENATE(Feuil1!I4,"/20")</f>
        <v>0/20</v>
      </c>
      <c r="K7" s="65" t="str">
        <f>CONCATENATE(Feuil1!J4,"/20")</f>
        <v>0/20</v>
      </c>
      <c r="L7" s="65" t="str">
        <f>CONCATENATE(Feuil1!K4,"/20")</f>
        <v>0/20</v>
      </c>
      <c r="M7" s="65" t="str">
        <f>CONCATENATE(Feuil1!L4,"/20")</f>
        <v>0/20</v>
      </c>
      <c r="N7" s="65" t="str">
        <f>CONCATENATE(Feuil1!M4,"/20")</f>
        <v>0/20</v>
      </c>
      <c r="O7" s="65" t="str">
        <f>CONCATENATE(Feuil1!N4,"/20")</f>
        <v>0/20</v>
      </c>
      <c r="P7" s="65" t="str">
        <f>CONCATENATE(Feuil1!O4,"/20")</f>
        <v>0/20</v>
      </c>
      <c r="Q7" s="65" t="str">
        <f>CONCATENATE(Feuil1!P4,"/20")</f>
        <v>0/20</v>
      </c>
      <c r="R7" s="65" t="str">
        <f>CONCATENATE(Feuil1!Q4,"/20")</f>
        <v>0/20</v>
      </c>
      <c r="S7" s="65" t="str">
        <f>CONCATENATE(Feuil1!R4,"/20")</f>
        <v>0/20</v>
      </c>
      <c r="T7" s="65" t="str">
        <f>CONCATENATE(Feuil1!S4,"/20")</f>
        <v>0/20</v>
      </c>
      <c r="U7" s="65" t="str">
        <f>CONCATENATE(Feuil1!T4,"/20")</f>
        <v>0/20</v>
      </c>
      <c r="V7" s="65" t="str">
        <f>CONCATENATE(Feuil1!U4,"/20")</f>
        <v>0/20</v>
      </c>
      <c r="W7" s="65" t="str">
        <f>CONCATENATE(Feuil1!V4,"/20")</f>
        <v>0/20</v>
      </c>
      <c r="X7" s="65" t="str">
        <f>CONCATENATE(Feuil1!W4,"/20")</f>
        <v>0/20</v>
      </c>
      <c r="Y7" s="65" t="str">
        <f>CONCATENATE(Feuil1!X4,"/20")</f>
        <v>0/20</v>
      </c>
      <c r="Z7" s="65" t="str">
        <f>CONCATENATE(Feuil1!Y4,"/20")</f>
        <v>0/20</v>
      </c>
      <c r="AA7" s="65" t="str">
        <f>CONCATENATE(Feuil1!Z4,"/20")</f>
        <v>0/20</v>
      </c>
      <c r="AB7" s="65" t="str">
        <f>CONCATENATE(Feuil1!AA4,"/20")</f>
        <v>0/20</v>
      </c>
      <c r="AC7" s="65" t="str">
        <f>CONCATENATE(Feuil1!AB4,"/20")</f>
        <v>0/20</v>
      </c>
      <c r="AD7" s="65" t="str">
        <f>CONCATENATE(Feuil1!AC4,"/20")</f>
        <v>0/20</v>
      </c>
      <c r="AE7" s="65" t="str">
        <f>CONCATENATE(Feuil1!AD4,"/20")</f>
        <v>0/20</v>
      </c>
      <c r="AF7" s="65" t="str">
        <f>CONCATENATE(Feuil1!AE4,"/20")</f>
        <v>0/20</v>
      </c>
      <c r="AG7" s="65" t="str">
        <f>CONCATENATE(Feuil1!AF4,"/20")</f>
        <v>0/20</v>
      </c>
      <c r="AH7" s="65" t="str">
        <f>CONCATENATE(Feuil1!AG4,"/20")</f>
        <v>0/20</v>
      </c>
      <c r="AI7" s="65" t="str">
        <f>CONCATENATE(Feuil1!AH4,"/20")</f>
        <v>0/20</v>
      </c>
      <c r="AJ7" s="65" t="str">
        <f>CONCATENATE(Feuil1!AI4,"/20")</f>
        <v>0/20</v>
      </c>
      <c r="AK7" s="65" t="str">
        <f>CONCATENATE(Feuil1!AJ4,"/20")</f>
        <v>0/20</v>
      </c>
      <c r="AL7" s="65" t="str">
        <f>CONCATENATE(Feuil1!AK4,"/20")</f>
        <v>0/20</v>
      </c>
      <c r="AM7" s="65" t="str">
        <f>CONCATENATE(Feuil1!AL4,"/20")</f>
        <v>0/20</v>
      </c>
      <c r="AN7" s="65" t="str">
        <f>CONCATENATE(Feuil1!AM4,"/20")</f>
        <v>0/20</v>
      </c>
      <c r="AO7" s="65" t="str">
        <f>CONCATENATE(Feuil1!AN4,"/20")</f>
        <v>0/20</v>
      </c>
      <c r="AP7" s="65" t="str">
        <f>CONCATENATE(Feuil1!AO4,"/20")</f>
        <v>0/20</v>
      </c>
    </row>
    <row r="8" spans="1:42" ht="12.75">
      <c r="A8" s="254" t="s">
        <v>76</v>
      </c>
      <c r="B8" s="255"/>
      <c r="C8" s="64" t="e">
        <f>CONCATENATE(ROUND(Feuil1!AP5,0),"/14")</f>
        <v>#DIV/0!</v>
      </c>
      <c r="D8" s="66" t="str">
        <f>CONCATENATE(Feuil1!C5,"/14")</f>
        <v>0/14</v>
      </c>
      <c r="E8" s="66" t="str">
        <f>CONCATENATE(Feuil1!D5,"/14")</f>
        <v>0/14</v>
      </c>
      <c r="F8" s="66" t="str">
        <f>CONCATENATE(Feuil1!E5,"/14")</f>
        <v>0/14</v>
      </c>
      <c r="G8" s="66" t="str">
        <f>CONCATENATE(Feuil1!F5,"/14")</f>
        <v>0/14</v>
      </c>
      <c r="H8" s="66" t="str">
        <f>CONCATENATE(Feuil1!G5,"/14")</f>
        <v>0/14</v>
      </c>
      <c r="I8" s="66" t="str">
        <f>CONCATENATE(Feuil1!H5,"/14")</f>
        <v>0/14</v>
      </c>
      <c r="J8" s="66" t="str">
        <f>CONCATENATE(Feuil1!I5,"/14")</f>
        <v>0/14</v>
      </c>
      <c r="K8" s="66" t="str">
        <f>CONCATENATE(Feuil1!J5,"/14")</f>
        <v>0/14</v>
      </c>
      <c r="L8" s="66" t="str">
        <f>CONCATENATE(Feuil1!K5,"/14")</f>
        <v>0/14</v>
      </c>
      <c r="M8" s="66" t="str">
        <f>CONCATENATE(Feuil1!L5,"/14")</f>
        <v>0/14</v>
      </c>
      <c r="N8" s="66" t="str">
        <f>CONCATENATE(Feuil1!M5,"/14")</f>
        <v>0/14</v>
      </c>
      <c r="O8" s="66" t="str">
        <f>CONCATENATE(Feuil1!N5,"/14")</f>
        <v>0/14</v>
      </c>
      <c r="P8" s="66" t="str">
        <f>CONCATENATE(Feuil1!O5,"/14")</f>
        <v>0/14</v>
      </c>
      <c r="Q8" s="66" t="str">
        <f>CONCATENATE(Feuil1!P5,"/14")</f>
        <v>0/14</v>
      </c>
      <c r="R8" s="66" t="str">
        <f>CONCATENATE(Feuil1!Q5,"/14")</f>
        <v>0/14</v>
      </c>
      <c r="S8" s="66" t="str">
        <f>CONCATENATE(Feuil1!R5,"/14")</f>
        <v>0/14</v>
      </c>
      <c r="T8" s="66" t="str">
        <f>CONCATENATE(Feuil1!S5,"/14")</f>
        <v>0/14</v>
      </c>
      <c r="U8" s="66" t="str">
        <f>CONCATENATE(Feuil1!T5,"/14")</f>
        <v>0/14</v>
      </c>
      <c r="V8" s="66" t="str">
        <f>CONCATENATE(Feuil1!U5,"/14")</f>
        <v>0/14</v>
      </c>
      <c r="W8" s="66" t="str">
        <f>CONCATENATE(Feuil1!V5,"/14")</f>
        <v>0/14</v>
      </c>
      <c r="X8" s="66" t="str">
        <f>CONCATENATE(Feuil1!W5,"/14")</f>
        <v>0/14</v>
      </c>
      <c r="Y8" s="66" t="str">
        <f>CONCATENATE(Feuil1!X5,"/14")</f>
        <v>0/14</v>
      </c>
      <c r="Z8" s="66" t="str">
        <f>CONCATENATE(Feuil1!Y5,"/14")</f>
        <v>0/14</v>
      </c>
      <c r="AA8" s="66" t="str">
        <f>CONCATENATE(Feuil1!Z5,"/14")</f>
        <v>0/14</v>
      </c>
      <c r="AB8" s="66" t="str">
        <f>CONCATENATE(Feuil1!AA5,"/14")</f>
        <v>0/14</v>
      </c>
      <c r="AC8" s="66" t="str">
        <f>CONCATENATE(Feuil1!AB5,"/14")</f>
        <v>0/14</v>
      </c>
      <c r="AD8" s="66" t="str">
        <f>CONCATENATE(Feuil1!AC5,"/14")</f>
        <v>0/14</v>
      </c>
      <c r="AE8" s="66" t="str">
        <f>CONCATENATE(Feuil1!AD5,"/14")</f>
        <v>0/14</v>
      </c>
      <c r="AF8" s="66" t="str">
        <f>CONCATENATE(Feuil1!AE5,"/14")</f>
        <v>0/14</v>
      </c>
      <c r="AG8" s="66" t="str">
        <f>CONCATENATE(Feuil1!AF5,"/14")</f>
        <v>0/14</v>
      </c>
      <c r="AH8" s="66" t="str">
        <f>CONCATENATE(Feuil1!AG5,"/14")</f>
        <v>0/14</v>
      </c>
      <c r="AI8" s="66" t="str">
        <f>CONCATENATE(Feuil1!AH5,"/14")</f>
        <v>0/14</v>
      </c>
      <c r="AJ8" s="66" t="str">
        <f>CONCATENATE(Feuil1!AI5,"/14")</f>
        <v>0/14</v>
      </c>
      <c r="AK8" s="66" t="str">
        <f>CONCATENATE(Feuil1!AJ5,"/14")</f>
        <v>0/14</v>
      </c>
      <c r="AL8" s="66" t="str">
        <f>CONCATENATE(Feuil1!AK5,"/14")</f>
        <v>0/14</v>
      </c>
      <c r="AM8" s="66" t="str">
        <f>CONCATENATE(Feuil1!AL5,"/14")</f>
        <v>0/14</v>
      </c>
      <c r="AN8" s="66" t="str">
        <f>CONCATENATE(Feuil1!AM5,"/14")</f>
        <v>0/14</v>
      </c>
      <c r="AO8" s="66" t="str">
        <f>CONCATENATE(Feuil1!AN5,"/14")</f>
        <v>0/14</v>
      </c>
      <c r="AP8" s="66" t="str">
        <f>CONCATENATE(Feuil1!AO5,"/14")</f>
        <v>0/14</v>
      </c>
    </row>
    <row r="9" spans="1:42" ht="12.75">
      <c r="A9" s="254" t="s">
        <v>77</v>
      </c>
      <c r="B9" s="255"/>
      <c r="C9" s="64" t="e">
        <f>CONCATENATE(ROUND(Feuil1!AP6,0),"/18")</f>
        <v>#DIV/0!</v>
      </c>
      <c r="D9" s="65" t="str">
        <f>CONCATENATE(Feuil1!C6,"/18")</f>
        <v>0/18</v>
      </c>
      <c r="E9" s="65" t="str">
        <f>CONCATENATE(Feuil1!D6,"/18")</f>
        <v>0/18</v>
      </c>
      <c r="F9" s="65" t="str">
        <f>CONCATENATE(Feuil1!E6,"/18")</f>
        <v>0/18</v>
      </c>
      <c r="G9" s="65" t="str">
        <f>CONCATENATE(Feuil1!F6,"/18")</f>
        <v>0/18</v>
      </c>
      <c r="H9" s="65" t="str">
        <f>CONCATENATE(Feuil1!G6,"/18")</f>
        <v>0/18</v>
      </c>
      <c r="I9" s="65" t="str">
        <f>CONCATENATE(Feuil1!H6,"/18")</f>
        <v>0/18</v>
      </c>
      <c r="J9" s="65" t="str">
        <f>CONCATENATE(Feuil1!I6,"/18")</f>
        <v>0/18</v>
      </c>
      <c r="K9" s="65" t="str">
        <f>CONCATENATE(Feuil1!J6,"/18")</f>
        <v>0/18</v>
      </c>
      <c r="L9" s="65" t="str">
        <f>CONCATENATE(Feuil1!K6,"/18")</f>
        <v>0/18</v>
      </c>
      <c r="M9" s="65" t="str">
        <f>CONCATENATE(Feuil1!L6,"/18")</f>
        <v>0/18</v>
      </c>
      <c r="N9" s="65" t="str">
        <f>CONCATENATE(Feuil1!M6,"/18")</f>
        <v>0/18</v>
      </c>
      <c r="O9" s="65" t="str">
        <f>CONCATENATE(Feuil1!N6,"/18")</f>
        <v>0/18</v>
      </c>
      <c r="P9" s="65" t="str">
        <f>CONCATENATE(Feuil1!O6,"/18")</f>
        <v>0/18</v>
      </c>
      <c r="Q9" s="65" t="str">
        <f>CONCATENATE(Feuil1!P6,"/18")</f>
        <v>0/18</v>
      </c>
      <c r="R9" s="65" t="str">
        <f>CONCATENATE(Feuil1!Q6,"/18")</f>
        <v>0/18</v>
      </c>
      <c r="S9" s="65" t="str">
        <f>CONCATENATE(Feuil1!R6,"/18")</f>
        <v>0/18</v>
      </c>
      <c r="T9" s="65" t="str">
        <f>CONCATENATE(Feuil1!S6,"/18")</f>
        <v>0/18</v>
      </c>
      <c r="U9" s="65" t="str">
        <f>CONCATENATE(Feuil1!T6,"/18")</f>
        <v>0/18</v>
      </c>
      <c r="V9" s="65" t="str">
        <f>CONCATENATE(Feuil1!U6,"/18")</f>
        <v>0/18</v>
      </c>
      <c r="W9" s="65" t="str">
        <f>CONCATENATE(Feuil1!V6,"/18")</f>
        <v>0/18</v>
      </c>
      <c r="X9" s="65" t="str">
        <f>CONCATENATE(Feuil1!W6,"/18")</f>
        <v>0/18</v>
      </c>
      <c r="Y9" s="65" t="str">
        <f>CONCATENATE(Feuil1!X6,"/18")</f>
        <v>0/18</v>
      </c>
      <c r="Z9" s="65" t="str">
        <f>CONCATENATE(Feuil1!Y6,"/18")</f>
        <v>0/18</v>
      </c>
      <c r="AA9" s="65" t="str">
        <f>CONCATENATE(Feuil1!Z6,"/18")</f>
        <v>0/18</v>
      </c>
      <c r="AB9" s="65" t="str">
        <f>CONCATENATE(Feuil1!AA6,"/18")</f>
        <v>0/18</v>
      </c>
      <c r="AC9" s="65" t="str">
        <f>CONCATENATE(Feuil1!AB6,"/18")</f>
        <v>0/18</v>
      </c>
      <c r="AD9" s="65" t="str">
        <f>CONCATENATE(Feuil1!AC6,"/18")</f>
        <v>0/18</v>
      </c>
      <c r="AE9" s="65" t="str">
        <f>CONCATENATE(Feuil1!AD6,"/18")</f>
        <v>0/18</v>
      </c>
      <c r="AF9" s="65" t="str">
        <f>CONCATENATE(Feuil1!AE6,"/18")</f>
        <v>0/18</v>
      </c>
      <c r="AG9" s="65" t="str">
        <f>CONCATENATE(Feuil1!AF6,"/18")</f>
        <v>0/18</v>
      </c>
      <c r="AH9" s="65" t="str">
        <f>CONCATENATE(Feuil1!AG6,"/18")</f>
        <v>0/18</v>
      </c>
      <c r="AI9" s="65" t="str">
        <f>CONCATENATE(Feuil1!AH6,"/18")</f>
        <v>0/18</v>
      </c>
      <c r="AJ9" s="65" t="str">
        <f>CONCATENATE(Feuil1!AI6,"/18")</f>
        <v>0/18</v>
      </c>
      <c r="AK9" s="65" t="str">
        <f>CONCATENATE(Feuil1!AJ6,"/18")</f>
        <v>0/18</v>
      </c>
      <c r="AL9" s="65" t="str">
        <f>CONCATENATE(Feuil1!AK6,"/18")</f>
        <v>0/18</v>
      </c>
      <c r="AM9" s="65" t="str">
        <f>CONCATENATE(Feuil1!AL6,"/18")</f>
        <v>0/18</v>
      </c>
      <c r="AN9" s="65" t="str">
        <f>CONCATENATE(Feuil1!AM6,"/18")</f>
        <v>0/18</v>
      </c>
      <c r="AO9" s="65" t="str">
        <f>CONCATENATE(Feuil1!AN6,"/18")</f>
        <v>0/18</v>
      </c>
      <c r="AP9" s="65" t="str">
        <f>CONCATENATE(Feuil1!AO6,"/18")</f>
        <v>0/18</v>
      </c>
    </row>
    <row r="10" spans="1:42" ht="12.75">
      <c r="A10" s="254" t="s">
        <v>78</v>
      </c>
      <c r="B10" s="255"/>
      <c r="C10" s="64" t="e">
        <f>CONCATENATE(ROUND(Feuil1!AP7,0),"/25")</f>
        <v>#DIV/0!</v>
      </c>
      <c r="D10" s="67" t="str">
        <f>CONCATENATE(Feuil1!C7,"/25")</f>
        <v>0/25</v>
      </c>
      <c r="E10" s="67" t="str">
        <f>CONCATENATE(Feuil1!D7,"/25")</f>
        <v>0/25</v>
      </c>
      <c r="F10" s="67" t="str">
        <f>CONCATENATE(Feuil1!E7,"/25")</f>
        <v>0/25</v>
      </c>
      <c r="G10" s="67" t="str">
        <f>CONCATENATE(Feuil1!F7,"/25")</f>
        <v>0/25</v>
      </c>
      <c r="H10" s="67" t="str">
        <f>CONCATENATE(Feuil1!G7,"/25")</f>
        <v>0/25</v>
      </c>
      <c r="I10" s="67" t="str">
        <f>CONCATENATE(Feuil1!H7,"/25")</f>
        <v>0/25</v>
      </c>
      <c r="J10" s="67" t="str">
        <f>CONCATENATE(Feuil1!I7,"/25")</f>
        <v>0/25</v>
      </c>
      <c r="K10" s="67" t="str">
        <f>CONCATENATE(Feuil1!J7,"/25")</f>
        <v>0/25</v>
      </c>
      <c r="L10" s="67" t="str">
        <f>CONCATENATE(Feuil1!K7,"/25")</f>
        <v>0/25</v>
      </c>
      <c r="M10" s="67" t="str">
        <f>CONCATENATE(Feuil1!L7,"/25")</f>
        <v>0/25</v>
      </c>
      <c r="N10" s="67" t="str">
        <f>CONCATENATE(Feuil1!M7,"/25")</f>
        <v>0/25</v>
      </c>
      <c r="O10" s="67" t="str">
        <f>CONCATENATE(Feuil1!N7,"/25")</f>
        <v>0/25</v>
      </c>
      <c r="P10" s="67" t="str">
        <f>CONCATENATE(Feuil1!O7,"/25")</f>
        <v>0/25</v>
      </c>
      <c r="Q10" s="67" t="str">
        <f>CONCATENATE(Feuil1!P7,"/25")</f>
        <v>0/25</v>
      </c>
      <c r="R10" s="67" t="str">
        <f>CONCATENATE(Feuil1!Q7,"/25")</f>
        <v>0/25</v>
      </c>
      <c r="S10" s="67" t="str">
        <f>CONCATENATE(Feuil1!R7,"/25")</f>
        <v>0/25</v>
      </c>
      <c r="T10" s="67" t="str">
        <f>CONCATENATE(Feuil1!S7,"/25")</f>
        <v>0/25</v>
      </c>
      <c r="U10" s="67" t="str">
        <f>CONCATENATE(Feuil1!T7,"/25")</f>
        <v>0/25</v>
      </c>
      <c r="V10" s="67" t="str">
        <f>CONCATENATE(Feuil1!U7,"/25")</f>
        <v>0/25</v>
      </c>
      <c r="W10" s="67" t="str">
        <f>CONCATENATE(Feuil1!V7,"/25")</f>
        <v>0/25</v>
      </c>
      <c r="X10" s="67" t="str">
        <f>CONCATENATE(Feuil1!W7,"/25")</f>
        <v>0/25</v>
      </c>
      <c r="Y10" s="67" t="str">
        <f>CONCATENATE(Feuil1!X7,"/25")</f>
        <v>0/25</v>
      </c>
      <c r="Z10" s="67" t="str">
        <f>CONCATENATE(Feuil1!Y7,"/25")</f>
        <v>0/25</v>
      </c>
      <c r="AA10" s="67" t="str">
        <f>CONCATENATE(Feuil1!Z7,"/25")</f>
        <v>0/25</v>
      </c>
      <c r="AB10" s="67" t="str">
        <f>CONCATENATE(Feuil1!AA7,"/25")</f>
        <v>0/25</v>
      </c>
      <c r="AC10" s="67" t="str">
        <f>CONCATENATE(Feuil1!AB7,"/25")</f>
        <v>0/25</v>
      </c>
      <c r="AD10" s="67" t="str">
        <f>CONCATENATE(Feuil1!AC7,"/25")</f>
        <v>0/25</v>
      </c>
      <c r="AE10" s="67" t="str">
        <f>CONCATENATE(Feuil1!AD7,"/25")</f>
        <v>0/25</v>
      </c>
      <c r="AF10" s="67" t="str">
        <f>CONCATENATE(Feuil1!AE7,"/25")</f>
        <v>0/25</v>
      </c>
      <c r="AG10" s="67" t="str">
        <f>CONCATENATE(Feuil1!AF7,"/25")</f>
        <v>0/25</v>
      </c>
      <c r="AH10" s="67" t="str">
        <f>CONCATENATE(Feuil1!AG7,"/25")</f>
        <v>0/25</v>
      </c>
      <c r="AI10" s="67" t="str">
        <f>CONCATENATE(Feuil1!AH7,"/25")</f>
        <v>0/25</v>
      </c>
      <c r="AJ10" s="67" t="str">
        <f>CONCATENATE(Feuil1!AI7,"/25")</f>
        <v>0/25</v>
      </c>
      <c r="AK10" s="67" t="str">
        <f>CONCATENATE(Feuil1!AJ7,"/25")</f>
        <v>0/25</v>
      </c>
      <c r="AL10" s="67" t="str">
        <f>CONCATENATE(Feuil1!AK7,"/25")</f>
        <v>0/25</v>
      </c>
      <c r="AM10" s="67" t="str">
        <f>CONCATENATE(Feuil1!AL7,"/25")</f>
        <v>0/25</v>
      </c>
      <c r="AN10" s="67" t="str">
        <f>CONCATENATE(Feuil1!AM7,"/25")</f>
        <v>0/25</v>
      </c>
      <c r="AO10" s="67" t="str">
        <f>CONCATENATE(Feuil1!AN7,"/25")</f>
        <v>0/25</v>
      </c>
      <c r="AP10" s="67" t="str">
        <f>CONCATENATE(Feuil1!AO7,"/25")</f>
        <v>0/25</v>
      </c>
    </row>
    <row r="11" spans="1:42" ht="13.5" thickBot="1">
      <c r="A11" s="254" t="s">
        <v>79</v>
      </c>
      <c r="B11" s="255"/>
      <c r="C11" s="64" t="e">
        <f>CONCATENATE(ROUND(Feuil1!AP8,0),"/11")</f>
        <v>#DIV/0!</v>
      </c>
      <c r="D11" s="65" t="str">
        <f>CONCATENATE(Feuil1!C8,"11")</f>
        <v>011</v>
      </c>
      <c r="E11" s="65" t="str">
        <f>CONCATENATE(Feuil1!D8,"11")</f>
        <v>011</v>
      </c>
      <c r="F11" s="65" t="str">
        <f>CONCATENATE(Feuil1!E8,"11")</f>
        <v>011</v>
      </c>
      <c r="G11" s="65" t="str">
        <f>CONCATENATE(Feuil1!F8,"11")</f>
        <v>011</v>
      </c>
      <c r="H11" s="65" t="str">
        <f>CONCATENATE(Feuil1!G8,"11")</f>
        <v>011</v>
      </c>
      <c r="I11" s="65" t="str">
        <f>CONCATENATE(Feuil1!H8,"11")</f>
        <v>011</v>
      </c>
      <c r="J11" s="65" t="str">
        <f>CONCATENATE(Feuil1!I8,"11")</f>
        <v>011</v>
      </c>
      <c r="K11" s="65" t="str">
        <f>CONCATENATE(Feuil1!J8,"11")</f>
        <v>011</v>
      </c>
      <c r="L11" s="65" t="str">
        <f>CONCATENATE(Feuil1!K8,"11")</f>
        <v>011</v>
      </c>
      <c r="M11" s="65" t="str">
        <f>CONCATENATE(Feuil1!L8,"11")</f>
        <v>011</v>
      </c>
      <c r="N11" s="65" t="str">
        <f>CONCATENATE(Feuil1!M8,"11")</f>
        <v>011</v>
      </c>
      <c r="O11" s="65" t="str">
        <f>CONCATENATE(Feuil1!N8,"11")</f>
        <v>011</v>
      </c>
      <c r="P11" s="65" t="str">
        <f>CONCATENATE(Feuil1!O8,"11")</f>
        <v>011</v>
      </c>
      <c r="Q11" s="65" t="str">
        <f>CONCATENATE(Feuil1!P8,"11")</f>
        <v>011</v>
      </c>
      <c r="R11" s="65" t="str">
        <f>CONCATENATE(Feuil1!Q8,"11")</f>
        <v>011</v>
      </c>
      <c r="S11" s="65" t="str">
        <f>CONCATENATE(Feuil1!R8,"11")</f>
        <v>011</v>
      </c>
      <c r="T11" s="65" t="str">
        <f>CONCATENATE(Feuil1!S8,"11")</f>
        <v>011</v>
      </c>
      <c r="U11" s="65" t="str">
        <f>CONCATENATE(Feuil1!T8,"11")</f>
        <v>011</v>
      </c>
      <c r="V11" s="65" t="str">
        <f>CONCATENATE(Feuil1!U8,"11")</f>
        <v>011</v>
      </c>
      <c r="W11" s="65" t="str">
        <f>CONCATENATE(Feuil1!V8,"11")</f>
        <v>011</v>
      </c>
      <c r="X11" s="65" t="str">
        <f>CONCATENATE(Feuil1!W8,"11")</f>
        <v>011</v>
      </c>
      <c r="Y11" s="65" t="str">
        <f>CONCATENATE(Feuil1!X8,"11")</f>
        <v>011</v>
      </c>
      <c r="Z11" s="65" t="str">
        <f>CONCATENATE(Feuil1!Y8,"11")</f>
        <v>011</v>
      </c>
      <c r="AA11" s="65" t="str">
        <f>CONCATENATE(Feuil1!Z8,"11")</f>
        <v>011</v>
      </c>
      <c r="AB11" s="65" t="str">
        <f>CONCATENATE(Feuil1!AA8,"11")</f>
        <v>011</v>
      </c>
      <c r="AC11" s="65" t="str">
        <f>CONCATENATE(Feuil1!AB8,"11")</f>
        <v>011</v>
      </c>
      <c r="AD11" s="65" t="str">
        <f>CONCATENATE(Feuil1!AC8,"11")</f>
        <v>011</v>
      </c>
      <c r="AE11" s="65" t="str">
        <f>CONCATENATE(Feuil1!AD8,"11")</f>
        <v>011</v>
      </c>
      <c r="AF11" s="65" t="str">
        <f>CONCATENATE(Feuil1!AE8,"11")</f>
        <v>011</v>
      </c>
      <c r="AG11" s="65" t="str">
        <f>CONCATENATE(Feuil1!AF8,"11")</f>
        <v>011</v>
      </c>
      <c r="AH11" s="65" t="str">
        <f>CONCATENATE(Feuil1!AG8,"11")</f>
        <v>011</v>
      </c>
      <c r="AI11" s="65" t="str">
        <f>CONCATENATE(Feuil1!AH8,"11")</f>
        <v>011</v>
      </c>
      <c r="AJ11" s="65" t="str">
        <f>CONCATENATE(Feuil1!AI8,"11")</f>
        <v>011</v>
      </c>
      <c r="AK11" s="65" t="str">
        <f>CONCATENATE(Feuil1!AJ8,"11")</f>
        <v>011</v>
      </c>
      <c r="AL11" s="65" t="str">
        <f>CONCATENATE(Feuil1!AK8,"11")</f>
        <v>011</v>
      </c>
      <c r="AM11" s="65" t="str">
        <f>CONCATENATE(Feuil1!AL8,"11")</f>
        <v>011</v>
      </c>
      <c r="AN11" s="65" t="str">
        <f>CONCATENATE(Feuil1!AM8,"11")</f>
        <v>011</v>
      </c>
      <c r="AO11" s="65" t="str">
        <f>CONCATENATE(Feuil1!AN8,"11")</f>
        <v>011</v>
      </c>
      <c r="AP11" s="65" t="str">
        <f>CONCATENATE(Feuil1!AO8,"11")</f>
        <v>011</v>
      </c>
    </row>
    <row r="12" spans="1:42" ht="12.75">
      <c r="A12" s="264" t="s">
        <v>54</v>
      </c>
      <c r="B12" s="265"/>
      <c r="C12" s="64" t="e">
        <f>CONCATENATE(ROUND(Feuil1!AP9,0),"/88")</f>
        <v>#DIV/0!</v>
      </c>
      <c r="D12" s="68" t="str">
        <f>CONCATENATE(Feuil1!C9,"/88")</f>
        <v>0/88</v>
      </c>
      <c r="E12" s="68" t="str">
        <f>CONCATENATE(Feuil1!D9,"/88")</f>
        <v>0/88</v>
      </c>
      <c r="F12" s="68" t="str">
        <f>CONCATENATE(Feuil1!E9,"/88")</f>
        <v>0/88</v>
      </c>
      <c r="G12" s="68" t="str">
        <f>CONCATENATE(Feuil1!F9,"/88")</f>
        <v>0/88</v>
      </c>
      <c r="H12" s="68" t="str">
        <f>CONCATENATE(Feuil1!G9,"/88")</f>
        <v>0/88</v>
      </c>
      <c r="I12" s="68" t="str">
        <f>CONCATENATE(Feuil1!H9,"/88")</f>
        <v>0/88</v>
      </c>
      <c r="J12" s="68" t="str">
        <f>CONCATENATE(Feuil1!I9,"/88")</f>
        <v>0/88</v>
      </c>
      <c r="K12" s="68" t="str">
        <f>CONCATENATE(Feuil1!J9,"/88")</f>
        <v>0/88</v>
      </c>
      <c r="L12" s="68" t="str">
        <f>CONCATENATE(Feuil1!K9,"/88")</f>
        <v>0/88</v>
      </c>
      <c r="M12" s="68" t="str">
        <f>CONCATENATE(Feuil1!L9,"/88")</f>
        <v>0/88</v>
      </c>
      <c r="N12" s="68" t="str">
        <f>CONCATENATE(Feuil1!M9,"/88")</f>
        <v>0/88</v>
      </c>
      <c r="O12" s="68" t="str">
        <f>CONCATENATE(Feuil1!N9,"/88")</f>
        <v>0/88</v>
      </c>
      <c r="P12" s="68" t="str">
        <f>CONCATENATE(Feuil1!O9,"/88")</f>
        <v>0/88</v>
      </c>
      <c r="Q12" s="68" t="str">
        <f>CONCATENATE(Feuil1!P9,"/88")</f>
        <v>0/88</v>
      </c>
      <c r="R12" s="68" t="str">
        <f>CONCATENATE(Feuil1!Q9,"/88")</f>
        <v>0/88</v>
      </c>
      <c r="S12" s="68" t="str">
        <f>CONCATENATE(Feuil1!R9,"/88")</f>
        <v>0/88</v>
      </c>
      <c r="T12" s="68" t="str">
        <f>CONCATENATE(Feuil1!S9,"/88")</f>
        <v>0/88</v>
      </c>
      <c r="U12" s="68" t="str">
        <f>CONCATENATE(Feuil1!T9,"/88")</f>
        <v>0/88</v>
      </c>
      <c r="V12" s="68" t="str">
        <f>CONCATENATE(Feuil1!U9,"/88")</f>
        <v>0/88</v>
      </c>
      <c r="W12" s="68" t="str">
        <f>CONCATENATE(Feuil1!V9,"/88")</f>
        <v>0/88</v>
      </c>
      <c r="X12" s="68" t="str">
        <f>CONCATENATE(Feuil1!W9,"/88")</f>
        <v>0/88</v>
      </c>
      <c r="Y12" s="68" t="str">
        <f>CONCATENATE(Feuil1!X9,"/88")</f>
        <v>0/88</v>
      </c>
      <c r="Z12" s="68" t="str">
        <f>CONCATENATE(Feuil1!Y9,"/88")</f>
        <v>0/88</v>
      </c>
      <c r="AA12" s="68" t="str">
        <f>CONCATENATE(Feuil1!Z9,"/88")</f>
        <v>0/88</v>
      </c>
      <c r="AB12" s="68" t="str">
        <f>CONCATENATE(Feuil1!AA9,"/88")</f>
        <v>0/88</v>
      </c>
      <c r="AC12" s="68" t="str">
        <f>CONCATENATE(Feuil1!AB9,"/88")</f>
        <v>0/88</v>
      </c>
      <c r="AD12" s="68" t="str">
        <f>CONCATENATE(Feuil1!AC9,"/88")</f>
        <v>0/88</v>
      </c>
      <c r="AE12" s="68" t="str">
        <f>CONCATENATE(Feuil1!AD9,"/88")</f>
        <v>0/88</v>
      </c>
      <c r="AF12" s="68" t="str">
        <f>CONCATENATE(Feuil1!AE9,"/88")</f>
        <v>0/88</v>
      </c>
      <c r="AG12" s="68" t="str">
        <f>CONCATENATE(Feuil1!AF9,"/88")</f>
        <v>0/88</v>
      </c>
      <c r="AH12" s="68" t="str">
        <f>CONCATENATE(Feuil1!AG9,"/88")</f>
        <v>0/88</v>
      </c>
      <c r="AI12" s="68" t="str">
        <f>CONCATENATE(Feuil1!AH9,"/88")</f>
        <v>0/88</v>
      </c>
      <c r="AJ12" s="68" t="str">
        <f>CONCATENATE(Feuil1!AI9,"/88")</f>
        <v>0/88</v>
      </c>
      <c r="AK12" s="68" t="str">
        <f>CONCATENATE(Feuil1!AJ9,"/88")</f>
        <v>0/88</v>
      </c>
      <c r="AL12" s="68" t="str">
        <f>CONCATENATE(Feuil1!AK9,"/88")</f>
        <v>0/88</v>
      </c>
      <c r="AM12" s="68" t="str">
        <f>CONCATENATE(Feuil1!AL9,"/88")</f>
        <v>0/88</v>
      </c>
      <c r="AN12" s="68" t="str">
        <f>CONCATENATE(Feuil1!AM9,"/88")</f>
        <v>0/88</v>
      </c>
      <c r="AO12" s="68" t="str">
        <f>CONCATENATE(Feuil1!AN9,"/88")</f>
        <v>0/88</v>
      </c>
      <c r="AP12" s="68" t="str">
        <f>CONCATENATE(Feuil1!AO9,"/88")</f>
        <v>0/88</v>
      </c>
    </row>
    <row r="13" spans="1:42" s="70" customFormat="1" ht="13.5" thickBot="1">
      <c r="A13" s="264" t="s">
        <v>55</v>
      </c>
      <c r="B13" s="265"/>
      <c r="C13" s="64" t="e">
        <f>CONCATENATE(ROUND(Feuil1!AP10,0),"/88")</f>
        <v>#DIV/0!</v>
      </c>
      <c r="D13" s="69" t="str">
        <f>CONCATENATE(Feuil1!C10,"/88")</f>
        <v>0/88</v>
      </c>
      <c r="E13" s="69" t="str">
        <f>CONCATENATE(Feuil1!D10,"/88")</f>
        <v>0/88</v>
      </c>
      <c r="F13" s="69" t="str">
        <f>CONCATENATE(Feuil1!E10,"/88")</f>
        <v>0/88</v>
      </c>
      <c r="G13" s="69" t="str">
        <f>CONCATENATE(Feuil1!F10,"/88")</f>
        <v>0/88</v>
      </c>
      <c r="H13" s="69" t="str">
        <f>CONCATENATE(Feuil1!G10,"/88")</f>
        <v>0/88</v>
      </c>
      <c r="I13" s="69" t="str">
        <f>CONCATENATE(Feuil1!H10,"/88")</f>
        <v>0/88</v>
      </c>
      <c r="J13" s="69" t="str">
        <f>CONCATENATE(Feuil1!I10,"/88")</f>
        <v>0/88</v>
      </c>
      <c r="K13" s="69" t="str">
        <f>CONCATENATE(Feuil1!J10,"/88")</f>
        <v>0/88</v>
      </c>
      <c r="L13" s="69" t="str">
        <f>CONCATENATE(Feuil1!K10,"/88")</f>
        <v>0/88</v>
      </c>
      <c r="M13" s="69" t="str">
        <f>CONCATENATE(Feuil1!L10,"/88")</f>
        <v>0/88</v>
      </c>
      <c r="N13" s="69" t="str">
        <f>CONCATENATE(Feuil1!M10,"/88")</f>
        <v>0/88</v>
      </c>
      <c r="O13" s="69" t="str">
        <f>CONCATENATE(Feuil1!N10,"/88")</f>
        <v>0/88</v>
      </c>
      <c r="P13" s="69" t="str">
        <f>CONCATENATE(Feuil1!O10,"/88")</f>
        <v>0/88</v>
      </c>
      <c r="Q13" s="69" t="str">
        <f>CONCATENATE(Feuil1!P10,"/88")</f>
        <v>0/88</v>
      </c>
      <c r="R13" s="69" t="str">
        <f>CONCATENATE(Feuil1!Q10,"/88")</f>
        <v>0/88</v>
      </c>
      <c r="S13" s="69" t="str">
        <f>CONCATENATE(Feuil1!R10,"/88")</f>
        <v>0/88</v>
      </c>
      <c r="T13" s="69" t="str">
        <f>CONCATENATE(Feuil1!S10,"/88")</f>
        <v>0/88</v>
      </c>
      <c r="U13" s="69" t="str">
        <f>CONCATENATE(Feuil1!T10,"/88")</f>
        <v>0/88</v>
      </c>
      <c r="V13" s="69" t="str">
        <f>CONCATENATE(Feuil1!U10,"/88")</f>
        <v>0/88</v>
      </c>
      <c r="W13" s="69" t="str">
        <f>CONCATENATE(Feuil1!V10,"/88")</f>
        <v>0/88</v>
      </c>
      <c r="X13" s="69" t="str">
        <f>CONCATENATE(Feuil1!W10,"/88")</f>
        <v>0/88</v>
      </c>
      <c r="Y13" s="69" t="str">
        <f>CONCATENATE(Feuil1!X10,"/88")</f>
        <v>0/88</v>
      </c>
      <c r="Z13" s="69" t="str">
        <f>CONCATENATE(Feuil1!Y10,"/88")</f>
        <v>0/88</v>
      </c>
      <c r="AA13" s="69" t="str">
        <f>CONCATENATE(Feuil1!Z10,"/88")</f>
        <v>0/88</v>
      </c>
      <c r="AB13" s="69" t="str">
        <f>CONCATENATE(Feuil1!AA10,"/88")</f>
        <v>0/88</v>
      </c>
      <c r="AC13" s="69" t="str">
        <f>CONCATENATE(Feuil1!AB10,"/88")</f>
        <v>0/88</v>
      </c>
      <c r="AD13" s="69" t="str">
        <f>CONCATENATE(Feuil1!AC10,"/88")</f>
        <v>0/88</v>
      </c>
      <c r="AE13" s="69" t="str">
        <f>CONCATENATE(Feuil1!AD10,"/88")</f>
        <v>0/88</v>
      </c>
      <c r="AF13" s="69" t="str">
        <f>CONCATENATE(Feuil1!AE10,"/88")</f>
        <v>0/88</v>
      </c>
      <c r="AG13" s="69" t="str">
        <f>CONCATENATE(Feuil1!AF10,"/88")</f>
        <v>0/88</v>
      </c>
      <c r="AH13" s="69" t="str">
        <f>CONCATENATE(Feuil1!AG10,"/88")</f>
        <v>0/88</v>
      </c>
      <c r="AI13" s="69" t="str">
        <f>CONCATENATE(Feuil1!AH10,"/88")</f>
        <v>0/88</v>
      </c>
      <c r="AJ13" s="69" t="str">
        <f>CONCATENATE(Feuil1!AI10,"/88")</f>
        <v>0/88</v>
      </c>
      <c r="AK13" s="69" t="str">
        <f>CONCATENATE(Feuil1!AJ10,"/88")</f>
        <v>0/88</v>
      </c>
      <c r="AL13" s="69" t="str">
        <f>CONCATENATE(Feuil1!AK10,"/88")</f>
        <v>0/88</v>
      </c>
      <c r="AM13" s="69" t="str">
        <f>CONCATENATE(Feuil1!AL10,"/88")</f>
        <v>0/88</v>
      </c>
      <c r="AN13" s="69" t="str">
        <f>CONCATENATE(Feuil1!AM10,"/88")</f>
        <v>0/88</v>
      </c>
      <c r="AO13" s="69" t="str">
        <f>CONCATENATE(Feuil1!AN10,"/88")</f>
        <v>0/88</v>
      </c>
      <c r="AP13" s="69" t="str">
        <f>CONCATENATE(Feuil1!AO10,"/88")</f>
        <v>0/88</v>
      </c>
    </row>
    <row r="14" spans="1:42" s="73" customFormat="1" ht="13.5" thickBot="1">
      <c r="A14" s="266" t="s">
        <v>56</v>
      </c>
      <c r="B14" s="267"/>
      <c r="C14" s="71" t="e">
        <f>Feuil1!AP11</f>
        <v>#DIV/0!</v>
      </c>
      <c r="D14" s="72">
        <f>Feuil1!C11</f>
        <v>0</v>
      </c>
      <c r="E14" s="72">
        <f>Feuil1!D11</f>
        <v>0</v>
      </c>
      <c r="F14" s="72">
        <f>Feuil1!E11</f>
        <v>0</v>
      </c>
      <c r="G14" s="72">
        <f>Feuil1!F11</f>
        <v>0</v>
      </c>
      <c r="H14" s="72">
        <f>Feuil1!G11</f>
        <v>0</v>
      </c>
      <c r="I14" s="72">
        <f>Feuil1!H11</f>
        <v>0</v>
      </c>
      <c r="J14" s="72">
        <f>Feuil1!I11</f>
        <v>0</v>
      </c>
      <c r="K14" s="72">
        <f>Feuil1!J11</f>
        <v>0</v>
      </c>
      <c r="L14" s="72">
        <f>Feuil1!K11</f>
        <v>0</v>
      </c>
      <c r="M14" s="72">
        <f>Feuil1!L11</f>
        <v>0</v>
      </c>
      <c r="N14" s="72">
        <f>Feuil1!M11</f>
        <v>0</v>
      </c>
      <c r="O14" s="72">
        <f>Feuil1!N11</f>
        <v>0</v>
      </c>
      <c r="P14" s="72">
        <f>Feuil1!O11</f>
        <v>0</v>
      </c>
      <c r="Q14" s="72">
        <f>Feuil1!P11</f>
        <v>0</v>
      </c>
      <c r="R14" s="72">
        <f>Feuil1!Q11</f>
        <v>0</v>
      </c>
      <c r="S14" s="72">
        <f>Feuil1!R11</f>
        <v>0</v>
      </c>
      <c r="T14" s="72">
        <f>Feuil1!S11</f>
        <v>0</v>
      </c>
      <c r="U14" s="72">
        <f>Feuil1!T11</f>
        <v>0</v>
      </c>
      <c r="V14" s="72">
        <f>Feuil1!U11</f>
        <v>0</v>
      </c>
      <c r="W14" s="72">
        <f>Feuil1!V11</f>
        <v>0</v>
      </c>
      <c r="X14" s="72">
        <f>Feuil1!W11</f>
        <v>0</v>
      </c>
      <c r="Y14" s="72">
        <f>Feuil1!X11</f>
        <v>0</v>
      </c>
      <c r="Z14" s="72">
        <f>Feuil1!Y11</f>
        <v>0</v>
      </c>
      <c r="AA14" s="72">
        <f>Feuil1!Z11</f>
        <v>0</v>
      </c>
      <c r="AB14" s="72">
        <f>Feuil1!AA11</f>
        <v>0</v>
      </c>
      <c r="AC14" s="72">
        <f>Feuil1!AB11</f>
        <v>0</v>
      </c>
      <c r="AD14" s="72">
        <f>Feuil1!AC11</f>
        <v>0</v>
      </c>
      <c r="AE14" s="72">
        <f>Feuil1!AD11</f>
        <v>0</v>
      </c>
      <c r="AF14" s="72">
        <f>Feuil1!AE11</f>
        <v>0</v>
      </c>
      <c r="AG14" s="72">
        <f>Feuil1!AF11</f>
        <v>0</v>
      </c>
      <c r="AH14" s="72">
        <f>Feuil1!AG11</f>
        <v>0</v>
      </c>
      <c r="AI14" s="72">
        <f>Feuil1!AH11</f>
        <v>0</v>
      </c>
      <c r="AJ14" s="72">
        <f>Feuil1!AI11</f>
        <v>0</v>
      </c>
      <c r="AK14" s="72">
        <f>Feuil1!AJ11</f>
        <v>0</v>
      </c>
      <c r="AL14" s="72">
        <f>Feuil1!AK11</f>
        <v>0</v>
      </c>
      <c r="AM14" s="72">
        <f>Feuil1!AL11</f>
        <v>0</v>
      </c>
      <c r="AN14" s="72">
        <f>Feuil1!AM11</f>
        <v>0</v>
      </c>
      <c r="AO14" s="72">
        <f>Feuil1!AN11</f>
        <v>0</v>
      </c>
      <c r="AP14" s="72">
        <f>Feuil1!AO11</f>
        <v>0</v>
      </c>
    </row>
    <row r="15" spans="1:42" ht="154.5" customHeight="1">
      <c r="A15" s="260" t="s">
        <v>59</v>
      </c>
      <c r="B15" s="261"/>
      <c r="C15" s="56" t="str">
        <f>C6</f>
        <v>Réussite de la classe </v>
      </c>
      <c r="D15" s="59" t="str">
        <f>D6</f>
        <v> </v>
      </c>
      <c r="E15" s="59" t="str">
        <f>E6</f>
        <v> </v>
      </c>
      <c r="F15" s="59" t="str">
        <f aca="true" t="shared" si="0" ref="F15:AP15">F6</f>
        <v> </v>
      </c>
      <c r="G15" s="59" t="str">
        <f t="shared" si="0"/>
        <v> </v>
      </c>
      <c r="H15" s="59" t="str">
        <f t="shared" si="0"/>
        <v> </v>
      </c>
      <c r="I15" s="59" t="str">
        <f t="shared" si="0"/>
        <v> </v>
      </c>
      <c r="J15" s="59" t="str">
        <f t="shared" si="0"/>
        <v> </v>
      </c>
      <c r="K15" s="59" t="str">
        <f t="shared" si="0"/>
        <v> </v>
      </c>
      <c r="L15" s="59" t="str">
        <f t="shared" si="0"/>
        <v> </v>
      </c>
      <c r="M15" s="59" t="str">
        <f t="shared" si="0"/>
        <v> </v>
      </c>
      <c r="N15" s="59" t="str">
        <f t="shared" si="0"/>
        <v> </v>
      </c>
      <c r="O15" s="59" t="str">
        <f t="shared" si="0"/>
        <v> </v>
      </c>
      <c r="P15" s="59" t="str">
        <f t="shared" si="0"/>
        <v> </v>
      </c>
      <c r="Q15" s="59" t="str">
        <f t="shared" si="0"/>
        <v> </v>
      </c>
      <c r="R15" s="59" t="str">
        <f t="shared" si="0"/>
        <v> </v>
      </c>
      <c r="S15" s="59" t="str">
        <f t="shared" si="0"/>
        <v> </v>
      </c>
      <c r="T15" s="59" t="str">
        <f t="shared" si="0"/>
        <v> </v>
      </c>
      <c r="U15" s="59" t="str">
        <f t="shared" si="0"/>
        <v> </v>
      </c>
      <c r="V15" s="59" t="str">
        <f t="shared" si="0"/>
        <v> </v>
      </c>
      <c r="W15" s="59" t="str">
        <f t="shared" si="0"/>
        <v> </v>
      </c>
      <c r="X15" s="59" t="str">
        <f t="shared" si="0"/>
        <v> </v>
      </c>
      <c r="Y15" s="59" t="str">
        <f t="shared" si="0"/>
        <v> </v>
      </c>
      <c r="Z15" s="59" t="str">
        <f t="shared" si="0"/>
        <v> </v>
      </c>
      <c r="AA15" s="59" t="str">
        <f t="shared" si="0"/>
        <v> </v>
      </c>
      <c r="AB15" s="59" t="str">
        <f t="shared" si="0"/>
        <v> </v>
      </c>
      <c r="AC15" s="59" t="str">
        <f t="shared" si="0"/>
        <v> </v>
      </c>
      <c r="AD15" s="59" t="str">
        <f t="shared" si="0"/>
        <v> </v>
      </c>
      <c r="AE15" s="59" t="str">
        <f t="shared" si="0"/>
        <v> </v>
      </c>
      <c r="AF15" s="59" t="str">
        <f t="shared" si="0"/>
        <v> </v>
      </c>
      <c r="AG15" s="59" t="str">
        <f t="shared" si="0"/>
        <v> </v>
      </c>
      <c r="AH15" s="59" t="str">
        <f t="shared" si="0"/>
        <v> </v>
      </c>
      <c r="AI15" s="59" t="str">
        <f t="shared" si="0"/>
        <v> </v>
      </c>
      <c r="AJ15" s="59" t="str">
        <f t="shared" si="0"/>
        <v> </v>
      </c>
      <c r="AK15" s="59" t="str">
        <f t="shared" si="0"/>
        <v> </v>
      </c>
      <c r="AL15" s="59" t="str">
        <f t="shared" si="0"/>
        <v> </v>
      </c>
      <c r="AM15" s="59" t="str">
        <f t="shared" si="0"/>
        <v> </v>
      </c>
      <c r="AN15" s="59" t="str">
        <f t="shared" si="0"/>
        <v> </v>
      </c>
      <c r="AO15" s="59" t="str">
        <f t="shared" si="0"/>
        <v> </v>
      </c>
      <c r="AP15" s="59" t="str">
        <f t="shared" si="0"/>
        <v> </v>
      </c>
    </row>
    <row r="16" spans="1:42" ht="12.75">
      <c r="A16" s="254" t="s">
        <v>151</v>
      </c>
      <c r="B16" s="255"/>
      <c r="C16" s="64" t="e">
        <f>CONCATENATE(ROUND(Feuil1!AP13,0),"/6")</f>
        <v>#DIV/0!</v>
      </c>
      <c r="D16" s="65" t="str">
        <f>CONCATENATE(Feuil1!C13,"/6")</f>
        <v>0/6</v>
      </c>
      <c r="E16" s="65" t="str">
        <f>CONCATENATE(Feuil1!D13,"/6")</f>
        <v>0/6</v>
      </c>
      <c r="F16" s="65" t="str">
        <f>CONCATENATE(Feuil1!E13,"/6")</f>
        <v>0/6</v>
      </c>
      <c r="G16" s="65" t="str">
        <f>CONCATENATE(Feuil1!F13,"/6")</f>
        <v>0/6</v>
      </c>
      <c r="H16" s="65" t="str">
        <f>CONCATENATE(Feuil1!G13,"/6")</f>
        <v>0/6</v>
      </c>
      <c r="I16" s="65" t="str">
        <f>CONCATENATE(Feuil1!H13,"/6")</f>
        <v>0/6</v>
      </c>
      <c r="J16" s="65" t="str">
        <f>CONCATENATE(Feuil1!I13,"/6")</f>
        <v>0/6</v>
      </c>
      <c r="K16" s="65" t="str">
        <f>CONCATENATE(Feuil1!J13,"/6")</f>
        <v>0/6</v>
      </c>
      <c r="L16" s="65" t="str">
        <f>CONCATENATE(Feuil1!K13,"/6")</f>
        <v>0/6</v>
      </c>
      <c r="M16" s="65" t="str">
        <f>CONCATENATE(Feuil1!L13,"/6")</f>
        <v>0/6</v>
      </c>
      <c r="N16" s="65" t="str">
        <f>CONCATENATE(Feuil1!M13,"/6")</f>
        <v>0/6</v>
      </c>
      <c r="O16" s="65" t="str">
        <f>CONCATENATE(Feuil1!N13,"/6")</f>
        <v>0/6</v>
      </c>
      <c r="P16" s="65" t="str">
        <f>CONCATENATE(Feuil1!O13,"/6")</f>
        <v>0/6</v>
      </c>
      <c r="Q16" s="65" t="str">
        <f>CONCATENATE(Feuil1!P13,"/6")</f>
        <v>0/6</v>
      </c>
      <c r="R16" s="65" t="str">
        <f>CONCATENATE(Feuil1!Q13,"/6")</f>
        <v>0/6</v>
      </c>
      <c r="S16" s="65" t="str">
        <f>CONCATENATE(Feuil1!R13,"/6")</f>
        <v>0/6</v>
      </c>
      <c r="T16" s="65" t="str">
        <f>CONCATENATE(Feuil1!S13,"/6")</f>
        <v>0/6</v>
      </c>
      <c r="U16" s="65" t="str">
        <f>CONCATENATE(Feuil1!T13,"/6")</f>
        <v>0/6</v>
      </c>
      <c r="V16" s="65" t="str">
        <f>CONCATENATE(Feuil1!U13,"/6")</f>
        <v>0/6</v>
      </c>
      <c r="W16" s="65" t="str">
        <f>CONCATENATE(Feuil1!V13,"/6")</f>
        <v>0/6</v>
      </c>
      <c r="X16" s="65" t="str">
        <f>CONCATENATE(Feuil1!W13,"/6")</f>
        <v>0/6</v>
      </c>
      <c r="Y16" s="65" t="str">
        <f>CONCATENATE(Feuil1!X13,"/6")</f>
        <v>0/6</v>
      </c>
      <c r="Z16" s="65" t="str">
        <f>CONCATENATE(Feuil1!Y13,"/6")</f>
        <v>0/6</v>
      </c>
      <c r="AA16" s="65" t="str">
        <f>CONCATENATE(Feuil1!Z13,"/6")</f>
        <v>0/6</v>
      </c>
      <c r="AB16" s="65" t="str">
        <f>CONCATENATE(Feuil1!AA13,"/6")</f>
        <v>0/6</v>
      </c>
      <c r="AC16" s="65" t="str">
        <f>CONCATENATE(Feuil1!AB13,"/6")</f>
        <v>0/6</v>
      </c>
      <c r="AD16" s="65" t="str">
        <f>CONCATENATE(Feuil1!AC13,"/6")</f>
        <v>0/6</v>
      </c>
      <c r="AE16" s="65" t="str">
        <f>CONCATENATE(Feuil1!AD13,"/6")</f>
        <v>0/6</v>
      </c>
      <c r="AF16" s="65" t="str">
        <f>CONCATENATE(Feuil1!AE13,"/6")</f>
        <v>0/6</v>
      </c>
      <c r="AG16" s="65" t="str">
        <f>CONCATENATE(Feuil1!AF13,"/6")</f>
        <v>0/6</v>
      </c>
      <c r="AH16" s="65" t="str">
        <f>CONCATENATE(Feuil1!AG13,"/6")</f>
        <v>0/6</v>
      </c>
      <c r="AI16" s="65" t="str">
        <f>CONCATENATE(Feuil1!AH13,"/6")</f>
        <v>0/6</v>
      </c>
      <c r="AJ16" s="65" t="str">
        <f>CONCATENATE(Feuil1!AI13,"/6")</f>
        <v>0/6</v>
      </c>
      <c r="AK16" s="65" t="str">
        <f>CONCATENATE(Feuil1!AJ13,"/6")</f>
        <v>0/6</v>
      </c>
      <c r="AL16" s="65" t="str">
        <f>CONCATENATE(Feuil1!AK13,"/6")</f>
        <v>0/6</v>
      </c>
      <c r="AM16" s="65" t="str">
        <f>CONCATENATE(Feuil1!AL13,"/6")</f>
        <v>0/6</v>
      </c>
      <c r="AN16" s="65" t="str">
        <f>CONCATENATE(Feuil1!AM13,"/6")</f>
        <v>0/6</v>
      </c>
      <c r="AO16" s="65" t="str">
        <f>CONCATENATE(Feuil1!AN13,"/6")</f>
        <v>0/6</v>
      </c>
      <c r="AP16" s="65" t="str">
        <f>CONCATENATE(Feuil1!AO13,"/6")</f>
        <v>0/6</v>
      </c>
    </row>
    <row r="17" spans="1:42" ht="12.75">
      <c r="A17" s="254" t="s">
        <v>152</v>
      </c>
      <c r="B17" s="255"/>
      <c r="C17" s="64" t="e">
        <f>CONCATENATE(ROUND(Feuil1!AP14,0),"/6")</f>
        <v>#DIV/0!</v>
      </c>
      <c r="D17" s="67" t="str">
        <f>CONCATENATE(Feuil1!C14,"/6")</f>
        <v>0/6</v>
      </c>
      <c r="E17" s="67" t="str">
        <f>CONCATENATE(Feuil1!D14,"/6")</f>
        <v>0/6</v>
      </c>
      <c r="F17" s="67" t="str">
        <f>CONCATENATE(Feuil1!E14,"/6")</f>
        <v>0/6</v>
      </c>
      <c r="G17" s="67" t="str">
        <f>CONCATENATE(Feuil1!F14,"/6")</f>
        <v>0/6</v>
      </c>
      <c r="H17" s="67" t="str">
        <f>CONCATENATE(Feuil1!G14,"/6")</f>
        <v>0/6</v>
      </c>
      <c r="I17" s="67" t="str">
        <f>CONCATENATE(Feuil1!H14,"/6")</f>
        <v>0/6</v>
      </c>
      <c r="J17" s="67" t="str">
        <f>CONCATENATE(Feuil1!I14,"/6")</f>
        <v>0/6</v>
      </c>
      <c r="K17" s="67" t="str">
        <f>CONCATENATE(Feuil1!J14,"/6")</f>
        <v>0/6</v>
      </c>
      <c r="L17" s="67" t="str">
        <f>CONCATENATE(Feuil1!K14,"/6")</f>
        <v>0/6</v>
      </c>
      <c r="M17" s="67" t="str">
        <f>CONCATENATE(Feuil1!L14,"/6")</f>
        <v>0/6</v>
      </c>
      <c r="N17" s="67" t="str">
        <f>CONCATENATE(Feuil1!M14,"/6")</f>
        <v>0/6</v>
      </c>
      <c r="O17" s="67" t="str">
        <f>CONCATENATE(Feuil1!N14,"/6")</f>
        <v>0/6</v>
      </c>
      <c r="P17" s="67" t="str">
        <f>CONCATENATE(Feuil1!O14,"/6")</f>
        <v>0/6</v>
      </c>
      <c r="Q17" s="67" t="str">
        <f>CONCATENATE(Feuil1!P14,"/6")</f>
        <v>0/6</v>
      </c>
      <c r="R17" s="67" t="str">
        <f>CONCATENATE(Feuil1!Q14,"/6")</f>
        <v>0/6</v>
      </c>
      <c r="S17" s="67" t="str">
        <f>CONCATENATE(Feuil1!R14,"/6")</f>
        <v>0/6</v>
      </c>
      <c r="T17" s="67" t="str">
        <f>CONCATENATE(Feuil1!S14,"/6")</f>
        <v>0/6</v>
      </c>
      <c r="U17" s="67" t="str">
        <f>CONCATENATE(Feuil1!T14,"/6")</f>
        <v>0/6</v>
      </c>
      <c r="V17" s="67" t="str">
        <f>CONCATENATE(Feuil1!U14,"/6")</f>
        <v>0/6</v>
      </c>
      <c r="W17" s="67" t="str">
        <f>CONCATENATE(Feuil1!V14,"/6")</f>
        <v>0/6</v>
      </c>
      <c r="X17" s="67" t="str">
        <f>CONCATENATE(Feuil1!W14,"/6")</f>
        <v>0/6</v>
      </c>
      <c r="Y17" s="67" t="str">
        <f>CONCATENATE(Feuil1!X14,"/6")</f>
        <v>0/6</v>
      </c>
      <c r="Z17" s="67" t="str">
        <f>CONCATENATE(Feuil1!Y14,"/6")</f>
        <v>0/6</v>
      </c>
      <c r="AA17" s="67" t="str">
        <f>CONCATENATE(Feuil1!Z14,"/6")</f>
        <v>0/6</v>
      </c>
      <c r="AB17" s="67" t="str">
        <f>CONCATENATE(Feuil1!AA14,"/6")</f>
        <v>0/6</v>
      </c>
      <c r="AC17" s="67" t="str">
        <f>CONCATENATE(Feuil1!AB14,"/6")</f>
        <v>0/6</v>
      </c>
      <c r="AD17" s="67" t="str">
        <f>CONCATENATE(Feuil1!AC14,"/6")</f>
        <v>0/6</v>
      </c>
      <c r="AE17" s="67" t="str">
        <f>CONCATENATE(Feuil1!AD14,"/6")</f>
        <v>0/6</v>
      </c>
      <c r="AF17" s="67" t="str">
        <f>CONCATENATE(Feuil1!AE14,"/6")</f>
        <v>0/6</v>
      </c>
      <c r="AG17" s="67" t="str">
        <f>CONCATENATE(Feuil1!AF14,"/6")</f>
        <v>0/6</v>
      </c>
      <c r="AH17" s="67" t="str">
        <f>CONCATENATE(Feuil1!AG14,"/6")</f>
        <v>0/6</v>
      </c>
      <c r="AI17" s="67" t="str">
        <f>CONCATENATE(Feuil1!AH14,"/6")</f>
        <v>0/6</v>
      </c>
      <c r="AJ17" s="67" t="str">
        <f>CONCATENATE(Feuil1!AI14,"/6")</f>
        <v>0/6</v>
      </c>
      <c r="AK17" s="67" t="str">
        <f>CONCATENATE(Feuil1!AJ14,"/6")</f>
        <v>0/6</v>
      </c>
      <c r="AL17" s="67" t="str">
        <f>CONCATENATE(Feuil1!AK14,"/6")</f>
        <v>0/6</v>
      </c>
      <c r="AM17" s="67" t="str">
        <f>CONCATENATE(Feuil1!AL14,"/6")</f>
        <v>0/6</v>
      </c>
      <c r="AN17" s="67" t="str">
        <f>CONCATENATE(Feuil1!AM14,"/6")</f>
        <v>0/6</v>
      </c>
      <c r="AO17" s="67" t="str">
        <f>CONCATENATE(Feuil1!AN14,"/6")</f>
        <v>0/6</v>
      </c>
      <c r="AP17" s="67" t="str">
        <f>CONCATENATE(Feuil1!AO14,"/6")</f>
        <v>0/6</v>
      </c>
    </row>
    <row r="18" spans="1:42" ht="12.75">
      <c r="A18" s="254" t="s">
        <v>153</v>
      </c>
      <c r="B18" s="255"/>
      <c r="C18" s="64" t="e">
        <f>CONCATENATE(ROUND(Feuil1!AP15,0),"/7")</f>
        <v>#DIV/0!</v>
      </c>
      <c r="D18" s="65" t="str">
        <f>CONCATENATE(Feuil1!C15,"/7")</f>
        <v>0/7</v>
      </c>
      <c r="E18" s="65" t="str">
        <f>CONCATENATE(Feuil1!D15,"/7")</f>
        <v>0/7</v>
      </c>
      <c r="F18" s="65" t="str">
        <f>CONCATENATE(Feuil1!E15,"/7")</f>
        <v>0/7</v>
      </c>
      <c r="G18" s="65" t="str">
        <f>CONCATENATE(Feuil1!F15,"/7")</f>
        <v>0/7</v>
      </c>
      <c r="H18" s="65" t="str">
        <f>CONCATENATE(Feuil1!G15,"/7")</f>
        <v>0/7</v>
      </c>
      <c r="I18" s="65" t="str">
        <f>CONCATENATE(Feuil1!H15,"/7")</f>
        <v>0/7</v>
      </c>
      <c r="J18" s="65" t="str">
        <f>CONCATENATE(Feuil1!I15,"/7")</f>
        <v>0/7</v>
      </c>
      <c r="K18" s="65" t="str">
        <f>CONCATENATE(Feuil1!J15,"/7")</f>
        <v>0/7</v>
      </c>
      <c r="L18" s="65" t="str">
        <f>CONCATENATE(Feuil1!K15,"/7")</f>
        <v>0/7</v>
      </c>
      <c r="M18" s="65" t="str">
        <f>CONCATENATE(Feuil1!L15,"/7")</f>
        <v>0/7</v>
      </c>
      <c r="N18" s="65" t="str">
        <f>CONCATENATE(Feuil1!M15,"/7")</f>
        <v>0/7</v>
      </c>
      <c r="O18" s="65" t="str">
        <f>CONCATENATE(Feuil1!N15,"/7")</f>
        <v>0/7</v>
      </c>
      <c r="P18" s="65" t="str">
        <f>CONCATENATE(Feuil1!O15,"/7")</f>
        <v>0/7</v>
      </c>
      <c r="Q18" s="65" t="str">
        <f>CONCATENATE(Feuil1!P15,"/7")</f>
        <v>0/7</v>
      </c>
      <c r="R18" s="65" t="str">
        <f>CONCATENATE(Feuil1!Q15,"/7")</f>
        <v>0/7</v>
      </c>
      <c r="S18" s="65" t="str">
        <f>CONCATENATE(Feuil1!R15,"/7")</f>
        <v>0/7</v>
      </c>
      <c r="T18" s="65" t="str">
        <f>CONCATENATE(Feuil1!S15,"/7")</f>
        <v>0/7</v>
      </c>
      <c r="U18" s="65" t="str">
        <f>CONCATENATE(Feuil1!T15,"/7")</f>
        <v>0/7</v>
      </c>
      <c r="V18" s="65" t="str">
        <f>CONCATENATE(Feuil1!U15,"/7")</f>
        <v>0/7</v>
      </c>
      <c r="W18" s="65" t="str">
        <f>CONCATENATE(Feuil1!V15,"/7")</f>
        <v>0/7</v>
      </c>
      <c r="X18" s="65" t="str">
        <f>CONCATENATE(Feuil1!W15,"/7")</f>
        <v>0/7</v>
      </c>
      <c r="Y18" s="65" t="str">
        <f>CONCATENATE(Feuil1!X15,"/7")</f>
        <v>0/7</v>
      </c>
      <c r="Z18" s="65" t="str">
        <f>CONCATENATE(Feuil1!Y15,"/7")</f>
        <v>0/7</v>
      </c>
      <c r="AA18" s="65" t="str">
        <f>CONCATENATE(Feuil1!Z15,"/7")</f>
        <v>0/7</v>
      </c>
      <c r="AB18" s="65" t="str">
        <f>CONCATENATE(Feuil1!AA15,"/7")</f>
        <v>0/7</v>
      </c>
      <c r="AC18" s="65" t="str">
        <f>CONCATENATE(Feuil1!AB15,"/7")</f>
        <v>0/7</v>
      </c>
      <c r="AD18" s="65" t="str">
        <f>CONCATENATE(Feuil1!AC15,"/7")</f>
        <v>0/7</v>
      </c>
      <c r="AE18" s="65" t="str">
        <f>CONCATENATE(Feuil1!AD15,"/7")</f>
        <v>0/7</v>
      </c>
      <c r="AF18" s="65" t="str">
        <f>CONCATENATE(Feuil1!AE15,"/7")</f>
        <v>0/7</v>
      </c>
      <c r="AG18" s="65" t="str">
        <f>CONCATENATE(Feuil1!AF15,"/7")</f>
        <v>0/7</v>
      </c>
      <c r="AH18" s="65" t="str">
        <f>CONCATENATE(Feuil1!AG15,"/7")</f>
        <v>0/7</v>
      </c>
      <c r="AI18" s="65" t="str">
        <f>CONCATENATE(Feuil1!AH15,"/7")</f>
        <v>0/7</v>
      </c>
      <c r="AJ18" s="65" t="str">
        <f>CONCATENATE(Feuil1!AI15,"/7")</f>
        <v>0/7</v>
      </c>
      <c r="AK18" s="65" t="str">
        <f>CONCATENATE(Feuil1!AJ15,"/7")</f>
        <v>0/7</v>
      </c>
      <c r="AL18" s="65" t="str">
        <f>CONCATENATE(Feuil1!AK15,"/7")</f>
        <v>0/7</v>
      </c>
      <c r="AM18" s="65" t="str">
        <f>CONCATENATE(Feuil1!AL15,"/7")</f>
        <v>0/7</v>
      </c>
      <c r="AN18" s="65" t="str">
        <f>CONCATENATE(Feuil1!AM15,"/7")</f>
        <v>0/7</v>
      </c>
      <c r="AO18" s="65" t="str">
        <f>CONCATENATE(Feuil1!AN15,"/7")</f>
        <v>0/7</v>
      </c>
      <c r="AP18" s="65" t="str">
        <f>CONCATENATE(Feuil1!AO15,"/7")</f>
        <v>0/7</v>
      </c>
    </row>
    <row r="19" spans="1:42" ht="13.5" thickBot="1">
      <c r="A19" s="254" t="s">
        <v>154</v>
      </c>
      <c r="B19" s="255"/>
      <c r="C19" s="64" t="e">
        <f>CONCATENATE(ROUND(Feuil1!AP16,0),"/8")</f>
        <v>#DIV/0!</v>
      </c>
      <c r="D19" s="67" t="str">
        <f>CONCATENATE(Feuil1!C16,"/8")</f>
        <v>0/8</v>
      </c>
      <c r="E19" s="67" t="str">
        <f>CONCATENATE(Feuil1!D16,"/8")</f>
        <v>0/8</v>
      </c>
      <c r="F19" s="67" t="str">
        <f>CONCATENATE(Feuil1!E16,"/8")</f>
        <v>0/8</v>
      </c>
      <c r="G19" s="67" t="str">
        <f>CONCATENATE(Feuil1!F16,"/8")</f>
        <v>0/8</v>
      </c>
      <c r="H19" s="67" t="str">
        <f>CONCATENATE(Feuil1!G16,"/8")</f>
        <v>0/8</v>
      </c>
      <c r="I19" s="67" t="str">
        <f>CONCATENATE(Feuil1!H16,"/8")</f>
        <v>0/8</v>
      </c>
      <c r="J19" s="67" t="str">
        <f>CONCATENATE(Feuil1!I16,"/8")</f>
        <v>0/8</v>
      </c>
      <c r="K19" s="67" t="str">
        <f>CONCATENATE(Feuil1!J16,"/8")</f>
        <v>0/8</v>
      </c>
      <c r="L19" s="67" t="str">
        <f>CONCATENATE(Feuil1!K16,"/8")</f>
        <v>0/8</v>
      </c>
      <c r="M19" s="67" t="str">
        <f>CONCATENATE(Feuil1!L16,"/8")</f>
        <v>0/8</v>
      </c>
      <c r="N19" s="67" t="str">
        <f>CONCATENATE(Feuil1!M16,"/8")</f>
        <v>0/8</v>
      </c>
      <c r="O19" s="67" t="str">
        <f>CONCATENATE(Feuil1!N16,"/8")</f>
        <v>0/8</v>
      </c>
      <c r="P19" s="67" t="str">
        <f>CONCATENATE(Feuil1!O16,"/8")</f>
        <v>0/8</v>
      </c>
      <c r="Q19" s="67" t="str">
        <f>CONCATENATE(Feuil1!P16,"/8")</f>
        <v>0/8</v>
      </c>
      <c r="R19" s="67" t="str">
        <f>CONCATENATE(Feuil1!Q16,"/8")</f>
        <v>0/8</v>
      </c>
      <c r="S19" s="67" t="str">
        <f>CONCATENATE(Feuil1!R16,"/8")</f>
        <v>0/8</v>
      </c>
      <c r="T19" s="67" t="str">
        <f>CONCATENATE(Feuil1!S16,"/8")</f>
        <v>0/8</v>
      </c>
      <c r="U19" s="67" t="str">
        <f>CONCATENATE(Feuil1!T16,"/8")</f>
        <v>0/8</v>
      </c>
      <c r="V19" s="67" t="str">
        <f>CONCATENATE(Feuil1!U16,"/8")</f>
        <v>0/8</v>
      </c>
      <c r="W19" s="67" t="str">
        <f>CONCATENATE(Feuil1!V16,"/8")</f>
        <v>0/8</v>
      </c>
      <c r="X19" s="67" t="str">
        <f>CONCATENATE(Feuil1!W16,"/8")</f>
        <v>0/8</v>
      </c>
      <c r="Y19" s="67" t="str">
        <f>CONCATENATE(Feuil1!X16,"/8")</f>
        <v>0/8</v>
      </c>
      <c r="Z19" s="67" t="str">
        <f>CONCATENATE(Feuil1!Y16,"/8")</f>
        <v>0/8</v>
      </c>
      <c r="AA19" s="67" t="str">
        <f>CONCATENATE(Feuil1!Z16,"/8")</f>
        <v>0/8</v>
      </c>
      <c r="AB19" s="67" t="str">
        <f>CONCATENATE(Feuil1!AA16,"/8")</f>
        <v>0/8</v>
      </c>
      <c r="AC19" s="67" t="str">
        <f>CONCATENATE(Feuil1!AB16,"/8")</f>
        <v>0/8</v>
      </c>
      <c r="AD19" s="67" t="str">
        <f>CONCATENATE(Feuil1!AC16,"/8")</f>
        <v>0/8</v>
      </c>
      <c r="AE19" s="67" t="str">
        <f>CONCATENATE(Feuil1!AD16,"/8")</f>
        <v>0/8</v>
      </c>
      <c r="AF19" s="67" t="str">
        <f>CONCATENATE(Feuil1!AE16,"/8")</f>
        <v>0/8</v>
      </c>
      <c r="AG19" s="67" t="str">
        <f>CONCATENATE(Feuil1!AF16,"/8")</f>
        <v>0/8</v>
      </c>
      <c r="AH19" s="67" t="str">
        <f>CONCATENATE(Feuil1!AG16,"/8")</f>
        <v>0/8</v>
      </c>
      <c r="AI19" s="67" t="str">
        <f>CONCATENATE(Feuil1!AH16,"/8")</f>
        <v>0/8</v>
      </c>
      <c r="AJ19" s="67" t="str">
        <f>CONCATENATE(Feuil1!AI16,"/8")</f>
        <v>0/8</v>
      </c>
      <c r="AK19" s="67" t="str">
        <f>CONCATENATE(Feuil1!AJ16,"/8")</f>
        <v>0/8</v>
      </c>
      <c r="AL19" s="67" t="str">
        <f>CONCATENATE(Feuil1!AK16,"/8")</f>
        <v>0/8</v>
      </c>
      <c r="AM19" s="67" t="str">
        <f>CONCATENATE(Feuil1!AL16,"/8")</f>
        <v>0/8</v>
      </c>
      <c r="AN19" s="67" t="str">
        <f>CONCATENATE(Feuil1!AM16,"/8")</f>
        <v>0/8</v>
      </c>
      <c r="AO19" s="67" t="str">
        <f>CONCATENATE(Feuil1!AN16,"/8")</f>
        <v>0/8</v>
      </c>
      <c r="AP19" s="67" t="str">
        <f>CONCATENATE(Feuil1!AO16,"/8")</f>
        <v>0/8</v>
      </c>
    </row>
    <row r="20" spans="1:42" ht="13.5" thickBot="1">
      <c r="A20" s="268" t="s">
        <v>54</v>
      </c>
      <c r="B20" s="269"/>
      <c r="C20" s="64" t="e">
        <f>CONCATENATE(ROUND(Feuil1!AP17,0),"/27")</f>
        <v>#DIV/0!</v>
      </c>
      <c r="D20" s="68" t="str">
        <f>CONCATENATE(Feuil1!C17,"/27")</f>
        <v>0/27</v>
      </c>
      <c r="E20" s="68" t="str">
        <f>CONCATENATE(Feuil1!D17,"/27")</f>
        <v>0/27</v>
      </c>
      <c r="F20" s="68" t="str">
        <f>CONCATENATE(Feuil1!E17,"/27")</f>
        <v>0/27</v>
      </c>
      <c r="G20" s="68" t="str">
        <f>CONCATENATE(Feuil1!F17,"/27")</f>
        <v>0/27</v>
      </c>
      <c r="H20" s="68" t="str">
        <f>CONCATENATE(Feuil1!G17,"/27")</f>
        <v>0/27</v>
      </c>
      <c r="I20" s="68" t="str">
        <f>CONCATENATE(Feuil1!H17,"/27")</f>
        <v>0/27</v>
      </c>
      <c r="J20" s="68" t="str">
        <f>CONCATENATE(Feuil1!I17,"/27")</f>
        <v>0/27</v>
      </c>
      <c r="K20" s="68" t="str">
        <f>CONCATENATE(Feuil1!J17,"/27")</f>
        <v>0/27</v>
      </c>
      <c r="L20" s="68" t="str">
        <f>CONCATENATE(Feuil1!K17,"/27")</f>
        <v>0/27</v>
      </c>
      <c r="M20" s="68" t="str">
        <f>CONCATENATE(Feuil1!L17,"/27")</f>
        <v>0/27</v>
      </c>
      <c r="N20" s="68" t="str">
        <f>CONCATENATE(Feuil1!M17,"/27")</f>
        <v>0/27</v>
      </c>
      <c r="O20" s="68" t="str">
        <f>CONCATENATE(Feuil1!N17,"/27")</f>
        <v>0/27</v>
      </c>
      <c r="P20" s="68" t="str">
        <f>CONCATENATE(Feuil1!O17,"/27")</f>
        <v>0/27</v>
      </c>
      <c r="Q20" s="68" t="str">
        <f>CONCATENATE(Feuil1!P17,"/27")</f>
        <v>0/27</v>
      </c>
      <c r="R20" s="68" t="str">
        <f>CONCATENATE(Feuil1!Q17,"/27")</f>
        <v>0/27</v>
      </c>
      <c r="S20" s="68" t="str">
        <f>CONCATENATE(Feuil1!R17,"/27")</f>
        <v>0/27</v>
      </c>
      <c r="T20" s="68" t="str">
        <f>CONCATENATE(Feuil1!S17,"/27")</f>
        <v>0/27</v>
      </c>
      <c r="U20" s="68" t="str">
        <f>CONCATENATE(Feuil1!T17,"/27")</f>
        <v>0/27</v>
      </c>
      <c r="V20" s="68" t="str">
        <f>CONCATENATE(Feuil1!U17,"/27")</f>
        <v>0/27</v>
      </c>
      <c r="W20" s="68" t="str">
        <f>CONCATENATE(Feuil1!V17,"/27")</f>
        <v>0/27</v>
      </c>
      <c r="X20" s="68" t="str">
        <f>CONCATENATE(Feuil1!W17,"/27")</f>
        <v>0/27</v>
      </c>
      <c r="Y20" s="68" t="str">
        <f>CONCATENATE(Feuil1!X17,"/27")</f>
        <v>0/27</v>
      </c>
      <c r="Z20" s="68" t="str">
        <f>CONCATENATE(Feuil1!Y17,"/27")</f>
        <v>0/27</v>
      </c>
      <c r="AA20" s="68" t="str">
        <f>CONCATENATE(Feuil1!Z17,"/27")</f>
        <v>0/27</v>
      </c>
      <c r="AB20" s="68" t="str">
        <f>CONCATENATE(Feuil1!AA17,"/27")</f>
        <v>0/27</v>
      </c>
      <c r="AC20" s="68" t="str">
        <f>CONCATENATE(Feuil1!AB17,"/27")</f>
        <v>0/27</v>
      </c>
      <c r="AD20" s="68" t="str">
        <f>CONCATENATE(Feuil1!AC17,"/27")</f>
        <v>0/27</v>
      </c>
      <c r="AE20" s="68" t="str">
        <f>CONCATENATE(Feuil1!AD17,"/27")</f>
        <v>0/27</v>
      </c>
      <c r="AF20" s="68" t="str">
        <f>CONCATENATE(Feuil1!AE17,"/27")</f>
        <v>0/27</v>
      </c>
      <c r="AG20" s="68" t="str">
        <f>CONCATENATE(Feuil1!AF17,"/27")</f>
        <v>0/27</v>
      </c>
      <c r="AH20" s="68" t="str">
        <f>CONCATENATE(Feuil1!AG17,"/27")</f>
        <v>0/27</v>
      </c>
      <c r="AI20" s="68" t="str">
        <f>CONCATENATE(Feuil1!AH17,"/27")</f>
        <v>0/27</v>
      </c>
      <c r="AJ20" s="68" t="str">
        <f>CONCATENATE(Feuil1!AI17,"/27")</f>
        <v>0/27</v>
      </c>
      <c r="AK20" s="68" t="str">
        <f>CONCATENATE(Feuil1!AJ17,"/27")</f>
        <v>0/27</v>
      </c>
      <c r="AL20" s="68" t="str">
        <f>CONCATENATE(Feuil1!AK17,"/27")</f>
        <v>0/27</v>
      </c>
      <c r="AM20" s="68" t="str">
        <f>CONCATENATE(Feuil1!AL17,"/27")</f>
        <v>0/27</v>
      </c>
      <c r="AN20" s="68" t="str">
        <f>CONCATENATE(Feuil1!AM17,"/27")</f>
        <v>0/27</v>
      </c>
      <c r="AO20" s="68" t="str">
        <f>CONCATENATE(Feuil1!AN17,"/27")</f>
        <v>0/27</v>
      </c>
      <c r="AP20" s="68" t="str">
        <f>CONCATENATE(Feuil1!AO17,"/27")</f>
        <v>0/27</v>
      </c>
    </row>
    <row r="21" spans="1:42" s="70" customFormat="1" ht="13.5" thickBot="1">
      <c r="A21" s="268" t="s">
        <v>55</v>
      </c>
      <c r="B21" s="269"/>
      <c r="C21" s="64" t="e">
        <f>CONCATENATE(ROUND(Feuil1!AP18,0),"/27")</f>
        <v>#DIV/0!</v>
      </c>
      <c r="D21" s="69" t="str">
        <f>CONCATENATE(Feuil1!C18,"/27")</f>
        <v>0/27</v>
      </c>
      <c r="E21" s="68">
        <f>Saisie!E137</f>
        <v>0</v>
      </c>
      <c r="F21" s="68">
        <f>Saisie!F137</f>
        <v>0</v>
      </c>
      <c r="G21" s="68">
        <f>Saisie!G137</f>
        <v>0</v>
      </c>
      <c r="H21" s="68">
        <f>Saisie!H137</f>
        <v>0</v>
      </c>
      <c r="I21" s="68">
        <f>Saisie!I137</f>
        <v>0</v>
      </c>
      <c r="J21" s="68">
        <f>Saisie!J137</f>
        <v>0</v>
      </c>
      <c r="K21" s="68">
        <f>Saisie!K137</f>
        <v>0</v>
      </c>
      <c r="L21" s="68">
        <f>Saisie!L137</f>
        <v>0</v>
      </c>
      <c r="M21" s="68">
        <f>Saisie!M137</f>
        <v>0</v>
      </c>
      <c r="N21" s="68">
        <f>Saisie!N137</f>
        <v>0</v>
      </c>
      <c r="O21" s="68">
        <f>Saisie!O137</f>
        <v>0</v>
      </c>
      <c r="P21" s="68">
        <f>Saisie!P137</f>
        <v>0</v>
      </c>
      <c r="Q21" s="68">
        <f>Saisie!Q137</f>
        <v>0</v>
      </c>
      <c r="R21" s="68">
        <f>Saisie!R137</f>
        <v>0</v>
      </c>
      <c r="S21" s="68">
        <f>Saisie!S137</f>
        <v>0</v>
      </c>
      <c r="T21" s="68">
        <f>Saisie!T137</f>
        <v>0</v>
      </c>
      <c r="U21" s="68">
        <f>Saisie!U137</f>
        <v>0</v>
      </c>
      <c r="V21" s="68">
        <f>Saisie!V137</f>
        <v>0</v>
      </c>
      <c r="W21" s="68">
        <f>Saisie!W137</f>
        <v>0</v>
      </c>
      <c r="X21" s="68">
        <f>Saisie!X137</f>
        <v>0</v>
      </c>
      <c r="Y21" s="68">
        <f>Saisie!Y137</f>
        <v>0</v>
      </c>
      <c r="Z21" s="68">
        <f>Saisie!Z137</f>
        <v>0</v>
      </c>
      <c r="AA21" s="68">
        <f>Saisie!AA137</f>
        <v>0</v>
      </c>
      <c r="AB21" s="68">
        <f>Saisie!AB137</f>
        <v>0</v>
      </c>
      <c r="AC21" s="68">
        <f>Saisie!AC137</f>
        <v>0</v>
      </c>
      <c r="AD21" s="68">
        <f>Saisie!AD137</f>
        <v>0</v>
      </c>
      <c r="AE21" s="68">
        <f>Saisie!AE137</f>
        <v>0</v>
      </c>
      <c r="AF21" s="68">
        <f>Saisie!AF137</f>
        <v>0</v>
      </c>
      <c r="AG21" s="68">
        <f>Saisie!AG137</f>
        <v>0</v>
      </c>
      <c r="AH21" s="68">
        <f>Saisie!AH137</f>
        <v>0</v>
      </c>
      <c r="AI21" s="68">
        <f>Saisie!AI137</f>
        <v>0</v>
      </c>
      <c r="AJ21" s="68">
        <f>Saisie!AJ137</f>
        <v>0</v>
      </c>
      <c r="AK21" s="68">
        <f>Saisie!AK137</f>
        <v>0</v>
      </c>
      <c r="AL21" s="68">
        <f>Saisie!AL137</f>
        <v>0</v>
      </c>
      <c r="AM21" s="68">
        <f>Saisie!AM137</f>
        <v>0</v>
      </c>
      <c r="AN21" s="68">
        <f>Saisie!AN137</f>
        <v>0</v>
      </c>
      <c r="AO21" s="68">
        <f>Saisie!AO137</f>
        <v>0</v>
      </c>
      <c r="AP21" s="68">
        <f>Saisie!AP137</f>
        <v>0</v>
      </c>
    </row>
    <row r="22" spans="1:42" s="74" customFormat="1" ht="13.5" thickBot="1">
      <c r="A22" s="256" t="s">
        <v>56</v>
      </c>
      <c r="B22" s="257"/>
      <c r="C22" s="71" t="e">
        <f>Feuil1!AP19</f>
        <v>#DIV/0!</v>
      </c>
      <c r="D22" s="72">
        <f>Feuil1!C19</f>
        <v>0</v>
      </c>
      <c r="E22" s="72">
        <f>Feuil1!D19</f>
        <v>0</v>
      </c>
      <c r="F22" s="72">
        <f>Feuil1!E19</f>
        <v>0</v>
      </c>
      <c r="G22" s="72">
        <f>Feuil1!F19</f>
        <v>0</v>
      </c>
      <c r="H22" s="72">
        <f>Feuil1!G19</f>
        <v>0</v>
      </c>
      <c r="I22" s="72">
        <f>Feuil1!H19</f>
        <v>0</v>
      </c>
      <c r="J22" s="72">
        <f>Feuil1!I19</f>
        <v>0</v>
      </c>
      <c r="K22" s="72">
        <f>Feuil1!J19</f>
        <v>0</v>
      </c>
      <c r="L22" s="72">
        <f>Feuil1!K19</f>
        <v>0</v>
      </c>
      <c r="M22" s="72">
        <f>Feuil1!L19</f>
        <v>0</v>
      </c>
      <c r="N22" s="72">
        <f>Feuil1!M19</f>
        <v>0</v>
      </c>
      <c r="O22" s="72">
        <f>Feuil1!N19</f>
        <v>0</v>
      </c>
      <c r="P22" s="72">
        <f>Feuil1!O19</f>
        <v>0</v>
      </c>
      <c r="Q22" s="72">
        <f>Feuil1!P19</f>
        <v>0</v>
      </c>
      <c r="R22" s="72">
        <f>Feuil1!Q19</f>
        <v>0</v>
      </c>
      <c r="S22" s="72">
        <f>Feuil1!R19</f>
        <v>0</v>
      </c>
      <c r="T22" s="72">
        <f>Feuil1!S19</f>
        <v>0</v>
      </c>
      <c r="U22" s="72">
        <f>Feuil1!T19</f>
        <v>0</v>
      </c>
      <c r="V22" s="72">
        <f>Feuil1!U19</f>
        <v>0</v>
      </c>
      <c r="W22" s="72">
        <f>Feuil1!V19</f>
        <v>0</v>
      </c>
      <c r="X22" s="72">
        <f>Feuil1!W19</f>
        <v>0</v>
      </c>
      <c r="Y22" s="72">
        <f>Feuil1!X19</f>
        <v>0</v>
      </c>
      <c r="Z22" s="72">
        <f>Feuil1!Y19</f>
        <v>0</v>
      </c>
      <c r="AA22" s="72">
        <f>Feuil1!Z19</f>
        <v>0</v>
      </c>
      <c r="AB22" s="72">
        <f>Feuil1!AA19</f>
        <v>0</v>
      </c>
      <c r="AC22" s="72">
        <f>Feuil1!AB19</f>
        <v>0</v>
      </c>
      <c r="AD22" s="72">
        <f>Feuil1!AC19</f>
        <v>0</v>
      </c>
      <c r="AE22" s="72">
        <f>Feuil1!AD19</f>
        <v>0</v>
      </c>
      <c r="AF22" s="72">
        <f>Feuil1!AE19</f>
        <v>0</v>
      </c>
      <c r="AG22" s="72">
        <f>Feuil1!AF19</f>
        <v>0</v>
      </c>
      <c r="AH22" s="72">
        <f>Feuil1!AG19</f>
        <v>0</v>
      </c>
      <c r="AI22" s="72">
        <f>Feuil1!AH19</f>
        <v>0</v>
      </c>
      <c r="AJ22" s="72">
        <f>Feuil1!AI19</f>
        <v>0</v>
      </c>
      <c r="AK22" s="72">
        <f>Feuil1!AJ19</f>
        <v>0</v>
      </c>
      <c r="AL22" s="72">
        <f>Feuil1!AK19</f>
        <v>0</v>
      </c>
      <c r="AM22" s="72">
        <f>Feuil1!AL19</f>
        <v>0</v>
      </c>
      <c r="AN22" s="72">
        <f>Feuil1!AM19</f>
        <v>0</v>
      </c>
      <c r="AO22" s="72">
        <f>Feuil1!AN19</f>
        <v>0</v>
      </c>
      <c r="AP22" s="72">
        <f>Feuil1!AO19</f>
        <v>0</v>
      </c>
    </row>
    <row r="23" spans="1:42" s="75" customFormat="1" ht="154.5" customHeight="1" thickBot="1">
      <c r="A23" s="262"/>
      <c r="B23" s="263"/>
      <c r="C23" s="57" t="str">
        <f>C6</f>
        <v>Réussite de la classe </v>
      </c>
      <c r="D23" s="58" t="str">
        <f>D6</f>
        <v> </v>
      </c>
      <c r="E23" s="58" t="str">
        <f aca="true" t="shared" si="1" ref="E23:AP23">E6</f>
        <v> </v>
      </c>
      <c r="F23" s="58" t="str">
        <f t="shared" si="1"/>
        <v> </v>
      </c>
      <c r="G23" s="58" t="str">
        <f t="shared" si="1"/>
        <v> </v>
      </c>
      <c r="H23" s="58" t="str">
        <f t="shared" si="1"/>
        <v> </v>
      </c>
      <c r="I23" s="58" t="str">
        <f t="shared" si="1"/>
        <v> </v>
      </c>
      <c r="J23" s="58" t="str">
        <f t="shared" si="1"/>
        <v> </v>
      </c>
      <c r="K23" s="58" t="str">
        <f t="shared" si="1"/>
        <v> </v>
      </c>
      <c r="L23" s="58" t="str">
        <f t="shared" si="1"/>
        <v> </v>
      </c>
      <c r="M23" s="58" t="str">
        <f t="shared" si="1"/>
        <v> </v>
      </c>
      <c r="N23" s="58" t="str">
        <f t="shared" si="1"/>
        <v> </v>
      </c>
      <c r="O23" s="58" t="str">
        <f t="shared" si="1"/>
        <v> </v>
      </c>
      <c r="P23" s="58" t="str">
        <f t="shared" si="1"/>
        <v> </v>
      </c>
      <c r="Q23" s="58" t="str">
        <f t="shared" si="1"/>
        <v> </v>
      </c>
      <c r="R23" s="58" t="str">
        <f t="shared" si="1"/>
        <v> </v>
      </c>
      <c r="S23" s="58" t="str">
        <f t="shared" si="1"/>
        <v> </v>
      </c>
      <c r="T23" s="58" t="str">
        <f t="shared" si="1"/>
        <v> </v>
      </c>
      <c r="U23" s="58" t="str">
        <f t="shared" si="1"/>
        <v> </v>
      </c>
      <c r="V23" s="58" t="str">
        <f t="shared" si="1"/>
        <v> </v>
      </c>
      <c r="W23" s="58" t="str">
        <f t="shared" si="1"/>
        <v> </v>
      </c>
      <c r="X23" s="58" t="str">
        <f t="shared" si="1"/>
        <v> </v>
      </c>
      <c r="Y23" s="58" t="str">
        <f t="shared" si="1"/>
        <v> </v>
      </c>
      <c r="Z23" s="58" t="str">
        <f t="shared" si="1"/>
        <v> </v>
      </c>
      <c r="AA23" s="58" t="str">
        <f t="shared" si="1"/>
        <v> </v>
      </c>
      <c r="AB23" s="58" t="str">
        <f t="shared" si="1"/>
        <v> </v>
      </c>
      <c r="AC23" s="58" t="str">
        <f t="shared" si="1"/>
        <v> </v>
      </c>
      <c r="AD23" s="58" t="str">
        <f t="shared" si="1"/>
        <v> </v>
      </c>
      <c r="AE23" s="58" t="str">
        <f t="shared" si="1"/>
        <v> </v>
      </c>
      <c r="AF23" s="58" t="str">
        <f t="shared" si="1"/>
        <v> </v>
      </c>
      <c r="AG23" s="58" t="str">
        <f t="shared" si="1"/>
        <v> </v>
      </c>
      <c r="AH23" s="58" t="str">
        <f t="shared" si="1"/>
        <v> </v>
      </c>
      <c r="AI23" s="58" t="str">
        <f t="shared" si="1"/>
        <v> </v>
      </c>
      <c r="AJ23" s="58" t="str">
        <f t="shared" si="1"/>
        <v> </v>
      </c>
      <c r="AK23" s="58" t="str">
        <f t="shared" si="1"/>
        <v> </v>
      </c>
      <c r="AL23" s="58" t="str">
        <f t="shared" si="1"/>
        <v> </v>
      </c>
      <c r="AM23" s="58" t="str">
        <f t="shared" si="1"/>
        <v> </v>
      </c>
      <c r="AN23" s="58" t="str">
        <f t="shared" si="1"/>
        <v> </v>
      </c>
      <c r="AO23" s="58" t="str">
        <f t="shared" si="1"/>
        <v> </v>
      </c>
      <c r="AP23" s="58" t="str">
        <f t="shared" si="1"/>
        <v> </v>
      </c>
    </row>
    <row r="24" ht="13.5" thickTop="1"/>
  </sheetData>
  <sheetProtection sheet="1" objects="1" scenarios="1" selectLockedCells="1"/>
  <mergeCells count="21">
    <mergeCell ref="A22:B22"/>
    <mergeCell ref="A6:B6"/>
    <mergeCell ref="A15:B15"/>
    <mergeCell ref="A23:B23"/>
    <mergeCell ref="A9:B9"/>
    <mergeCell ref="A10:B10"/>
    <mergeCell ref="A12:B12"/>
    <mergeCell ref="A13:B13"/>
    <mergeCell ref="A14:B14"/>
    <mergeCell ref="A20:B20"/>
    <mergeCell ref="A21:B21"/>
    <mergeCell ref="A11:B11"/>
    <mergeCell ref="A16:B16"/>
    <mergeCell ref="A17:B17"/>
    <mergeCell ref="A18:B18"/>
    <mergeCell ref="A19:B19"/>
    <mergeCell ref="B1:F1"/>
    <mergeCell ref="B2:F2"/>
    <mergeCell ref="B4:F4"/>
    <mergeCell ref="A7:B7"/>
    <mergeCell ref="A8:B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P20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3.57421875" style="62" bestFit="1" customWidth="1"/>
    <col min="2" max="2" width="8.7109375" style="60" bestFit="1" customWidth="1"/>
    <col min="3" max="28" width="7.7109375" style="60" bestFit="1" customWidth="1"/>
    <col min="29" max="29" width="6.7109375" style="60" bestFit="1" customWidth="1"/>
    <col min="30" max="30" width="5.7109375" style="60" bestFit="1" customWidth="1"/>
    <col min="31" max="31" width="5.7109375" style="61" bestFit="1" customWidth="1"/>
    <col min="32" max="32" width="5.7109375" style="60" bestFit="1" customWidth="1"/>
    <col min="33" max="33" width="5.7109375" style="60" customWidth="1"/>
    <col min="34" max="41" width="5.7109375" style="60" bestFit="1" customWidth="1"/>
    <col min="42" max="42" width="7.28125" style="60" bestFit="1" customWidth="1"/>
    <col min="43" max="16384" width="11.421875" style="60" customWidth="1"/>
  </cols>
  <sheetData>
    <row r="2" ht="13.5" thickBot="1"/>
    <row r="3" spans="1:42" s="140" customFormat="1" ht="214.5" customHeight="1">
      <c r="A3" s="136" t="s">
        <v>40</v>
      </c>
      <c r="B3" s="137">
        <f>Classe!D6</f>
        <v>0</v>
      </c>
      <c r="C3" s="138" t="str">
        <f>Classe!$E10</f>
        <v> </v>
      </c>
      <c r="D3" s="138" t="str">
        <f>Classe!$E11</f>
        <v> </v>
      </c>
      <c r="E3" s="138" t="str">
        <f>Classe!$E12</f>
        <v> </v>
      </c>
      <c r="F3" s="138" t="str">
        <f>Classe!$E13</f>
        <v> </v>
      </c>
      <c r="G3" s="138" t="str">
        <f>Classe!$E14</f>
        <v> </v>
      </c>
      <c r="H3" s="138" t="str">
        <f>Classe!$E15</f>
        <v> </v>
      </c>
      <c r="I3" s="138" t="str">
        <f>Classe!$E16</f>
        <v> </v>
      </c>
      <c r="J3" s="138" t="str">
        <f>Classe!$E17</f>
        <v> </v>
      </c>
      <c r="K3" s="138" t="str">
        <f>Classe!$E18</f>
        <v> </v>
      </c>
      <c r="L3" s="138" t="str">
        <f>Classe!$E19</f>
        <v> </v>
      </c>
      <c r="M3" s="138" t="str">
        <f>Classe!$E20</f>
        <v> </v>
      </c>
      <c r="N3" s="138" t="str">
        <f>Classe!$E21</f>
        <v> </v>
      </c>
      <c r="O3" s="138" t="str">
        <f>Classe!$E22</f>
        <v> </v>
      </c>
      <c r="P3" s="138" t="str">
        <f>Classe!$E23</f>
        <v> </v>
      </c>
      <c r="Q3" s="138" t="str">
        <f>Classe!$E24</f>
        <v> </v>
      </c>
      <c r="R3" s="138" t="str">
        <f>Classe!$E25</f>
        <v> </v>
      </c>
      <c r="S3" s="138" t="str">
        <f>Classe!$E26</f>
        <v> </v>
      </c>
      <c r="T3" s="138" t="str">
        <f>Classe!$E27</f>
        <v> </v>
      </c>
      <c r="U3" s="138" t="str">
        <f>Classe!$E28</f>
        <v> </v>
      </c>
      <c r="V3" s="138" t="str">
        <f>Classe!$E29</f>
        <v> </v>
      </c>
      <c r="W3" s="138" t="str">
        <f>Classe!$E30</f>
        <v> </v>
      </c>
      <c r="X3" s="138" t="str">
        <f>Classe!$E31</f>
        <v> </v>
      </c>
      <c r="Y3" s="138" t="str">
        <f>Classe!$E32</f>
        <v> </v>
      </c>
      <c r="Z3" s="138" t="str">
        <f>Classe!$E33</f>
        <v> </v>
      </c>
      <c r="AA3" s="138" t="str">
        <f>Classe!$E34</f>
        <v> </v>
      </c>
      <c r="AB3" s="138" t="str">
        <f>Classe!$E35</f>
        <v> </v>
      </c>
      <c r="AC3" s="138" t="str">
        <f>Classe!$E36</f>
        <v> </v>
      </c>
      <c r="AD3" s="138" t="str">
        <f>Classe!$E37</f>
        <v> </v>
      </c>
      <c r="AE3" s="138" t="str">
        <f>Classe!$E38</f>
        <v> </v>
      </c>
      <c r="AF3" s="138" t="str">
        <f>Classe!$E39</f>
        <v> </v>
      </c>
      <c r="AG3" s="138" t="str">
        <f>Classe!$E40</f>
        <v> </v>
      </c>
      <c r="AH3" s="138" t="str">
        <f>Classe!$E41</f>
        <v> </v>
      </c>
      <c r="AI3" s="138" t="str">
        <f>Classe!$E42</f>
        <v> </v>
      </c>
      <c r="AJ3" s="138" t="str">
        <f>Classe!$E43</f>
        <v> </v>
      </c>
      <c r="AK3" s="138" t="str">
        <f>Classe!$E44</f>
        <v> </v>
      </c>
      <c r="AL3" s="138" t="str">
        <f>Classe!$E45</f>
        <v> </v>
      </c>
      <c r="AM3" s="138" t="str">
        <f>Classe!$E46</f>
        <v> </v>
      </c>
      <c r="AN3" s="138" t="str">
        <f>Classe!$E47</f>
        <v> </v>
      </c>
      <c r="AO3" s="138" t="str">
        <f>Classe!$E48</f>
        <v> </v>
      </c>
      <c r="AP3" s="139">
        <f>COUNTIF(C3:AO3,"&gt;&lt;"&amp;"")</f>
        <v>0</v>
      </c>
    </row>
    <row r="4" spans="1:42" ht="12.75">
      <c r="A4" s="77" t="s">
        <v>74</v>
      </c>
      <c r="B4" s="86" t="s">
        <v>75</v>
      </c>
      <c r="C4" s="134">
        <f>COUNTIF(Saisie!D11:D30,1)</f>
        <v>0</v>
      </c>
      <c r="D4" s="79">
        <f>COUNTIF(Saisie!E11:E30,1)</f>
        <v>0</v>
      </c>
      <c r="E4" s="79">
        <f>COUNTIF(Saisie!F11:F30,1)</f>
        <v>0</v>
      </c>
      <c r="F4" s="79">
        <f>COUNTIF(Saisie!G11:G30,1)</f>
        <v>0</v>
      </c>
      <c r="G4" s="79">
        <f>COUNTIF(Saisie!H11:H30,1)</f>
        <v>0</v>
      </c>
      <c r="H4" s="79">
        <f>COUNTIF(Saisie!I11:I30,1)</f>
        <v>0</v>
      </c>
      <c r="I4" s="79">
        <f>COUNTIF(Saisie!J11:J30,1)</f>
        <v>0</v>
      </c>
      <c r="J4" s="79">
        <f>COUNTIF(Saisie!K11:K30,1)</f>
        <v>0</v>
      </c>
      <c r="K4" s="79">
        <f>COUNTIF(Saisie!L11:L30,1)</f>
        <v>0</v>
      </c>
      <c r="L4" s="79">
        <f>COUNTIF(Saisie!M11:M30,1)</f>
        <v>0</v>
      </c>
      <c r="M4" s="79">
        <f>COUNTIF(Saisie!N11:N30,1)</f>
        <v>0</v>
      </c>
      <c r="N4" s="79">
        <f>COUNTIF(Saisie!O11:O30,1)</f>
        <v>0</v>
      </c>
      <c r="O4" s="79">
        <f>COUNTIF(Saisie!P11:P30,1)</f>
        <v>0</v>
      </c>
      <c r="P4" s="79">
        <f>COUNTIF(Saisie!Q11:Q30,1)</f>
        <v>0</v>
      </c>
      <c r="Q4" s="79">
        <f>COUNTIF(Saisie!R11:R30,1)</f>
        <v>0</v>
      </c>
      <c r="R4" s="79">
        <f>COUNTIF(Saisie!S11:S30,1)</f>
        <v>0</v>
      </c>
      <c r="S4" s="79">
        <f>COUNTIF(Saisie!T11:T30,1)</f>
        <v>0</v>
      </c>
      <c r="T4" s="79">
        <f>COUNTIF(Saisie!U11:U30,1)</f>
        <v>0</v>
      </c>
      <c r="U4" s="79">
        <f>COUNTIF(Saisie!V11:V30,1)</f>
        <v>0</v>
      </c>
      <c r="V4" s="79">
        <f>COUNTIF(Saisie!W11:W30,1)</f>
        <v>0</v>
      </c>
      <c r="W4" s="79">
        <f>COUNTIF(Saisie!X11:X30,1)</f>
        <v>0</v>
      </c>
      <c r="X4" s="79">
        <f>COUNTIF(Saisie!Y11:Y30,1)</f>
        <v>0</v>
      </c>
      <c r="Y4" s="79">
        <f>COUNTIF(Saisie!Z11:Z30,1)</f>
        <v>0</v>
      </c>
      <c r="Z4" s="79">
        <f>COUNTIF(Saisie!AA11:AA30,1)</f>
        <v>0</v>
      </c>
      <c r="AA4" s="79">
        <f>COUNTIF(Saisie!AB11:AB30,1)</f>
        <v>0</v>
      </c>
      <c r="AB4" s="79">
        <f>COUNTIF(Saisie!AC11:AC30,1)</f>
        <v>0</v>
      </c>
      <c r="AC4" s="79">
        <f>COUNTIF(Saisie!AD11:AD30,1)</f>
        <v>0</v>
      </c>
      <c r="AD4" s="79">
        <f>COUNTIF(Saisie!AE11:AE30,1)</f>
        <v>0</v>
      </c>
      <c r="AE4" s="79">
        <f>COUNTIF(Saisie!AF11:AF30,1)</f>
        <v>0</v>
      </c>
      <c r="AF4" s="79">
        <f>COUNTIF(Saisie!AG11:AG30,1)</f>
        <v>0</v>
      </c>
      <c r="AG4" s="79">
        <f>COUNTIF(Saisie!AH11:AH30,1)</f>
        <v>0</v>
      </c>
      <c r="AH4" s="79">
        <f>COUNTIF(Saisie!AI11:AI30,1)</f>
        <v>0</v>
      </c>
      <c r="AI4" s="79">
        <f>COUNTIF(Saisie!AJ11:AJ30,1)</f>
        <v>0</v>
      </c>
      <c r="AJ4" s="79">
        <f>COUNTIF(Saisie!AK11:AK30,1)</f>
        <v>0</v>
      </c>
      <c r="AK4" s="79">
        <f>COUNTIF(Saisie!AL11:AL30,1)</f>
        <v>0</v>
      </c>
      <c r="AL4" s="79">
        <f>COUNTIF(Saisie!AM11:AM30,1)</f>
        <v>0</v>
      </c>
      <c r="AM4" s="79">
        <f>COUNTIF(Saisie!AN11:AN30,1)</f>
        <v>0</v>
      </c>
      <c r="AN4" s="79">
        <f>COUNTIF(Saisie!AO11:AO30,1)</f>
        <v>0</v>
      </c>
      <c r="AO4" s="79">
        <f>COUNTIF(Saisie!AP11:AP30,1)</f>
        <v>0</v>
      </c>
      <c r="AP4" s="80" t="e">
        <f>SUM(C4:AO4)/$AP$3</f>
        <v>#DIV/0!</v>
      </c>
    </row>
    <row r="5" spans="1:42" ht="12.75">
      <c r="A5" s="77" t="s">
        <v>76</v>
      </c>
      <c r="B5" s="118" t="s">
        <v>180</v>
      </c>
      <c r="C5" s="134">
        <f>COUNTIF(Saisie!D31:D44,1)</f>
        <v>0</v>
      </c>
      <c r="D5" s="79">
        <f>COUNTIF(Saisie!E31:E44,1)</f>
        <v>0</v>
      </c>
      <c r="E5" s="79">
        <f>COUNTIF(Saisie!F31:F44,1)</f>
        <v>0</v>
      </c>
      <c r="F5" s="79">
        <f>COUNTIF(Saisie!G31:G44,1)</f>
        <v>0</v>
      </c>
      <c r="G5" s="79">
        <f>COUNTIF(Saisie!H31:H44,1)</f>
        <v>0</v>
      </c>
      <c r="H5" s="79">
        <f>COUNTIF(Saisie!I31:I44,1)</f>
        <v>0</v>
      </c>
      <c r="I5" s="79">
        <f>COUNTIF(Saisie!J31:J44,1)</f>
        <v>0</v>
      </c>
      <c r="J5" s="79">
        <f>COUNTIF(Saisie!K31:K44,1)</f>
        <v>0</v>
      </c>
      <c r="K5" s="79">
        <f>COUNTIF(Saisie!L31:L44,1)</f>
        <v>0</v>
      </c>
      <c r="L5" s="79">
        <f>COUNTIF(Saisie!M31:M44,1)</f>
        <v>0</v>
      </c>
      <c r="M5" s="79">
        <f>COUNTIF(Saisie!N31:N44,1)</f>
        <v>0</v>
      </c>
      <c r="N5" s="79">
        <f>COUNTIF(Saisie!O31:O44,1)</f>
        <v>0</v>
      </c>
      <c r="O5" s="79">
        <f>COUNTIF(Saisie!P31:P44,1)</f>
        <v>0</v>
      </c>
      <c r="P5" s="79">
        <f>COUNTIF(Saisie!Q31:Q44,1)</f>
        <v>0</v>
      </c>
      <c r="Q5" s="79">
        <f>COUNTIF(Saisie!R31:R44,1)</f>
        <v>0</v>
      </c>
      <c r="R5" s="79">
        <f>COUNTIF(Saisie!S31:S44,1)</f>
        <v>0</v>
      </c>
      <c r="S5" s="79">
        <f>COUNTIF(Saisie!T31:T44,1)</f>
        <v>0</v>
      </c>
      <c r="T5" s="79">
        <f>COUNTIF(Saisie!U31:U44,1)</f>
        <v>0</v>
      </c>
      <c r="U5" s="79">
        <f>COUNTIF(Saisie!V31:V44,1)</f>
        <v>0</v>
      </c>
      <c r="V5" s="79">
        <f>COUNTIF(Saisie!W31:W44,1)</f>
        <v>0</v>
      </c>
      <c r="W5" s="79">
        <f>COUNTIF(Saisie!X31:X44,1)</f>
        <v>0</v>
      </c>
      <c r="X5" s="79">
        <f>COUNTIF(Saisie!Y31:Y44,1)</f>
        <v>0</v>
      </c>
      <c r="Y5" s="79">
        <f>COUNTIF(Saisie!Z31:Z44,1)</f>
        <v>0</v>
      </c>
      <c r="Z5" s="79">
        <f>COUNTIF(Saisie!AA31:AA44,1)</f>
        <v>0</v>
      </c>
      <c r="AA5" s="79">
        <f>COUNTIF(Saisie!AB31:AB44,1)</f>
        <v>0</v>
      </c>
      <c r="AB5" s="79">
        <f>COUNTIF(Saisie!AC31:AC44,1)</f>
        <v>0</v>
      </c>
      <c r="AC5" s="79">
        <f>COUNTIF(Saisie!AD31:AD44,1)</f>
        <v>0</v>
      </c>
      <c r="AD5" s="79">
        <f>COUNTIF(Saisie!AE31:AE44,1)</f>
        <v>0</v>
      </c>
      <c r="AE5" s="79">
        <f>COUNTIF(Saisie!AF31:AF44,1)</f>
        <v>0</v>
      </c>
      <c r="AF5" s="79">
        <f>COUNTIF(Saisie!AG31:AG44,1)</f>
        <v>0</v>
      </c>
      <c r="AG5" s="79">
        <f>COUNTIF(Saisie!AH31:AH44,1)</f>
        <v>0</v>
      </c>
      <c r="AH5" s="79">
        <f>COUNTIF(Saisie!AI31:AI44,1)</f>
        <v>0</v>
      </c>
      <c r="AI5" s="79">
        <f>COUNTIF(Saisie!AJ31:AJ44,1)</f>
        <v>0</v>
      </c>
      <c r="AJ5" s="79">
        <f>COUNTIF(Saisie!AK31:AK44,1)</f>
        <v>0</v>
      </c>
      <c r="AK5" s="79">
        <f>COUNTIF(Saisie!AL31:AL44,1)</f>
        <v>0</v>
      </c>
      <c r="AL5" s="79">
        <f>COUNTIF(Saisie!AM31:AM44,1)</f>
        <v>0</v>
      </c>
      <c r="AM5" s="79">
        <f>COUNTIF(Saisie!AN31:AN44,1)</f>
        <v>0</v>
      </c>
      <c r="AN5" s="79">
        <f>COUNTIF(Saisie!AO31:AO44,1)</f>
        <v>0</v>
      </c>
      <c r="AO5" s="79">
        <f>COUNTIF(Saisie!AP31:AP44,1)</f>
        <v>0</v>
      </c>
      <c r="AP5" s="80" t="e">
        <f aca="true" t="shared" si="0" ref="AP5:AP11">SUM(C5:AO5)/$AP$3</f>
        <v>#DIV/0!</v>
      </c>
    </row>
    <row r="6" spans="1:42" ht="12.75">
      <c r="A6" s="77" t="s">
        <v>77</v>
      </c>
      <c r="B6" s="81" t="s">
        <v>103</v>
      </c>
      <c r="C6" s="65">
        <f>COUNTIF(Saisie!D45:D63,1)</f>
        <v>0</v>
      </c>
      <c r="D6" s="79">
        <f>COUNTIF(Saisie!E45:E63,1)</f>
        <v>0</v>
      </c>
      <c r="E6" s="79">
        <f>COUNTIF(Saisie!F45:F63,1)</f>
        <v>0</v>
      </c>
      <c r="F6" s="79">
        <f>COUNTIF(Saisie!G45:G63,1)</f>
        <v>0</v>
      </c>
      <c r="G6" s="79">
        <f>COUNTIF(Saisie!H45:H63,1)</f>
        <v>0</v>
      </c>
      <c r="H6" s="79">
        <f>COUNTIF(Saisie!I45:I63,1)</f>
        <v>0</v>
      </c>
      <c r="I6" s="79">
        <f>COUNTIF(Saisie!J45:J63,1)</f>
        <v>0</v>
      </c>
      <c r="J6" s="79">
        <f>COUNTIF(Saisie!K45:K63,1)</f>
        <v>0</v>
      </c>
      <c r="K6" s="79">
        <f>COUNTIF(Saisie!L45:L63,1)</f>
        <v>0</v>
      </c>
      <c r="L6" s="79">
        <f>COUNTIF(Saisie!M45:M63,1)</f>
        <v>0</v>
      </c>
      <c r="M6" s="79">
        <f>COUNTIF(Saisie!N45:N63,1)</f>
        <v>0</v>
      </c>
      <c r="N6" s="79">
        <f>COUNTIF(Saisie!O45:O63,1)</f>
        <v>0</v>
      </c>
      <c r="O6" s="79">
        <f>COUNTIF(Saisie!P45:P63,1)</f>
        <v>0</v>
      </c>
      <c r="P6" s="79">
        <f>COUNTIF(Saisie!Q45:Q63,1)</f>
        <v>0</v>
      </c>
      <c r="Q6" s="79">
        <f>COUNTIF(Saisie!R45:R63,1)</f>
        <v>0</v>
      </c>
      <c r="R6" s="79">
        <f>COUNTIF(Saisie!S45:S63,1)</f>
        <v>0</v>
      </c>
      <c r="S6" s="79">
        <f>COUNTIF(Saisie!T45:T63,1)</f>
        <v>0</v>
      </c>
      <c r="T6" s="79">
        <f>COUNTIF(Saisie!U45:U63,1)</f>
        <v>0</v>
      </c>
      <c r="U6" s="79">
        <f>COUNTIF(Saisie!V45:V63,1)</f>
        <v>0</v>
      </c>
      <c r="V6" s="79">
        <f>COUNTIF(Saisie!W45:W63,1)</f>
        <v>0</v>
      </c>
      <c r="W6" s="79">
        <f>COUNTIF(Saisie!X45:X63,1)</f>
        <v>0</v>
      </c>
      <c r="X6" s="79">
        <f>COUNTIF(Saisie!Y45:Y63,1)</f>
        <v>0</v>
      </c>
      <c r="Y6" s="79">
        <f>COUNTIF(Saisie!Z45:Z63,1)</f>
        <v>0</v>
      </c>
      <c r="Z6" s="79">
        <f>COUNTIF(Saisie!AA45:AA63,1)</f>
        <v>0</v>
      </c>
      <c r="AA6" s="79">
        <f>COUNTIF(Saisie!AB45:AB63,1)</f>
        <v>0</v>
      </c>
      <c r="AB6" s="79">
        <f>COUNTIF(Saisie!AC45:AC63,1)</f>
        <v>0</v>
      </c>
      <c r="AC6" s="79">
        <f>COUNTIF(Saisie!AD45:AD63,1)</f>
        <v>0</v>
      </c>
      <c r="AD6" s="79">
        <f>COUNTIF(Saisie!AE45:AE63,1)</f>
        <v>0</v>
      </c>
      <c r="AE6" s="79">
        <f>COUNTIF(Saisie!AF45:AF63,1)</f>
        <v>0</v>
      </c>
      <c r="AF6" s="79">
        <f>COUNTIF(Saisie!AG45:AG63,1)</f>
        <v>0</v>
      </c>
      <c r="AG6" s="79">
        <f>COUNTIF(Saisie!AH45:AH63,1)</f>
        <v>0</v>
      </c>
      <c r="AH6" s="79">
        <f>COUNTIF(Saisie!AI45:AI63,1)</f>
        <v>0</v>
      </c>
      <c r="AI6" s="79">
        <f>COUNTIF(Saisie!AJ45:AJ63,1)</f>
        <v>0</v>
      </c>
      <c r="AJ6" s="79">
        <f>COUNTIF(Saisie!AK45:AK63,1)</f>
        <v>0</v>
      </c>
      <c r="AK6" s="79">
        <f>COUNTIF(Saisie!AL45:AL63,1)</f>
        <v>0</v>
      </c>
      <c r="AL6" s="79">
        <f>COUNTIF(Saisie!AM45:AM63,1)</f>
        <v>0</v>
      </c>
      <c r="AM6" s="79">
        <f>COUNTIF(Saisie!AN45:AN63,1)</f>
        <v>0</v>
      </c>
      <c r="AN6" s="79">
        <f>COUNTIF(Saisie!AO45:AO63,1)</f>
        <v>0</v>
      </c>
      <c r="AO6" s="79">
        <f>COUNTIF(Saisie!AP45:AP63,1)</f>
        <v>0</v>
      </c>
      <c r="AP6" s="80" t="e">
        <f t="shared" si="0"/>
        <v>#DIV/0!</v>
      </c>
    </row>
    <row r="7" spans="1:42" ht="12.75">
      <c r="A7" s="77" t="s">
        <v>78</v>
      </c>
      <c r="B7" s="86" t="s">
        <v>179</v>
      </c>
      <c r="C7" s="65">
        <f>COUNTIF(Saisie!D64:D88,1)</f>
        <v>0</v>
      </c>
      <c r="D7" s="79">
        <f>COUNTIF(Saisie!E64:E88,1)</f>
        <v>0</v>
      </c>
      <c r="E7" s="79">
        <f>COUNTIF(Saisie!F64:F88,1)</f>
        <v>0</v>
      </c>
      <c r="F7" s="79">
        <f>COUNTIF(Saisie!G64:G88,1)</f>
        <v>0</v>
      </c>
      <c r="G7" s="79">
        <f>COUNTIF(Saisie!H64:H88,1)</f>
        <v>0</v>
      </c>
      <c r="H7" s="79">
        <f>COUNTIF(Saisie!I64:I88,1)</f>
        <v>0</v>
      </c>
      <c r="I7" s="79">
        <f>COUNTIF(Saisie!J64:J88,1)</f>
        <v>0</v>
      </c>
      <c r="J7" s="79">
        <f>COUNTIF(Saisie!K64:K88,1)</f>
        <v>0</v>
      </c>
      <c r="K7" s="79">
        <f>COUNTIF(Saisie!L64:L88,1)</f>
        <v>0</v>
      </c>
      <c r="L7" s="79">
        <f>COUNTIF(Saisie!M64:M88,1)</f>
        <v>0</v>
      </c>
      <c r="M7" s="79">
        <f>COUNTIF(Saisie!N64:N88,1)</f>
        <v>0</v>
      </c>
      <c r="N7" s="79">
        <f>COUNTIF(Saisie!O64:O88,1)</f>
        <v>0</v>
      </c>
      <c r="O7" s="79">
        <f>COUNTIF(Saisie!P64:P88,1)</f>
        <v>0</v>
      </c>
      <c r="P7" s="79">
        <f>COUNTIF(Saisie!Q64:Q88,1)</f>
        <v>0</v>
      </c>
      <c r="Q7" s="79">
        <f>COUNTIF(Saisie!R64:R88,1)</f>
        <v>0</v>
      </c>
      <c r="R7" s="79">
        <f>COUNTIF(Saisie!S64:S88,1)</f>
        <v>0</v>
      </c>
      <c r="S7" s="79">
        <f>COUNTIF(Saisie!T64:T88,1)</f>
        <v>0</v>
      </c>
      <c r="T7" s="79">
        <f>COUNTIF(Saisie!U64:U88,1)</f>
        <v>0</v>
      </c>
      <c r="U7" s="79">
        <f>COUNTIF(Saisie!V64:V88,1)</f>
        <v>0</v>
      </c>
      <c r="V7" s="79">
        <f>COUNTIF(Saisie!W64:W88,1)</f>
        <v>0</v>
      </c>
      <c r="W7" s="79">
        <f>COUNTIF(Saisie!X64:X88,1)</f>
        <v>0</v>
      </c>
      <c r="X7" s="79">
        <f>COUNTIF(Saisie!Y64:Y88,1)</f>
        <v>0</v>
      </c>
      <c r="Y7" s="79">
        <f>COUNTIF(Saisie!Z64:Z88,1)</f>
        <v>0</v>
      </c>
      <c r="Z7" s="79">
        <f>COUNTIF(Saisie!AA64:AA88,1)</f>
        <v>0</v>
      </c>
      <c r="AA7" s="79">
        <f>COUNTIF(Saisie!AB64:AB88,1)</f>
        <v>0</v>
      </c>
      <c r="AB7" s="79">
        <f>COUNTIF(Saisie!AC64:AC88,1)</f>
        <v>0</v>
      </c>
      <c r="AC7" s="79">
        <f>COUNTIF(Saisie!AD64:AD88,1)</f>
        <v>0</v>
      </c>
      <c r="AD7" s="79">
        <f>COUNTIF(Saisie!AE64:AE88,1)</f>
        <v>0</v>
      </c>
      <c r="AE7" s="79">
        <f>COUNTIF(Saisie!AF64:AF88,1)</f>
        <v>0</v>
      </c>
      <c r="AF7" s="79">
        <f>COUNTIF(Saisie!AG64:AG88,1)</f>
        <v>0</v>
      </c>
      <c r="AG7" s="79">
        <f>COUNTIF(Saisie!AH64:AH88,1)</f>
        <v>0</v>
      </c>
      <c r="AH7" s="79">
        <f>COUNTIF(Saisie!AI64:AI88,1)</f>
        <v>0</v>
      </c>
      <c r="AI7" s="79">
        <f>COUNTIF(Saisie!AJ64:AJ88,1)</f>
        <v>0</v>
      </c>
      <c r="AJ7" s="79">
        <f>COUNTIF(Saisie!AK64:AK88,1)</f>
        <v>0</v>
      </c>
      <c r="AK7" s="79">
        <f>COUNTIF(Saisie!AL64:AL88,1)</f>
        <v>0</v>
      </c>
      <c r="AL7" s="79">
        <f>COUNTIF(Saisie!AM64:AM88,1)</f>
        <v>0</v>
      </c>
      <c r="AM7" s="79">
        <f>COUNTIF(Saisie!AN64:AN88,1)</f>
        <v>0</v>
      </c>
      <c r="AN7" s="79">
        <f>COUNTIF(Saisie!AO64:AO88,1)</f>
        <v>0</v>
      </c>
      <c r="AO7" s="79">
        <f>COUNTIF(Saisie!AP64:AP88,1)</f>
        <v>0</v>
      </c>
      <c r="AP7" s="80" t="e">
        <f t="shared" si="0"/>
        <v>#DIV/0!</v>
      </c>
    </row>
    <row r="8" spans="1:42" ht="13.5" thickBot="1">
      <c r="A8" s="77" t="s">
        <v>79</v>
      </c>
      <c r="B8" s="86" t="s">
        <v>58</v>
      </c>
      <c r="C8" s="65">
        <f>COUNTIF(Saisie!D89:D99,1)</f>
        <v>0</v>
      </c>
      <c r="D8" s="79">
        <f>COUNTIF(Saisie!E89:E99,1)</f>
        <v>0</v>
      </c>
      <c r="E8" s="79">
        <f>COUNTIF(Saisie!F89:F99,1)</f>
        <v>0</v>
      </c>
      <c r="F8" s="79">
        <f>COUNTIF(Saisie!G89:G99,1)</f>
        <v>0</v>
      </c>
      <c r="G8" s="79">
        <f>COUNTIF(Saisie!H89:H99,1)</f>
        <v>0</v>
      </c>
      <c r="H8" s="79">
        <f>COUNTIF(Saisie!I89:I99,1)</f>
        <v>0</v>
      </c>
      <c r="I8" s="79">
        <f>COUNTIF(Saisie!J89:J99,1)</f>
        <v>0</v>
      </c>
      <c r="J8" s="79">
        <f>COUNTIF(Saisie!K89:K99,1)</f>
        <v>0</v>
      </c>
      <c r="K8" s="79">
        <f>COUNTIF(Saisie!L89:L99,1)</f>
        <v>0</v>
      </c>
      <c r="L8" s="79">
        <f>COUNTIF(Saisie!M89:M99,1)</f>
        <v>0</v>
      </c>
      <c r="M8" s="79">
        <f>COUNTIF(Saisie!N89:N99,1)</f>
        <v>0</v>
      </c>
      <c r="N8" s="79">
        <f>COUNTIF(Saisie!O89:O99,1)</f>
        <v>0</v>
      </c>
      <c r="O8" s="79">
        <f>COUNTIF(Saisie!P89:P99,1)</f>
        <v>0</v>
      </c>
      <c r="P8" s="79">
        <f>COUNTIF(Saisie!Q89:Q99,1)</f>
        <v>0</v>
      </c>
      <c r="Q8" s="79">
        <f>COUNTIF(Saisie!R89:R99,1)</f>
        <v>0</v>
      </c>
      <c r="R8" s="79">
        <f>COUNTIF(Saisie!S89:S99,1)</f>
        <v>0</v>
      </c>
      <c r="S8" s="79">
        <f>COUNTIF(Saisie!T89:T99,1)</f>
        <v>0</v>
      </c>
      <c r="T8" s="79">
        <f>COUNTIF(Saisie!U89:U99,1)</f>
        <v>0</v>
      </c>
      <c r="U8" s="79">
        <f>COUNTIF(Saisie!V89:V99,1)</f>
        <v>0</v>
      </c>
      <c r="V8" s="79">
        <f>COUNTIF(Saisie!W89:W99,1)</f>
        <v>0</v>
      </c>
      <c r="W8" s="79">
        <f>COUNTIF(Saisie!X89:X99,1)</f>
        <v>0</v>
      </c>
      <c r="X8" s="79">
        <f>COUNTIF(Saisie!Y89:Y99,1)</f>
        <v>0</v>
      </c>
      <c r="Y8" s="79">
        <f>COUNTIF(Saisie!Z89:Z99,1)</f>
        <v>0</v>
      </c>
      <c r="Z8" s="79">
        <f>COUNTIF(Saisie!AA89:AA99,1)</f>
        <v>0</v>
      </c>
      <c r="AA8" s="79">
        <f>COUNTIF(Saisie!AB89:AB99,1)</f>
        <v>0</v>
      </c>
      <c r="AB8" s="79">
        <f>COUNTIF(Saisie!AC89:AC99,1)</f>
        <v>0</v>
      </c>
      <c r="AC8" s="79">
        <f>COUNTIF(Saisie!AD89:AD99,1)</f>
        <v>0</v>
      </c>
      <c r="AD8" s="79">
        <f>COUNTIF(Saisie!AE89:AE99,1)</f>
        <v>0</v>
      </c>
      <c r="AE8" s="79">
        <f>COUNTIF(Saisie!AF89:AF99,1)</f>
        <v>0</v>
      </c>
      <c r="AF8" s="79">
        <f>COUNTIF(Saisie!AG89:AG99,1)</f>
        <v>0</v>
      </c>
      <c r="AG8" s="79">
        <f>COUNTIF(Saisie!AH89:AH99,1)</f>
        <v>0</v>
      </c>
      <c r="AH8" s="79">
        <f>COUNTIF(Saisie!AI89:AI99,1)</f>
        <v>0</v>
      </c>
      <c r="AI8" s="79">
        <f>COUNTIF(Saisie!AJ89:AJ99,1)</f>
        <v>0</v>
      </c>
      <c r="AJ8" s="79">
        <f>COUNTIF(Saisie!AK89:AK99,1)</f>
        <v>0</v>
      </c>
      <c r="AK8" s="79">
        <f>COUNTIF(Saisie!AL89:AL99,1)</f>
        <v>0</v>
      </c>
      <c r="AL8" s="79">
        <f>COUNTIF(Saisie!AM89:AM99,1)</f>
        <v>0</v>
      </c>
      <c r="AM8" s="79">
        <f>COUNTIF(Saisie!AN89:AN99,1)</f>
        <v>0</v>
      </c>
      <c r="AN8" s="79">
        <f>COUNTIF(Saisie!AO89:AO99,1)</f>
        <v>0</v>
      </c>
      <c r="AO8" s="79">
        <f>COUNTIF(Saisie!AP89:AP99,1)</f>
        <v>0</v>
      </c>
      <c r="AP8" s="80" t="e">
        <f t="shared" si="0"/>
        <v>#DIV/0!</v>
      </c>
    </row>
    <row r="9" spans="1:42" ht="12.75">
      <c r="A9" s="274" t="s">
        <v>54</v>
      </c>
      <c r="B9" s="275"/>
      <c r="C9" s="68">
        <f>SUM(C4:C8)</f>
        <v>0</v>
      </c>
      <c r="D9" s="82">
        <f aca="true" t="shared" si="1" ref="D9:AO9">SUM(D4:D8)</f>
        <v>0</v>
      </c>
      <c r="E9" s="82">
        <f t="shared" si="1"/>
        <v>0</v>
      </c>
      <c r="F9" s="82">
        <f t="shared" si="1"/>
        <v>0</v>
      </c>
      <c r="G9" s="82">
        <f t="shared" si="1"/>
        <v>0</v>
      </c>
      <c r="H9" s="82">
        <f t="shared" si="1"/>
        <v>0</v>
      </c>
      <c r="I9" s="82">
        <f t="shared" si="1"/>
        <v>0</v>
      </c>
      <c r="J9" s="82">
        <f t="shared" si="1"/>
        <v>0</v>
      </c>
      <c r="K9" s="82">
        <f t="shared" si="1"/>
        <v>0</v>
      </c>
      <c r="L9" s="82">
        <f t="shared" si="1"/>
        <v>0</v>
      </c>
      <c r="M9" s="82">
        <f t="shared" si="1"/>
        <v>0</v>
      </c>
      <c r="N9" s="82">
        <f t="shared" si="1"/>
        <v>0</v>
      </c>
      <c r="O9" s="82">
        <f t="shared" si="1"/>
        <v>0</v>
      </c>
      <c r="P9" s="82">
        <f t="shared" si="1"/>
        <v>0</v>
      </c>
      <c r="Q9" s="82">
        <f t="shared" si="1"/>
        <v>0</v>
      </c>
      <c r="R9" s="82">
        <f t="shared" si="1"/>
        <v>0</v>
      </c>
      <c r="S9" s="82">
        <f t="shared" si="1"/>
        <v>0</v>
      </c>
      <c r="T9" s="82">
        <f t="shared" si="1"/>
        <v>0</v>
      </c>
      <c r="U9" s="82">
        <f t="shared" si="1"/>
        <v>0</v>
      </c>
      <c r="V9" s="82">
        <f t="shared" si="1"/>
        <v>0</v>
      </c>
      <c r="W9" s="82">
        <f t="shared" si="1"/>
        <v>0</v>
      </c>
      <c r="X9" s="82">
        <f t="shared" si="1"/>
        <v>0</v>
      </c>
      <c r="Y9" s="82">
        <f t="shared" si="1"/>
        <v>0</v>
      </c>
      <c r="Z9" s="82">
        <f t="shared" si="1"/>
        <v>0</v>
      </c>
      <c r="AA9" s="82">
        <f t="shared" si="1"/>
        <v>0</v>
      </c>
      <c r="AB9" s="82">
        <f t="shared" si="1"/>
        <v>0</v>
      </c>
      <c r="AC9" s="82">
        <f t="shared" si="1"/>
        <v>0</v>
      </c>
      <c r="AD9" s="82">
        <f t="shared" si="1"/>
        <v>0</v>
      </c>
      <c r="AE9" s="82">
        <f t="shared" si="1"/>
        <v>0</v>
      </c>
      <c r="AF9" s="82">
        <f t="shared" si="1"/>
        <v>0</v>
      </c>
      <c r="AG9" s="82">
        <f t="shared" si="1"/>
        <v>0</v>
      </c>
      <c r="AH9" s="82">
        <f t="shared" si="1"/>
        <v>0</v>
      </c>
      <c r="AI9" s="82">
        <f t="shared" si="1"/>
        <v>0</v>
      </c>
      <c r="AJ9" s="82">
        <f t="shared" si="1"/>
        <v>0</v>
      </c>
      <c r="AK9" s="82">
        <f t="shared" si="1"/>
        <v>0</v>
      </c>
      <c r="AL9" s="82">
        <f t="shared" si="1"/>
        <v>0</v>
      </c>
      <c r="AM9" s="82">
        <f t="shared" si="1"/>
        <v>0</v>
      </c>
      <c r="AN9" s="82">
        <f t="shared" si="1"/>
        <v>0</v>
      </c>
      <c r="AO9" s="82">
        <f t="shared" si="1"/>
        <v>0</v>
      </c>
      <c r="AP9" s="80" t="e">
        <f t="shared" si="0"/>
        <v>#DIV/0!</v>
      </c>
    </row>
    <row r="10" spans="1:42" s="70" customFormat="1" ht="13.5" thickBot="1">
      <c r="A10" s="274" t="s">
        <v>55</v>
      </c>
      <c r="B10" s="275"/>
      <c r="C10" s="69">
        <f>Saisie!D103</f>
        <v>0</v>
      </c>
      <c r="D10" s="83">
        <f>Saisie!E103</f>
        <v>0</v>
      </c>
      <c r="E10" s="83">
        <f>Saisie!F103</f>
        <v>0</v>
      </c>
      <c r="F10" s="83">
        <f>Saisie!G103</f>
        <v>0</v>
      </c>
      <c r="G10" s="83">
        <f>Saisie!H103</f>
        <v>0</v>
      </c>
      <c r="H10" s="83">
        <f>Saisie!I103</f>
        <v>0</v>
      </c>
      <c r="I10" s="83">
        <f>Saisie!J103</f>
        <v>0</v>
      </c>
      <c r="J10" s="83">
        <f>Saisie!K103</f>
        <v>0</v>
      </c>
      <c r="K10" s="83">
        <f>Saisie!L103</f>
        <v>0</v>
      </c>
      <c r="L10" s="83">
        <f>Saisie!M103</f>
        <v>0</v>
      </c>
      <c r="M10" s="83">
        <f>Saisie!N103</f>
        <v>0</v>
      </c>
      <c r="N10" s="83">
        <f>Saisie!O103</f>
        <v>0</v>
      </c>
      <c r="O10" s="83">
        <f>Saisie!P103</f>
        <v>0</v>
      </c>
      <c r="P10" s="83">
        <f>Saisie!Q103</f>
        <v>0</v>
      </c>
      <c r="Q10" s="83">
        <f>Saisie!R103</f>
        <v>0</v>
      </c>
      <c r="R10" s="83">
        <f>Saisie!S103</f>
        <v>0</v>
      </c>
      <c r="S10" s="83">
        <f>Saisie!T103</f>
        <v>0</v>
      </c>
      <c r="T10" s="83">
        <f>Saisie!U103</f>
        <v>0</v>
      </c>
      <c r="U10" s="83">
        <f>Saisie!V103</f>
        <v>0</v>
      </c>
      <c r="V10" s="83">
        <f>Saisie!W103</f>
        <v>0</v>
      </c>
      <c r="W10" s="83">
        <f>Saisie!X103</f>
        <v>0</v>
      </c>
      <c r="X10" s="83">
        <f>Saisie!Y103</f>
        <v>0</v>
      </c>
      <c r="Y10" s="83">
        <f>Saisie!Z103</f>
        <v>0</v>
      </c>
      <c r="Z10" s="83">
        <f>Saisie!AA103</f>
        <v>0</v>
      </c>
      <c r="AA10" s="83">
        <f>Saisie!AB103</f>
        <v>0</v>
      </c>
      <c r="AB10" s="83">
        <f>Saisie!AC103</f>
        <v>0</v>
      </c>
      <c r="AC10" s="83">
        <f>Saisie!AD103</f>
        <v>0</v>
      </c>
      <c r="AD10" s="83">
        <f>Saisie!AE103</f>
        <v>0</v>
      </c>
      <c r="AE10" s="83">
        <f>Saisie!AF103</f>
        <v>0</v>
      </c>
      <c r="AF10" s="83">
        <f>Saisie!AG103</f>
        <v>0</v>
      </c>
      <c r="AG10" s="83">
        <f>Saisie!AH103</f>
        <v>0</v>
      </c>
      <c r="AH10" s="83">
        <f>Saisie!AI103</f>
        <v>0</v>
      </c>
      <c r="AI10" s="83">
        <f>Saisie!AJ103</f>
        <v>0</v>
      </c>
      <c r="AJ10" s="83">
        <f>Saisie!AK103</f>
        <v>0</v>
      </c>
      <c r="AK10" s="83">
        <f>Saisie!AL103</f>
        <v>0</v>
      </c>
      <c r="AL10" s="83">
        <f>Saisie!AM103</f>
        <v>0</v>
      </c>
      <c r="AM10" s="83">
        <f>Saisie!AN103</f>
        <v>0</v>
      </c>
      <c r="AN10" s="83">
        <f>Saisie!AO103</f>
        <v>0</v>
      </c>
      <c r="AO10" s="83">
        <f>Saisie!AP103</f>
        <v>0</v>
      </c>
      <c r="AP10" s="80" t="e">
        <f t="shared" si="0"/>
        <v>#DIV/0!</v>
      </c>
    </row>
    <row r="11" spans="1:42" s="73" customFormat="1" ht="13.5" thickBot="1">
      <c r="A11" s="272" t="s">
        <v>56</v>
      </c>
      <c r="B11" s="273"/>
      <c r="C11" s="72">
        <f>C9/(89-C10)</f>
        <v>0</v>
      </c>
      <c r="D11" s="72">
        <f aca="true" t="shared" si="2" ref="D11:AO11">D9/(89-D10)</f>
        <v>0</v>
      </c>
      <c r="E11" s="72">
        <f t="shared" si="2"/>
        <v>0</v>
      </c>
      <c r="F11" s="72">
        <f t="shared" si="2"/>
        <v>0</v>
      </c>
      <c r="G11" s="72">
        <f t="shared" si="2"/>
        <v>0</v>
      </c>
      <c r="H11" s="72">
        <f t="shared" si="2"/>
        <v>0</v>
      </c>
      <c r="I11" s="72">
        <f t="shared" si="2"/>
        <v>0</v>
      </c>
      <c r="J11" s="72">
        <f t="shared" si="2"/>
        <v>0</v>
      </c>
      <c r="K11" s="72">
        <f t="shared" si="2"/>
        <v>0</v>
      </c>
      <c r="L11" s="72">
        <f t="shared" si="2"/>
        <v>0</v>
      </c>
      <c r="M11" s="72">
        <f t="shared" si="2"/>
        <v>0</v>
      </c>
      <c r="N11" s="72">
        <f t="shared" si="2"/>
        <v>0</v>
      </c>
      <c r="O11" s="72">
        <f t="shared" si="2"/>
        <v>0</v>
      </c>
      <c r="P11" s="72">
        <f t="shared" si="2"/>
        <v>0</v>
      </c>
      <c r="Q11" s="72">
        <f t="shared" si="2"/>
        <v>0</v>
      </c>
      <c r="R11" s="72">
        <f t="shared" si="2"/>
        <v>0</v>
      </c>
      <c r="S11" s="72">
        <f t="shared" si="2"/>
        <v>0</v>
      </c>
      <c r="T11" s="72">
        <f t="shared" si="2"/>
        <v>0</v>
      </c>
      <c r="U11" s="72">
        <f t="shared" si="2"/>
        <v>0</v>
      </c>
      <c r="V11" s="72">
        <f t="shared" si="2"/>
        <v>0</v>
      </c>
      <c r="W11" s="72">
        <f t="shared" si="2"/>
        <v>0</v>
      </c>
      <c r="X11" s="72">
        <f t="shared" si="2"/>
        <v>0</v>
      </c>
      <c r="Y11" s="72">
        <f t="shared" si="2"/>
        <v>0</v>
      </c>
      <c r="Z11" s="72">
        <f t="shared" si="2"/>
        <v>0</v>
      </c>
      <c r="AA11" s="72">
        <f t="shared" si="2"/>
        <v>0</v>
      </c>
      <c r="AB11" s="72">
        <f t="shared" si="2"/>
        <v>0</v>
      </c>
      <c r="AC11" s="72">
        <f t="shared" si="2"/>
        <v>0</v>
      </c>
      <c r="AD11" s="72">
        <f t="shared" si="2"/>
        <v>0</v>
      </c>
      <c r="AE11" s="72">
        <f t="shared" si="2"/>
        <v>0</v>
      </c>
      <c r="AF11" s="72">
        <f t="shared" si="2"/>
        <v>0</v>
      </c>
      <c r="AG11" s="72">
        <f t="shared" si="2"/>
        <v>0</v>
      </c>
      <c r="AH11" s="72">
        <f t="shared" si="2"/>
        <v>0</v>
      </c>
      <c r="AI11" s="72">
        <f t="shared" si="2"/>
        <v>0</v>
      </c>
      <c r="AJ11" s="72">
        <f t="shared" si="2"/>
        <v>0</v>
      </c>
      <c r="AK11" s="72">
        <f t="shared" si="2"/>
        <v>0</v>
      </c>
      <c r="AL11" s="72">
        <f t="shared" si="2"/>
        <v>0</v>
      </c>
      <c r="AM11" s="72">
        <f t="shared" si="2"/>
        <v>0</v>
      </c>
      <c r="AN11" s="72">
        <f t="shared" si="2"/>
        <v>0</v>
      </c>
      <c r="AO11" s="72">
        <f t="shared" si="2"/>
        <v>0</v>
      </c>
      <c r="AP11" s="84" t="e">
        <f t="shared" si="0"/>
        <v>#DIV/0!</v>
      </c>
    </row>
    <row r="12" spans="1:41" ht="214.5" customHeight="1">
      <c r="A12" s="76" t="s">
        <v>59</v>
      </c>
      <c r="B12" s="52">
        <f>B3</f>
        <v>0</v>
      </c>
      <c r="C12" s="85" t="str">
        <f>C3</f>
        <v> </v>
      </c>
      <c r="D12" s="85" t="str">
        <f>D3</f>
        <v> </v>
      </c>
      <c r="E12" s="85" t="str">
        <f aca="true" t="shared" si="3" ref="E12:AO12">E3</f>
        <v> </v>
      </c>
      <c r="F12" s="85" t="str">
        <f t="shared" si="3"/>
        <v> </v>
      </c>
      <c r="G12" s="85" t="str">
        <f t="shared" si="3"/>
        <v> </v>
      </c>
      <c r="H12" s="85" t="str">
        <f t="shared" si="3"/>
        <v> </v>
      </c>
      <c r="I12" s="85" t="str">
        <f t="shared" si="3"/>
        <v> </v>
      </c>
      <c r="J12" s="85" t="str">
        <f t="shared" si="3"/>
        <v> </v>
      </c>
      <c r="K12" s="85" t="str">
        <f t="shared" si="3"/>
        <v> </v>
      </c>
      <c r="L12" s="85" t="str">
        <f t="shared" si="3"/>
        <v> </v>
      </c>
      <c r="M12" s="85" t="str">
        <f t="shared" si="3"/>
        <v> </v>
      </c>
      <c r="N12" s="85" t="str">
        <f t="shared" si="3"/>
        <v> </v>
      </c>
      <c r="O12" s="85" t="str">
        <f t="shared" si="3"/>
        <v> </v>
      </c>
      <c r="P12" s="85" t="str">
        <f t="shared" si="3"/>
        <v> </v>
      </c>
      <c r="Q12" s="85" t="str">
        <f t="shared" si="3"/>
        <v> </v>
      </c>
      <c r="R12" s="85" t="str">
        <f t="shared" si="3"/>
        <v> </v>
      </c>
      <c r="S12" s="85" t="str">
        <f t="shared" si="3"/>
        <v> </v>
      </c>
      <c r="T12" s="85" t="str">
        <f t="shared" si="3"/>
        <v> </v>
      </c>
      <c r="U12" s="85" t="str">
        <f t="shared" si="3"/>
        <v> </v>
      </c>
      <c r="V12" s="85" t="str">
        <f t="shared" si="3"/>
        <v> </v>
      </c>
      <c r="W12" s="85" t="str">
        <f t="shared" si="3"/>
        <v> </v>
      </c>
      <c r="X12" s="85" t="str">
        <f t="shared" si="3"/>
        <v> </v>
      </c>
      <c r="Y12" s="85" t="str">
        <f t="shared" si="3"/>
        <v> </v>
      </c>
      <c r="Z12" s="85" t="str">
        <f t="shared" si="3"/>
        <v> </v>
      </c>
      <c r="AA12" s="85" t="str">
        <f t="shared" si="3"/>
        <v> </v>
      </c>
      <c r="AB12" s="85" t="str">
        <f t="shared" si="3"/>
        <v> </v>
      </c>
      <c r="AC12" s="85" t="str">
        <f t="shared" si="3"/>
        <v> </v>
      </c>
      <c r="AD12" s="85" t="str">
        <f t="shared" si="3"/>
        <v> </v>
      </c>
      <c r="AE12" s="85" t="str">
        <f t="shared" si="3"/>
        <v> </v>
      </c>
      <c r="AF12" s="85" t="str">
        <f t="shared" si="3"/>
        <v> </v>
      </c>
      <c r="AG12" s="85" t="str">
        <f t="shared" si="3"/>
        <v> </v>
      </c>
      <c r="AH12" s="85" t="str">
        <f t="shared" si="3"/>
        <v> </v>
      </c>
      <c r="AI12" s="85" t="str">
        <f t="shared" si="3"/>
        <v> </v>
      </c>
      <c r="AJ12" s="85" t="str">
        <f t="shared" si="3"/>
        <v> </v>
      </c>
      <c r="AK12" s="85" t="str">
        <f t="shared" si="3"/>
        <v> </v>
      </c>
      <c r="AL12" s="85" t="str">
        <f t="shared" si="3"/>
        <v> </v>
      </c>
      <c r="AM12" s="85" t="str">
        <f t="shared" si="3"/>
        <v> </v>
      </c>
      <c r="AN12" s="85" t="str">
        <f t="shared" si="3"/>
        <v> </v>
      </c>
      <c r="AO12" s="85" t="str">
        <f t="shared" si="3"/>
        <v> </v>
      </c>
    </row>
    <row r="13" spans="1:42" ht="12.75">
      <c r="A13" s="77" t="s">
        <v>74</v>
      </c>
      <c r="B13" s="86" t="s">
        <v>142</v>
      </c>
      <c r="C13" s="78">
        <f>COUNTIF(Saisie!D107:D112,1)</f>
        <v>0</v>
      </c>
      <c r="D13" s="78">
        <f>COUNTIF(Saisie!E107:E112,1)</f>
        <v>0</v>
      </c>
      <c r="E13" s="78">
        <f>COUNTIF(Saisie!F107:F112,1)</f>
        <v>0</v>
      </c>
      <c r="F13" s="78">
        <f>COUNTIF(Saisie!G107:G112,1)</f>
        <v>0</v>
      </c>
      <c r="G13" s="78">
        <f>COUNTIF(Saisie!H107:H112,1)</f>
        <v>0</v>
      </c>
      <c r="H13" s="78">
        <f>COUNTIF(Saisie!I107:I112,1)</f>
        <v>0</v>
      </c>
      <c r="I13" s="78">
        <f>COUNTIF(Saisie!J107:J112,1)</f>
        <v>0</v>
      </c>
      <c r="J13" s="78">
        <f>COUNTIF(Saisie!K107:K112,1)</f>
        <v>0</v>
      </c>
      <c r="K13" s="78">
        <f>COUNTIF(Saisie!L107:L112,1)</f>
        <v>0</v>
      </c>
      <c r="L13" s="78">
        <f>COUNTIF(Saisie!M107:M112,1)</f>
        <v>0</v>
      </c>
      <c r="M13" s="78">
        <f>COUNTIF(Saisie!N107:N112,1)</f>
        <v>0</v>
      </c>
      <c r="N13" s="78">
        <f>COUNTIF(Saisie!O107:O112,1)</f>
        <v>0</v>
      </c>
      <c r="O13" s="78">
        <f>COUNTIF(Saisie!P107:P112,1)</f>
        <v>0</v>
      </c>
      <c r="P13" s="78">
        <f>COUNTIF(Saisie!Q107:Q112,1)</f>
        <v>0</v>
      </c>
      <c r="Q13" s="78">
        <f>COUNTIF(Saisie!R107:R112,1)</f>
        <v>0</v>
      </c>
      <c r="R13" s="78">
        <f>COUNTIF(Saisie!S107:S112,1)</f>
        <v>0</v>
      </c>
      <c r="S13" s="78">
        <f>COUNTIF(Saisie!T107:T112,1)</f>
        <v>0</v>
      </c>
      <c r="T13" s="78">
        <f>COUNTIF(Saisie!U107:U112,1)</f>
        <v>0</v>
      </c>
      <c r="U13" s="78">
        <f>COUNTIF(Saisie!V107:V112,1)</f>
        <v>0</v>
      </c>
      <c r="V13" s="78">
        <f>COUNTIF(Saisie!W107:W112,1)</f>
        <v>0</v>
      </c>
      <c r="W13" s="78">
        <f>COUNTIF(Saisie!X107:X112,1)</f>
        <v>0</v>
      </c>
      <c r="X13" s="78">
        <f>COUNTIF(Saisie!Y107:Y112,1)</f>
        <v>0</v>
      </c>
      <c r="Y13" s="78">
        <f>COUNTIF(Saisie!Z107:Z112,1)</f>
        <v>0</v>
      </c>
      <c r="Z13" s="78">
        <f>COUNTIF(Saisie!AA107:AA112,1)</f>
        <v>0</v>
      </c>
      <c r="AA13" s="78">
        <f>COUNTIF(Saisie!AB107:AB112,1)</f>
        <v>0</v>
      </c>
      <c r="AB13" s="78">
        <f>COUNTIF(Saisie!AC107:AC112,1)</f>
        <v>0</v>
      </c>
      <c r="AC13" s="78">
        <f>COUNTIF(Saisie!AD107:AD112,1)</f>
        <v>0</v>
      </c>
      <c r="AD13" s="78">
        <f>COUNTIF(Saisie!AE107:AE112,1)</f>
        <v>0</v>
      </c>
      <c r="AE13" s="78">
        <f>COUNTIF(Saisie!AF107:AF112,1)</f>
        <v>0</v>
      </c>
      <c r="AF13" s="78">
        <f>COUNTIF(Saisie!AG107:AG112,1)</f>
        <v>0</v>
      </c>
      <c r="AG13" s="78">
        <f>COUNTIF(Saisie!AH107:AH112,1)</f>
        <v>0</v>
      </c>
      <c r="AH13" s="78">
        <f>COUNTIF(Saisie!AI107:AI112,1)</f>
        <v>0</v>
      </c>
      <c r="AI13" s="78">
        <f>COUNTIF(Saisie!AJ107:AJ112,1)</f>
        <v>0</v>
      </c>
      <c r="AJ13" s="78">
        <f>COUNTIF(Saisie!AK107:AK112,1)</f>
        <v>0</v>
      </c>
      <c r="AK13" s="78">
        <f>COUNTIF(Saisie!AL107:AL112,1)</f>
        <v>0</v>
      </c>
      <c r="AL13" s="78">
        <f>COUNTIF(Saisie!AM107:AM112,1)</f>
        <v>0</v>
      </c>
      <c r="AM13" s="78">
        <f>COUNTIF(Saisie!AN107:AN112,1)</f>
        <v>0</v>
      </c>
      <c r="AN13" s="78">
        <f>COUNTIF(Saisie!AO107:AO112,1)</f>
        <v>0</v>
      </c>
      <c r="AO13" s="78">
        <f>COUNTIF(Saisie!AP107:AP112,1)</f>
        <v>0</v>
      </c>
      <c r="AP13" s="61" t="e">
        <f>SUM(C13:AO13)/$AP$3</f>
        <v>#DIV/0!</v>
      </c>
    </row>
    <row r="14" spans="1:42" ht="12.75">
      <c r="A14" s="77" t="s">
        <v>150</v>
      </c>
      <c r="B14" s="86" t="s">
        <v>142</v>
      </c>
      <c r="C14" s="78">
        <f>COUNTIF(Saisie!D113:D118,1)</f>
        <v>0</v>
      </c>
      <c r="D14" s="78">
        <f>COUNTIF(Saisie!E113:E118,1)</f>
        <v>0</v>
      </c>
      <c r="E14" s="78">
        <f>COUNTIF(Saisie!F113:F118,1)</f>
        <v>0</v>
      </c>
      <c r="F14" s="78">
        <f>COUNTIF(Saisie!G113:G118,1)</f>
        <v>0</v>
      </c>
      <c r="G14" s="78">
        <f>COUNTIF(Saisie!H113:H118,1)</f>
        <v>0</v>
      </c>
      <c r="H14" s="78">
        <f>COUNTIF(Saisie!I113:I118,1)</f>
        <v>0</v>
      </c>
      <c r="I14" s="78">
        <f>COUNTIF(Saisie!J113:J118,1)</f>
        <v>0</v>
      </c>
      <c r="J14" s="78">
        <f>COUNTIF(Saisie!K113:K118,1)</f>
        <v>0</v>
      </c>
      <c r="K14" s="78">
        <f>COUNTIF(Saisie!L113:L118,1)</f>
        <v>0</v>
      </c>
      <c r="L14" s="78">
        <f>COUNTIF(Saisie!M113:M118,1)</f>
        <v>0</v>
      </c>
      <c r="M14" s="78">
        <f>COUNTIF(Saisie!N113:N118,1)</f>
        <v>0</v>
      </c>
      <c r="N14" s="78">
        <f>COUNTIF(Saisie!O113:O118,1)</f>
        <v>0</v>
      </c>
      <c r="O14" s="78">
        <f>COUNTIF(Saisie!P113:P118,1)</f>
        <v>0</v>
      </c>
      <c r="P14" s="78">
        <f>COUNTIF(Saisie!Q113:Q118,1)</f>
        <v>0</v>
      </c>
      <c r="Q14" s="78">
        <f>COUNTIF(Saisie!R113:R118,1)</f>
        <v>0</v>
      </c>
      <c r="R14" s="78">
        <f>COUNTIF(Saisie!S113:S118,1)</f>
        <v>0</v>
      </c>
      <c r="S14" s="78">
        <f>COUNTIF(Saisie!T113:T118,1)</f>
        <v>0</v>
      </c>
      <c r="T14" s="78">
        <f>COUNTIF(Saisie!U113:U118,1)</f>
        <v>0</v>
      </c>
      <c r="U14" s="78">
        <f>COUNTIF(Saisie!V113:V118,1)</f>
        <v>0</v>
      </c>
      <c r="V14" s="78">
        <f>COUNTIF(Saisie!W113:W118,1)</f>
        <v>0</v>
      </c>
      <c r="W14" s="78">
        <f>COUNTIF(Saisie!X113:X118,1)</f>
        <v>0</v>
      </c>
      <c r="X14" s="78">
        <f>COUNTIF(Saisie!Y113:Y118,1)</f>
        <v>0</v>
      </c>
      <c r="Y14" s="78">
        <f>COUNTIF(Saisie!Z113:Z118,1)</f>
        <v>0</v>
      </c>
      <c r="Z14" s="78">
        <f>COUNTIF(Saisie!AA113:AA118,1)</f>
        <v>0</v>
      </c>
      <c r="AA14" s="78">
        <f>COUNTIF(Saisie!AB113:AB118,1)</f>
        <v>0</v>
      </c>
      <c r="AB14" s="78">
        <f>COUNTIF(Saisie!AC113:AC118,1)</f>
        <v>0</v>
      </c>
      <c r="AC14" s="78">
        <f>COUNTIF(Saisie!AD113:AD118,1)</f>
        <v>0</v>
      </c>
      <c r="AD14" s="78">
        <f>COUNTIF(Saisie!AE113:AE118,1)</f>
        <v>0</v>
      </c>
      <c r="AE14" s="78">
        <f>COUNTIF(Saisie!AF113:AF118,1)</f>
        <v>0</v>
      </c>
      <c r="AF14" s="78">
        <f>COUNTIF(Saisie!AG113:AG118,1)</f>
        <v>0</v>
      </c>
      <c r="AG14" s="78">
        <f>COUNTIF(Saisie!AH113:AH118,1)</f>
        <v>0</v>
      </c>
      <c r="AH14" s="78">
        <f>COUNTIF(Saisie!AI113:AI118,1)</f>
        <v>0</v>
      </c>
      <c r="AI14" s="78">
        <f>COUNTIF(Saisie!AJ113:AJ118,1)</f>
        <v>0</v>
      </c>
      <c r="AJ14" s="78">
        <f>COUNTIF(Saisie!AK113:AK118,1)</f>
        <v>0</v>
      </c>
      <c r="AK14" s="78">
        <f>COUNTIF(Saisie!AL113:AL118,1)</f>
        <v>0</v>
      </c>
      <c r="AL14" s="78">
        <f>COUNTIF(Saisie!AM113:AM118,1)</f>
        <v>0</v>
      </c>
      <c r="AM14" s="78">
        <f>COUNTIF(Saisie!AN113:AN118,1)</f>
        <v>0</v>
      </c>
      <c r="AN14" s="78">
        <f>COUNTIF(Saisie!AO113:AO118,1)</f>
        <v>0</v>
      </c>
      <c r="AO14" s="78">
        <f>COUNTIF(Saisie!AP113:AP118,1)</f>
        <v>0</v>
      </c>
      <c r="AP14" s="61" t="e">
        <f aca="true" t="shared" si="4" ref="AP14:AP19">SUM(C14:AO14)/$AP$3</f>
        <v>#DIV/0!</v>
      </c>
    </row>
    <row r="15" spans="1:42" ht="12.75">
      <c r="A15" s="77" t="s">
        <v>77</v>
      </c>
      <c r="B15" s="81" t="s">
        <v>169</v>
      </c>
      <c r="C15" s="78">
        <f>COUNTIF(Saisie!D119:D125,1)</f>
        <v>0</v>
      </c>
      <c r="D15" s="78">
        <f>COUNTIF(Saisie!E119:E125,1)</f>
        <v>0</v>
      </c>
      <c r="E15" s="78">
        <f>COUNTIF(Saisie!F119:F125,1)</f>
        <v>0</v>
      </c>
      <c r="F15" s="78">
        <f>COUNTIF(Saisie!G119:G125,1)</f>
        <v>0</v>
      </c>
      <c r="G15" s="78">
        <f>COUNTIF(Saisie!H119:H125,1)</f>
        <v>0</v>
      </c>
      <c r="H15" s="78">
        <f>COUNTIF(Saisie!I119:I125,1)</f>
        <v>0</v>
      </c>
      <c r="I15" s="78">
        <f>COUNTIF(Saisie!J119:J125,1)</f>
        <v>0</v>
      </c>
      <c r="J15" s="78">
        <f>COUNTIF(Saisie!K119:K125,1)</f>
        <v>0</v>
      </c>
      <c r="K15" s="78">
        <f>COUNTIF(Saisie!L119:L125,1)</f>
        <v>0</v>
      </c>
      <c r="L15" s="78">
        <f>COUNTIF(Saisie!M119:M125,1)</f>
        <v>0</v>
      </c>
      <c r="M15" s="78">
        <f>COUNTIF(Saisie!N119:N125,1)</f>
        <v>0</v>
      </c>
      <c r="N15" s="78">
        <f>COUNTIF(Saisie!O119:O125,1)</f>
        <v>0</v>
      </c>
      <c r="O15" s="78">
        <f>COUNTIF(Saisie!P119:P125,1)</f>
        <v>0</v>
      </c>
      <c r="P15" s="78">
        <f>COUNTIF(Saisie!Q119:Q125,1)</f>
        <v>0</v>
      </c>
      <c r="Q15" s="78">
        <f>COUNTIF(Saisie!R119:R125,1)</f>
        <v>0</v>
      </c>
      <c r="R15" s="78">
        <f>COUNTIF(Saisie!S119:S125,1)</f>
        <v>0</v>
      </c>
      <c r="S15" s="78">
        <f>COUNTIF(Saisie!T119:T125,1)</f>
        <v>0</v>
      </c>
      <c r="T15" s="78">
        <f>COUNTIF(Saisie!U119:U125,1)</f>
        <v>0</v>
      </c>
      <c r="U15" s="78">
        <f>COUNTIF(Saisie!V119:V125,1)</f>
        <v>0</v>
      </c>
      <c r="V15" s="78">
        <f>COUNTIF(Saisie!W119:W125,1)</f>
        <v>0</v>
      </c>
      <c r="W15" s="78">
        <f>COUNTIF(Saisie!X119:X125,1)</f>
        <v>0</v>
      </c>
      <c r="X15" s="78">
        <f>COUNTIF(Saisie!Y119:Y125,1)</f>
        <v>0</v>
      </c>
      <c r="Y15" s="78">
        <f>COUNTIF(Saisie!Z119:Z125,1)</f>
        <v>0</v>
      </c>
      <c r="Z15" s="78">
        <f>COUNTIF(Saisie!AA119:AA125,1)</f>
        <v>0</v>
      </c>
      <c r="AA15" s="78">
        <f>COUNTIF(Saisie!AB119:AB125,1)</f>
        <v>0</v>
      </c>
      <c r="AB15" s="78">
        <f>COUNTIF(Saisie!AC119:AC125,1)</f>
        <v>0</v>
      </c>
      <c r="AC15" s="78">
        <f>COUNTIF(Saisie!AD119:AD125,1)</f>
        <v>0</v>
      </c>
      <c r="AD15" s="78">
        <f>COUNTIF(Saisie!AE119:AE125,1)</f>
        <v>0</v>
      </c>
      <c r="AE15" s="78">
        <f>COUNTIF(Saisie!AF119:AF125,1)</f>
        <v>0</v>
      </c>
      <c r="AF15" s="78">
        <f>COUNTIF(Saisie!AG119:AG125,1)</f>
        <v>0</v>
      </c>
      <c r="AG15" s="78">
        <f>COUNTIF(Saisie!AH119:AH125,1)</f>
        <v>0</v>
      </c>
      <c r="AH15" s="78">
        <f>COUNTIF(Saisie!AI119:AI125,1)</f>
        <v>0</v>
      </c>
      <c r="AI15" s="78">
        <f>COUNTIF(Saisie!AJ119:AJ125,1)</f>
        <v>0</v>
      </c>
      <c r="AJ15" s="78">
        <f>COUNTIF(Saisie!AK119:AK125,1)</f>
        <v>0</v>
      </c>
      <c r="AK15" s="78">
        <f>COUNTIF(Saisie!AL119:AL125,1)</f>
        <v>0</v>
      </c>
      <c r="AL15" s="78">
        <f>COUNTIF(Saisie!AM119:AM125,1)</f>
        <v>0</v>
      </c>
      <c r="AM15" s="78">
        <f>COUNTIF(Saisie!AN119:AN125,1)</f>
        <v>0</v>
      </c>
      <c r="AN15" s="78">
        <f>COUNTIF(Saisie!AO119:AO125,1)</f>
        <v>0</v>
      </c>
      <c r="AO15" s="78">
        <f>COUNTIF(Saisie!AP119:AP125,1)</f>
        <v>0</v>
      </c>
      <c r="AP15" s="61" t="e">
        <f t="shared" si="4"/>
        <v>#DIV/0!</v>
      </c>
    </row>
    <row r="16" spans="1:42" ht="13.5" thickBot="1">
      <c r="A16" s="77" t="s">
        <v>78</v>
      </c>
      <c r="B16" s="81" t="s">
        <v>170</v>
      </c>
      <c r="C16" s="78">
        <f>COUNTIF(Saisie!D126:D133,1)</f>
        <v>0</v>
      </c>
      <c r="D16" s="78">
        <f>COUNTIF(Saisie!E126:E133,1)</f>
        <v>0</v>
      </c>
      <c r="E16" s="78">
        <f>COUNTIF(Saisie!F126:F133,1)</f>
        <v>0</v>
      </c>
      <c r="F16" s="78">
        <f>COUNTIF(Saisie!G126:G133,1)</f>
        <v>0</v>
      </c>
      <c r="G16" s="78">
        <f>COUNTIF(Saisie!H126:H133,1)</f>
        <v>0</v>
      </c>
      <c r="H16" s="78">
        <f>COUNTIF(Saisie!I126:I133,1)</f>
        <v>0</v>
      </c>
      <c r="I16" s="78">
        <f>COUNTIF(Saisie!J126:J133,1)</f>
        <v>0</v>
      </c>
      <c r="J16" s="78">
        <f>COUNTIF(Saisie!K126:K133,1)</f>
        <v>0</v>
      </c>
      <c r="K16" s="78">
        <f>COUNTIF(Saisie!L126:L133,1)</f>
        <v>0</v>
      </c>
      <c r="L16" s="78">
        <f>COUNTIF(Saisie!M126:M133,1)</f>
        <v>0</v>
      </c>
      <c r="M16" s="78">
        <f>COUNTIF(Saisie!N126:N133,1)</f>
        <v>0</v>
      </c>
      <c r="N16" s="78">
        <f>COUNTIF(Saisie!O126:O133,1)</f>
        <v>0</v>
      </c>
      <c r="O16" s="78">
        <f>COUNTIF(Saisie!P126:P133,1)</f>
        <v>0</v>
      </c>
      <c r="P16" s="78">
        <f>COUNTIF(Saisie!Q126:Q133,1)</f>
        <v>0</v>
      </c>
      <c r="Q16" s="78">
        <f>COUNTIF(Saisie!R126:R133,1)</f>
        <v>0</v>
      </c>
      <c r="R16" s="78">
        <f>COUNTIF(Saisie!S126:S133,1)</f>
        <v>0</v>
      </c>
      <c r="S16" s="78">
        <f>COUNTIF(Saisie!T126:T133,1)</f>
        <v>0</v>
      </c>
      <c r="T16" s="78">
        <f>COUNTIF(Saisie!U126:U133,1)</f>
        <v>0</v>
      </c>
      <c r="U16" s="78">
        <f>COUNTIF(Saisie!V126:V133,1)</f>
        <v>0</v>
      </c>
      <c r="V16" s="78">
        <f>COUNTIF(Saisie!W126:W133,1)</f>
        <v>0</v>
      </c>
      <c r="W16" s="78">
        <f>COUNTIF(Saisie!X126:X133,1)</f>
        <v>0</v>
      </c>
      <c r="X16" s="78">
        <f>COUNTIF(Saisie!Y126:Y133,1)</f>
        <v>0</v>
      </c>
      <c r="Y16" s="78">
        <f>COUNTIF(Saisie!Z126:Z133,1)</f>
        <v>0</v>
      </c>
      <c r="Z16" s="78">
        <f>COUNTIF(Saisie!AA126:AA133,1)</f>
        <v>0</v>
      </c>
      <c r="AA16" s="78">
        <f>COUNTIF(Saisie!AB126:AB133,1)</f>
        <v>0</v>
      </c>
      <c r="AB16" s="78">
        <f>COUNTIF(Saisie!AC126:AC133,1)</f>
        <v>0</v>
      </c>
      <c r="AC16" s="78">
        <f>COUNTIF(Saisie!AD126:AD133,1)</f>
        <v>0</v>
      </c>
      <c r="AD16" s="78">
        <f>COUNTIF(Saisie!AE126:AE133,1)</f>
        <v>0</v>
      </c>
      <c r="AE16" s="78">
        <f>COUNTIF(Saisie!AF126:AF133,1)</f>
        <v>0</v>
      </c>
      <c r="AF16" s="78">
        <f>COUNTIF(Saisie!AG126:AG133,1)</f>
        <v>0</v>
      </c>
      <c r="AG16" s="78">
        <f>COUNTIF(Saisie!AH126:AH133,1)</f>
        <v>0</v>
      </c>
      <c r="AH16" s="78">
        <f>COUNTIF(Saisie!AI126:AI133,1)</f>
        <v>0</v>
      </c>
      <c r="AI16" s="78">
        <f>COUNTIF(Saisie!AJ126:AJ133,1)</f>
        <v>0</v>
      </c>
      <c r="AJ16" s="78">
        <f>COUNTIF(Saisie!AK126:AK133,1)</f>
        <v>0</v>
      </c>
      <c r="AK16" s="78">
        <f>COUNTIF(Saisie!AL126:AL133,1)</f>
        <v>0</v>
      </c>
      <c r="AL16" s="78">
        <f>COUNTIF(Saisie!AM126:AM133,1)</f>
        <v>0</v>
      </c>
      <c r="AM16" s="78">
        <f>COUNTIF(Saisie!AN126:AN133,1)</f>
        <v>0</v>
      </c>
      <c r="AN16" s="78">
        <f>COUNTIF(Saisie!AO126:AO133,1)</f>
        <v>0</v>
      </c>
      <c r="AO16" s="78">
        <f>COUNTIF(Saisie!AP126:AP133,1)</f>
        <v>0</v>
      </c>
      <c r="AP16" s="61" t="e">
        <f t="shared" si="4"/>
        <v>#DIV/0!</v>
      </c>
    </row>
    <row r="17" spans="1:42" ht="13.5" thickBot="1">
      <c r="A17" s="270" t="s">
        <v>54</v>
      </c>
      <c r="B17" s="271"/>
      <c r="C17" s="68">
        <f aca="true" t="shared" si="5" ref="C17:AO17">SUM(C13:C16)</f>
        <v>0</v>
      </c>
      <c r="D17" s="68">
        <f t="shared" si="5"/>
        <v>0</v>
      </c>
      <c r="E17" s="68">
        <f t="shared" si="5"/>
        <v>0</v>
      </c>
      <c r="F17" s="68">
        <f t="shared" si="5"/>
        <v>0</v>
      </c>
      <c r="G17" s="68">
        <f t="shared" si="5"/>
        <v>0</v>
      </c>
      <c r="H17" s="68">
        <f t="shared" si="5"/>
        <v>0</v>
      </c>
      <c r="I17" s="68">
        <f t="shared" si="5"/>
        <v>0</v>
      </c>
      <c r="J17" s="68">
        <f t="shared" si="5"/>
        <v>0</v>
      </c>
      <c r="K17" s="68">
        <f t="shared" si="5"/>
        <v>0</v>
      </c>
      <c r="L17" s="68">
        <f t="shared" si="5"/>
        <v>0</v>
      </c>
      <c r="M17" s="68">
        <f t="shared" si="5"/>
        <v>0</v>
      </c>
      <c r="N17" s="68">
        <f t="shared" si="5"/>
        <v>0</v>
      </c>
      <c r="O17" s="68">
        <f t="shared" si="5"/>
        <v>0</v>
      </c>
      <c r="P17" s="68">
        <f t="shared" si="5"/>
        <v>0</v>
      </c>
      <c r="Q17" s="68">
        <f t="shared" si="5"/>
        <v>0</v>
      </c>
      <c r="R17" s="68">
        <f t="shared" si="5"/>
        <v>0</v>
      </c>
      <c r="S17" s="68">
        <f t="shared" si="5"/>
        <v>0</v>
      </c>
      <c r="T17" s="68">
        <f t="shared" si="5"/>
        <v>0</v>
      </c>
      <c r="U17" s="68">
        <f t="shared" si="5"/>
        <v>0</v>
      </c>
      <c r="V17" s="68">
        <f t="shared" si="5"/>
        <v>0</v>
      </c>
      <c r="W17" s="68">
        <f t="shared" si="5"/>
        <v>0</v>
      </c>
      <c r="X17" s="68">
        <f t="shared" si="5"/>
        <v>0</v>
      </c>
      <c r="Y17" s="68">
        <f t="shared" si="5"/>
        <v>0</v>
      </c>
      <c r="Z17" s="68">
        <f t="shared" si="5"/>
        <v>0</v>
      </c>
      <c r="AA17" s="68">
        <f t="shared" si="5"/>
        <v>0</v>
      </c>
      <c r="AB17" s="68">
        <f t="shared" si="5"/>
        <v>0</v>
      </c>
      <c r="AC17" s="68">
        <f t="shared" si="5"/>
        <v>0</v>
      </c>
      <c r="AD17" s="68">
        <f t="shared" si="5"/>
        <v>0</v>
      </c>
      <c r="AE17" s="68">
        <f t="shared" si="5"/>
        <v>0</v>
      </c>
      <c r="AF17" s="68">
        <f t="shared" si="5"/>
        <v>0</v>
      </c>
      <c r="AG17" s="68">
        <f t="shared" si="5"/>
        <v>0</v>
      </c>
      <c r="AH17" s="68">
        <f t="shared" si="5"/>
        <v>0</v>
      </c>
      <c r="AI17" s="68">
        <f t="shared" si="5"/>
        <v>0</v>
      </c>
      <c r="AJ17" s="68">
        <f t="shared" si="5"/>
        <v>0</v>
      </c>
      <c r="AK17" s="68">
        <f t="shared" si="5"/>
        <v>0</v>
      </c>
      <c r="AL17" s="68">
        <f t="shared" si="5"/>
        <v>0</v>
      </c>
      <c r="AM17" s="68">
        <f t="shared" si="5"/>
        <v>0</v>
      </c>
      <c r="AN17" s="68">
        <f t="shared" si="5"/>
        <v>0</v>
      </c>
      <c r="AO17" s="68">
        <f t="shared" si="5"/>
        <v>0</v>
      </c>
      <c r="AP17" s="61" t="e">
        <f t="shared" si="4"/>
        <v>#DIV/0!</v>
      </c>
    </row>
    <row r="18" spans="1:42" s="70" customFormat="1" ht="13.5" thickBot="1">
      <c r="A18" s="270" t="s">
        <v>55</v>
      </c>
      <c r="B18" s="271"/>
      <c r="C18" s="68">
        <f>Saisie!D137</f>
        <v>0</v>
      </c>
      <c r="D18" s="68">
        <f>Saisie!E137</f>
        <v>0</v>
      </c>
      <c r="E18" s="68">
        <f>Saisie!F137</f>
        <v>0</v>
      </c>
      <c r="F18" s="68">
        <f>Saisie!G137</f>
        <v>0</v>
      </c>
      <c r="G18" s="68">
        <f>Saisie!H137</f>
        <v>0</v>
      </c>
      <c r="H18" s="68">
        <f>Saisie!I137</f>
        <v>0</v>
      </c>
      <c r="I18" s="68">
        <f>Saisie!J137</f>
        <v>0</v>
      </c>
      <c r="J18" s="68">
        <f>Saisie!K137</f>
        <v>0</v>
      </c>
      <c r="K18" s="68">
        <f>Saisie!L137</f>
        <v>0</v>
      </c>
      <c r="L18" s="68">
        <f>Saisie!M137</f>
        <v>0</v>
      </c>
      <c r="M18" s="68">
        <f>Saisie!N137</f>
        <v>0</v>
      </c>
      <c r="N18" s="68">
        <f>Saisie!O137</f>
        <v>0</v>
      </c>
      <c r="O18" s="68">
        <f>Saisie!P137</f>
        <v>0</v>
      </c>
      <c r="P18" s="68">
        <f>Saisie!Q137</f>
        <v>0</v>
      </c>
      <c r="Q18" s="68">
        <f>Saisie!R137</f>
        <v>0</v>
      </c>
      <c r="R18" s="68">
        <f>Saisie!S137</f>
        <v>0</v>
      </c>
      <c r="S18" s="68">
        <f>Saisie!T137</f>
        <v>0</v>
      </c>
      <c r="T18" s="68">
        <f>Saisie!U137</f>
        <v>0</v>
      </c>
      <c r="U18" s="68">
        <f>Saisie!V137</f>
        <v>0</v>
      </c>
      <c r="V18" s="68">
        <f>Saisie!W137</f>
        <v>0</v>
      </c>
      <c r="W18" s="68">
        <f>Saisie!X137</f>
        <v>0</v>
      </c>
      <c r="X18" s="68">
        <f>Saisie!Y137</f>
        <v>0</v>
      </c>
      <c r="Y18" s="68">
        <f>Saisie!Z137</f>
        <v>0</v>
      </c>
      <c r="Z18" s="68">
        <f>Saisie!AA137</f>
        <v>0</v>
      </c>
      <c r="AA18" s="68">
        <f>Saisie!AB137</f>
        <v>0</v>
      </c>
      <c r="AB18" s="68">
        <f>Saisie!AC137</f>
        <v>0</v>
      </c>
      <c r="AC18" s="68">
        <f>Saisie!AD137</f>
        <v>0</v>
      </c>
      <c r="AD18" s="68">
        <f>Saisie!AE137</f>
        <v>0</v>
      </c>
      <c r="AE18" s="68">
        <f>Saisie!AF137</f>
        <v>0</v>
      </c>
      <c r="AF18" s="68">
        <f>Saisie!AG137</f>
        <v>0</v>
      </c>
      <c r="AG18" s="68">
        <f>Saisie!AH137</f>
        <v>0</v>
      </c>
      <c r="AH18" s="68">
        <f>Saisie!AI137</f>
        <v>0</v>
      </c>
      <c r="AI18" s="68">
        <f>Saisie!AJ137</f>
        <v>0</v>
      </c>
      <c r="AJ18" s="68">
        <f>Saisie!AK137</f>
        <v>0</v>
      </c>
      <c r="AK18" s="68">
        <f>Saisie!AL137</f>
        <v>0</v>
      </c>
      <c r="AL18" s="68">
        <f>Saisie!AM137</f>
        <v>0</v>
      </c>
      <c r="AM18" s="68">
        <f>Saisie!AN137</f>
        <v>0</v>
      </c>
      <c r="AN18" s="68">
        <f>Saisie!AO137</f>
        <v>0</v>
      </c>
      <c r="AO18" s="68">
        <f>Saisie!AP137</f>
        <v>0</v>
      </c>
      <c r="AP18" s="61" t="e">
        <f t="shared" si="4"/>
        <v>#DIV/0!</v>
      </c>
    </row>
    <row r="19" spans="1:42" s="74" customFormat="1" ht="13.5" thickBot="1">
      <c r="A19" s="272" t="s">
        <v>56</v>
      </c>
      <c r="B19" s="273"/>
      <c r="C19" s="72">
        <f>C17/(27-C18)</f>
        <v>0</v>
      </c>
      <c r="D19" s="72">
        <f aca="true" t="shared" si="6" ref="D19:AO19">D17/(27-D18)</f>
        <v>0</v>
      </c>
      <c r="E19" s="72">
        <f t="shared" si="6"/>
        <v>0</v>
      </c>
      <c r="F19" s="72">
        <f t="shared" si="6"/>
        <v>0</v>
      </c>
      <c r="G19" s="72">
        <f t="shared" si="6"/>
        <v>0</v>
      </c>
      <c r="H19" s="72">
        <f t="shared" si="6"/>
        <v>0</v>
      </c>
      <c r="I19" s="72">
        <f t="shared" si="6"/>
        <v>0</v>
      </c>
      <c r="J19" s="72">
        <f t="shared" si="6"/>
        <v>0</v>
      </c>
      <c r="K19" s="72">
        <f t="shared" si="6"/>
        <v>0</v>
      </c>
      <c r="L19" s="72">
        <f t="shared" si="6"/>
        <v>0</v>
      </c>
      <c r="M19" s="72">
        <f t="shared" si="6"/>
        <v>0</v>
      </c>
      <c r="N19" s="72">
        <f t="shared" si="6"/>
        <v>0</v>
      </c>
      <c r="O19" s="72">
        <f t="shared" si="6"/>
        <v>0</v>
      </c>
      <c r="P19" s="72">
        <f t="shared" si="6"/>
        <v>0</v>
      </c>
      <c r="Q19" s="72">
        <f t="shared" si="6"/>
        <v>0</v>
      </c>
      <c r="R19" s="72">
        <f t="shared" si="6"/>
        <v>0</v>
      </c>
      <c r="S19" s="72">
        <f t="shared" si="6"/>
        <v>0</v>
      </c>
      <c r="T19" s="72">
        <f t="shared" si="6"/>
        <v>0</v>
      </c>
      <c r="U19" s="72">
        <f t="shared" si="6"/>
        <v>0</v>
      </c>
      <c r="V19" s="72">
        <f t="shared" si="6"/>
        <v>0</v>
      </c>
      <c r="W19" s="72">
        <f t="shared" si="6"/>
        <v>0</v>
      </c>
      <c r="X19" s="72">
        <f t="shared" si="6"/>
        <v>0</v>
      </c>
      <c r="Y19" s="72">
        <f t="shared" si="6"/>
        <v>0</v>
      </c>
      <c r="Z19" s="72">
        <f t="shared" si="6"/>
        <v>0</v>
      </c>
      <c r="AA19" s="72">
        <f t="shared" si="6"/>
        <v>0</v>
      </c>
      <c r="AB19" s="72">
        <f t="shared" si="6"/>
        <v>0</v>
      </c>
      <c r="AC19" s="72">
        <f t="shared" si="6"/>
        <v>0</v>
      </c>
      <c r="AD19" s="72">
        <f t="shared" si="6"/>
        <v>0</v>
      </c>
      <c r="AE19" s="72">
        <f t="shared" si="6"/>
        <v>0</v>
      </c>
      <c r="AF19" s="72">
        <f t="shared" si="6"/>
        <v>0</v>
      </c>
      <c r="AG19" s="72">
        <f t="shared" si="6"/>
        <v>0</v>
      </c>
      <c r="AH19" s="72">
        <f t="shared" si="6"/>
        <v>0</v>
      </c>
      <c r="AI19" s="72">
        <f t="shared" si="6"/>
        <v>0</v>
      </c>
      <c r="AJ19" s="72">
        <f t="shared" si="6"/>
        <v>0</v>
      </c>
      <c r="AK19" s="72">
        <f t="shared" si="6"/>
        <v>0</v>
      </c>
      <c r="AL19" s="72">
        <f t="shared" si="6"/>
        <v>0</v>
      </c>
      <c r="AM19" s="72">
        <f t="shared" si="6"/>
        <v>0</v>
      </c>
      <c r="AN19" s="72">
        <f t="shared" si="6"/>
        <v>0</v>
      </c>
      <c r="AO19" s="72">
        <f t="shared" si="6"/>
        <v>0</v>
      </c>
      <c r="AP19" s="87" t="e">
        <f t="shared" si="4"/>
        <v>#DIV/0!</v>
      </c>
    </row>
    <row r="20" spans="2:41" ht="214.5" customHeight="1">
      <c r="B20" s="52">
        <f>B12</f>
        <v>0</v>
      </c>
      <c r="C20" s="85" t="str">
        <f>C3</f>
        <v> </v>
      </c>
      <c r="D20" s="85" t="str">
        <f aca="true" t="shared" si="7" ref="D20:AO20">D3</f>
        <v> </v>
      </c>
      <c r="E20" s="85" t="str">
        <f t="shared" si="7"/>
        <v> </v>
      </c>
      <c r="F20" s="85" t="str">
        <f t="shared" si="7"/>
        <v> </v>
      </c>
      <c r="G20" s="85" t="str">
        <f t="shared" si="7"/>
        <v> </v>
      </c>
      <c r="H20" s="85" t="str">
        <f t="shared" si="7"/>
        <v> </v>
      </c>
      <c r="I20" s="85" t="str">
        <f t="shared" si="7"/>
        <v> </v>
      </c>
      <c r="J20" s="85" t="str">
        <f t="shared" si="7"/>
        <v> </v>
      </c>
      <c r="K20" s="85" t="str">
        <f t="shared" si="7"/>
        <v> </v>
      </c>
      <c r="L20" s="85" t="str">
        <f t="shared" si="7"/>
        <v> </v>
      </c>
      <c r="M20" s="85" t="str">
        <f t="shared" si="7"/>
        <v> </v>
      </c>
      <c r="N20" s="85" t="str">
        <f t="shared" si="7"/>
        <v> </v>
      </c>
      <c r="O20" s="85" t="str">
        <f t="shared" si="7"/>
        <v> </v>
      </c>
      <c r="P20" s="85" t="str">
        <f t="shared" si="7"/>
        <v> </v>
      </c>
      <c r="Q20" s="85" t="str">
        <f t="shared" si="7"/>
        <v> </v>
      </c>
      <c r="R20" s="85" t="str">
        <f t="shared" si="7"/>
        <v> </v>
      </c>
      <c r="S20" s="85" t="str">
        <f t="shared" si="7"/>
        <v> </v>
      </c>
      <c r="T20" s="85" t="str">
        <f t="shared" si="7"/>
        <v> </v>
      </c>
      <c r="U20" s="85" t="str">
        <f t="shared" si="7"/>
        <v> </v>
      </c>
      <c r="V20" s="85" t="str">
        <f t="shared" si="7"/>
        <v> </v>
      </c>
      <c r="W20" s="85" t="str">
        <f t="shared" si="7"/>
        <v> </v>
      </c>
      <c r="X20" s="85" t="str">
        <f t="shared" si="7"/>
        <v> </v>
      </c>
      <c r="Y20" s="85" t="str">
        <f t="shared" si="7"/>
        <v> </v>
      </c>
      <c r="Z20" s="85" t="str">
        <f t="shared" si="7"/>
        <v> </v>
      </c>
      <c r="AA20" s="85" t="str">
        <f t="shared" si="7"/>
        <v> </v>
      </c>
      <c r="AB20" s="85" t="str">
        <f t="shared" si="7"/>
        <v> </v>
      </c>
      <c r="AC20" s="85" t="str">
        <f t="shared" si="7"/>
        <v> </v>
      </c>
      <c r="AD20" s="85" t="str">
        <f t="shared" si="7"/>
        <v> </v>
      </c>
      <c r="AE20" s="85" t="str">
        <f t="shared" si="7"/>
        <v> </v>
      </c>
      <c r="AF20" s="85" t="str">
        <f t="shared" si="7"/>
        <v> </v>
      </c>
      <c r="AG20" s="85" t="str">
        <f t="shared" si="7"/>
        <v> </v>
      </c>
      <c r="AH20" s="85" t="str">
        <f t="shared" si="7"/>
        <v> </v>
      </c>
      <c r="AI20" s="85" t="str">
        <f t="shared" si="7"/>
        <v> </v>
      </c>
      <c r="AJ20" s="85" t="str">
        <f t="shared" si="7"/>
        <v> </v>
      </c>
      <c r="AK20" s="85" t="str">
        <f t="shared" si="7"/>
        <v> </v>
      </c>
      <c r="AL20" s="85" t="str">
        <f t="shared" si="7"/>
        <v> </v>
      </c>
      <c r="AM20" s="85" t="str">
        <f t="shared" si="7"/>
        <v> </v>
      </c>
      <c r="AN20" s="85" t="str">
        <f t="shared" si="7"/>
        <v> </v>
      </c>
      <c r="AO20" s="85" t="str">
        <f t="shared" si="7"/>
        <v> </v>
      </c>
    </row>
  </sheetData>
  <sheetProtection selectLockedCells="1"/>
  <mergeCells count="6">
    <mergeCell ref="A17:B17"/>
    <mergeCell ref="A18:B18"/>
    <mergeCell ref="A19:B19"/>
    <mergeCell ref="A11:B11"/>
    <mergeCell ref="A9:B9"/>
    <mergeCell ref="A10:B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7"/>
  <sheetViews>
    <sheetView zoomScalePageLayoutView="0" workbookViewId="0" topLeftCell="A1">
      <selection activeCell="B4" sqref="B4"/>
    </sheetView>
  </sheetViews>
  <sheetFormatPr defaultColWidth="11.421875" defaultRowHeight="12.75"/>
  <sheetData>
    <row r="2" ht="12.75">
      <c r="B2" s="1"/>
    </row>
    <row r="3" ht="12.75">
      <c r="B3" s="1"/>
    </row>
    <row r="4" ht="12.75">
      <c r="B4">
        <v>1</v>
      </c>
    </row>
    <row r="5" ht="12.75">
      <c r="B5">
        <v>9</v>
      </c>
    </row>
    <row r="6" ht="12.75">
      <c r="B6">
        <v>0</v>
      </c>
    </row>
    <row r="7" ht="12.75">
      <c r="B7" t="s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INSPECTION ACADEMIQUE</dc:creator>
  <cp:keywords/>
  <dc:description/>
  <cp:lastModifiedBy>Utilisateur</cp:lastModifiedBy>
  <cp:lastPrinted>2015-08-22T10:17:11Z</cp:lastPrinted>
  <dcterms:created xsi:type="dcterms:W3CDTF">2008-01-30T09:45:32Z</dcterms:created>
  <dcterms:modified xsi:type="dcterms:W3CDTF">2015-10-08T08:50:52Z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