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3"/>
  </bookViews>
  <sheets>
    <sheet name="Accueil" sheetId="1" r:id="rId1"/>
    <sheet name="Classe" sheetId="2" r:id="rId2"/>
    <sheet name="Saisie" sheetId="3" r:id="rId3"/>
    <sheet name="Analyse" sheetId="4" r:id="rId4"/>
    <sheet name="Feuil1" sheetId="5" state="hidden" r:id="rId5"/>
    <sheet name="listes" sheetId="6" state="hidden" r:id="rId6"/>
  </sheets>
  <definedNames>
    <definedName name="valeur">'listes'!$B$4:$B$7</definedName>
  </definedNames>
  <calcPr fullCalcOnLoad="1"/>
</workbook>
</file>

<file path=xl/sharedStrings.xml><?xml version="1.0" encoding="utf-8"?>
<sst xmlns="http://schemas.openxmlformats.org/spreadsheetml/2006/main" count="211" uniqueCount="169">
  <si>
    <t>Nom</t>
  </si>
  <si>
    <t>Prénom</t>
  </si>
  <si>
    <t>Abs</t>
  </si>
  <si>
    <t>Calcul</t>
  </si>
  <si>
    <t>Grandeur et mesure</t>
  </si>
  <si>
    <t>Géométrie</t>
  </si>
  <si>
    <t>Ecrire</t>
  </si>
  <si>
    <t>réussite</t>
  </si>
  <si>
    <t>score /3</t>
  </si>
  <si>
    <t>score /7</t>
  </si>
  <si>
    <t>score /8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</si>
  <si>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</si>
  <si>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</si>
  <si>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</si>
  <si>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</si>
  <si>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</si>
  <si>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NO0106</t>
  </si>
  <si>
    <t>NO0108</t>
  </si>
  <si>
    <t>NO0216</t>
  </si>
  <si>
    <t>NO0326</t>
  </si>
  <si>
    <t>NO0402</t>
  </si>
  <si>
    <t>NO0501</t>
  </si>
  <si>
    <t>NO0601</t>
  </si>
  <si>
    <t>NO0809</t>
  </si>
  <si>
    <t>NO0901</t>
  </si>
  <si>
    <t>MATHEMATIQUES</t>
  </si>
  <si>
    <t>FRANCAIS</t>
  </si>
  <si>
    <t>Nombres</t>
  </si>
  <si>
    <t>Grandeur et mesures</t>
  </si>
  <si>
    <t>Gestion des données</t>
  </si>
  <si>
    <r>
      <t>NO010</t>
    </r>
    <r>
      <rPr>
        <sz val="10"/>
        <rFont val="Arial"/>
        <family val="2"/>
      </rPr>
      <t>1</t>
    </r>
  </si>
  <si>
    <t>NO0305</t>
  </si>
  <si>
    <t>NO0607</t>
  </si>
  <si>
    <t>NO0808</t>
  </si>
  <si>
    <t>NO1107</t>
  </si>
  <si>
    <t>NO0910</t>
  </si>
  <si>
    <t>CA0110</t>
  </si>
  <si>
    <t>CA0205</t>
  </si>
  <si>
    <t>CA0311</t>
  </si>
  <si>
    <t>CA0401</t>
  </si>
  <si>
    <t>CA0514</t>
  </si>
  <si>
    <t>CA0609</t>
  </si>
  <si>
    <t>CA0704</t>
  </si>
  <si>
    <t>CA0802</t>
  </si>
  <si>
    <t>CA0903</t>
  </si>
  <si>
    <t>CA1101</t>
  </si>
  <si>
    <t>CA1107</t>
  </si>
  <si>
    <t>CA1124</t>
  </si>
  <si>
    <t>CA1507</t>
  </si>
  <si>
    <t>CA1005</t>
  </si>
  <si>
    <t>CA1202</t>
  </si>
  <si>
    <t>GM0106</t>
  </si>
  <si>
    <t>GM0110</t>
  </si>
  <si>
    <t>GM0204</t>
  </si>
  <si>
    <t>GM0301</t>
  </si>
  <si>
    <t>GM0408</t>
  </si>
  <si>
    <t>GM0409</t>
  </si>
  <si>
    <t>GM0505</t>
  </si>
  <si>
    <t>OG0103</t>
  </si>
  <si>
    <t>OG0110</t>
  </si>
  <si>
    <t>OG0113</t>
  </si>
  <si>
    <t>OG0206</t>
  </si>
  <si>
    <t>OG0208</t>
  </si>
  <si>
    <t>LI0101</t>
  </si>
  <si>
    <t>LI0104</t>
  </si>
  <si>
    <t>LI0106</t>
  </si>
  <si>
    <t>LI0401</t>
  </si>
  <si>
    <t>LI0402</t>
  </si>
  <si>
    <t>LI0201</t>
  </si>
  <si>
    <t>LI0308</t>
  </si>
  <si>
    <t>LI0500</t>
  </si>
  <si>
    <t>LI0600</t>
  </si>
  <si>
    <t>EC0205</t>
  </si>
  <si>
    <t>GR0201</t>
  </si>
  <si>
    <t>OR0104</t>
  </si>
  <si>
    <t>OR0401</t>
  </si>
  <si>
    <t>V00106</t>
  </si>
  <si>
    <t>VO0206</t>
  </si>
  <si>
    <t>VO0207</t>
  </si>
  <si>
    <t>VO0301</t>
  </si>
  <si>
    <t>VO0305</t>
  </si>
  <si>
    <t>VO0401</t>
  </si>
  <si>
    <t>VO0407</t>
  </si>
  <si>
    <t>VO0505</t>
  </si>
  <si>
    <t>VO0508</t>
  </si>
  <si>
    <t>EC0104</t>
  </si>
  <si>
    <t>EC0112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</si>
  <si>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</si>
  <si>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</si>
  <si>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</si>
  <si>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</si>
  <si>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</si>
  <si>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</si>
  <si>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</si>
  <si>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</si>
  <si>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score /15</t>
  </si>
  <si>
    <t>score /5</t>
  </si>
  <si>
    <t>nombre d'élèves de la classe :</t>
  </si>
  <si>
    <t>OGD</t>
  </si>
  <si>
    <t>Maths</t>
  </si>
  <si>
    <t>CA1308</t>
  </si>
  <si>
    <t>CA1407</t>
  </si>
  <si>
    <t>score /17</t>
  </si>
  <si>
    <t>Septembre 2015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</si>
  <si>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</si>
  <si>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</si>
  <si>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</si>
  <si>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</si>
  <si>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</si>
  <si>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</si>
  <si>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</si>
  <si>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</si>
  <si>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</si>
  <si>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</si>
  <si>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</si>
  <si>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Livret 1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</si>
  <si>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</si>
  <si>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</si>
  <si>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</si>
  <si>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</si>
  <si>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Lecture (séquence 1)</t>
  </si>
  <si>
    <t>Lecture (séquence 2)</t>
  </si>
  <si>
    <t>Lecture (séquence 3)</t>
  </si>
  <si>
    <t>score /11</t>
  </si>
  <si>
    <t>Ecriture et maîtrise de la langue</t>
  </si>
  <si>
    <t>score /13</t>
  </si>
  <si>
    <t>Ecriture</t>
  </si>
  <si>
    <t>Lire (séquence 1)</t>
  </si>
  <si>
    <t>Lire (séquence 2)</t>
  </si>
  <si>
    <t>Lire (séquence 3)</t>
  </si>
  <si>
    <t>LI0501</t>
  </si>
  <si>
    <t>LI0502</t>
  </si>
  <si>
    <t>LI0503</t>
  </si>
  <si>
    <t>LI0504</t>
  </si>
  <si>
    <t>LI0505</t>
  </si>
  <si>
    <t>LI0506</t>
  </si>
  <si>
    <t>LI0507</t>
  </si>
  <si>
    <t>LI0508</t>
  </si>
  <si>
    <t>LI0601</t>
  </si>
  <si>
    <t>LI0602</t>
  </si>
  <si>
    <t>LI0603</t>
  </si>
  <si>
    <t>LI0604</t>
  </si>
  <si>
    <t>LI0605</t>
  </si>
  <si>
    <t>LI0606</t>
  </si>
  <si>
    <t>LI0607</t>
  </si>
  <si>
    <t>LI0608</t>
  </si>
  <si>
    <t>LI0609</t>
  </si>
  <si>
    <t>LI0610</t>
  </si>
  <si>
    <t>EC0113</t>
  </si>
  <si>
    <t>Français</t>
  </si>
  <si>
    <t>Elève</t>
  </si>
  <si>
    <t xml:space="preserve"> item par élève</t>
  </si>
  <si>
    <t>Total réponses items par classe</t>
  </si>
  <si>
    <t>Pour saisir vos résultats, utiliser de préférence, les flèches de votre clavier.
Il suffit par exemple d'entrer la valeur 1 ou 9 ou 0 ou Abs
puis de valider en appuyant sur la flèche vers le bas ou vers la droite pour passer à l'Item suivant.</t>
  </si>
  <si>
    <t>OG0114</t>
  </si>
  <si>
    <t>OG0115</t>
  </si>
  <si>
    <t>Numéro exercice</t>
  </si>
  <si>
    <t>GE0103</t>
  </si>
  <si>
    <t>GE0203</t>
  </si>
  <si>
    <t>GE0303</t>
  </si>
  <si>
    <t>GE0403</t>
  </si>
  <si>
    <t>GE0501</t>
  </si>
  <si>
    <t>GE0604</t>
  </si>
  <si>
    <t>GE0703</t>
  </si>
  <si>
    <t>GE0804</t>
  </si>
  <si>
    <t>Séquence</t>
  </si>
  <si>
    <t>Ecriture et étude de la langue</t>
  </si>
  <si>
    <t>Référence Item</t>
  </si>
  <si>
    <t>Référence item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</si>
</sst>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6"/>
      <color indexed="5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indexed="62"/>
      <name val="Arial"/>
      <family val="2"/>
    </font>
    <font>
      <b/>
      <sz val="16"/>
      <color indexed="9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i/>
      <sz val="20"/>
      <name val="Arial"/>
      <family val="2"/>
    </font>
    <font>
      <b/>
      <i/>
      <sz val="16"/>
      <color indexed="62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indexed="10"/>
      <name val="Arial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C000"/>
      <name val="Arial"/>
      <family val="2"/>
    </font>
    <font>
      <b/>
      <i/>
      <sz val="16"/>
      <color theme="3" tint="-0.24997000396251678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2"/>
      <color rgb="FFFF0000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rgb="FFFF9900"/>
      </right>
      <top style="thin">
        <color rgb="FFFF9900"/>
      </top>
      <bottom style="thin">
        <color rgb="FFFF9900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double">
        <color theme="4"/>
      </left>
      <right/>
      <top/>
      <bottom/>
    </border>
    <border>
      <left/>
      <right style="double">
        <color theme="4"/>
      </right>
      <top/>
      <bottom/>
    </border>
    <border>
      <left style="double">
        <color theme="4"/>
      </left>
      <right/>
      <top/>
      <bottom style="double">
        <color theme="4"/>
      </bottom>
    </border>
    <border>
      <left/>
      <right/>
      <top/>
      <bottom style="double">
        <color theme="4"/>
      </bottom>
    </border>
    <border>
      <left/>
      <right style="double">
        <color theme="4"/>
      </right>
      <top/>
      <bottom style="double">
        <color theme="4"/>
      </bottom>
    </border>
    <border>
      <left style="double">
        <color theme="4"/>
      </left>
      <right/>
      <top style="double">
        <color theme="4"/>
      </top>
      <bottom/>
    </border>
    <border>
      <left/>
      <right/>
      <top style="double">
        <color theme="4"/>
      </top>
      <bottom/>
    </border>
    <border>
      <left/>
      <right style="double">
        <color theme="4"/>
      </right>
      <top style="double">
        <color theme="4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double"/>
    </border>
    <border>
      <left style="thin">
        <color rgb="FFFF9900"/>
      </left>
      <right/>
      <top style="thin">
        <color rgb="FFFF9900"/>
      </top>
      <bottom style="thin">
        <color rgb="FFFF9900"/>
      </bottom>
    </border>
    <border>
      <left/>
      <right/>
      <top style="thin">
        <color rgb="FFFF9900"/>
      </top>
      <bottom style="thin">
        <color rgb="FFFF99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/>
      <protection/>
    </xf>
    <xf numFmtId="0" fontId="61" fillId="35" borderId="11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" fontId="1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 applyProtection="1">
      <alignment horizontal="right"/>
      <protection/>
    </xf>
    <xf numFmtId="0" fontId="17" fillId="0" borderId="29" xfId="0" applyFont="1" applyBorder="1" applyAlignment="1" applyProtection="1">
      <alignment horizontal="right"/>
      <protection/>
    </xf>
    <xf numFmtId="0" fontId="17" fillId="0" borderId="3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4" fillId="36" borderId="10" xfId="0" applyFont="1" applyFill="1" applyBorder="1" applyAlignment="1" applyProtection="1">
      <alignment horizontal="center" textRotation="90"/>
      <protection/>
    </xf>
    <xf numFmtId="0" fontId="17" fillId="37" borderId="28" xfId="0" applyFont="1" applyFill="1" applyBorder="1" applyAlignment="1" applyProtection="1">
      <alignment horizontal="right"/>
      <protection/>
    </xf>
    <xf numFmtId="0" fontId="17" fillId="37" borderId="29" xfId="0" applyFont="1" applyFill="1" applyBorder="1" applyAlignment="1" applyProtection="1">
      <alignment horizontal="right"/>
      <protection/>
    </xf>
    <xf numFmtId="0" fontId="17" fillId="37" borderId="30" xfId="0" applyFont="1" applyFill="1" applyBorder="1" applyAlignment="1" applyProtection="1">
      <alignment horizontal="right"/>
      <protection/>
    </xf>
    <xf numFmtId="0" fontId="24" fillId="37" borderId="28" xfId="0" applyFont="1" applyFill="1" applyBorder="1" applyAlignment="1" applyProtection="1">
      <alignment horizontal="right"/>
      <protection/>
    </xf>
    <xf numFmtId="0" fontId="24" fillId="37" borderId="29" xfId="0" applyFont="1" applyFill="1" applyBorder="1" applyAlignment="1" applyProtection="1">
      <alignment horizontal="right"/>
      <protection/>
    </xf>
    <xf numFmtId="0" fontId="24" fillId="37" borderId="30" xfId="0" applyFont="1" applyFill="1" applyBorder="1" applyAlignment="1" applyProtection="1">
      <alignment horizontal="right"/>
      <protection/>
    </xf>
    <xf numFmtId="0" fontId="0" fillId="36" borderId="10" xfId="0" applyFill="1" applyBorder="1" applyAlignment="1" applyProtection="1">
      <alignment horizontal="center" vertical="center" textRotation="90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center" textRotation="90"/>
      <protection/>
    </xf>
    <xf numFmtId="0" fontId="4" fillId="38" borderId="10" xfId="0" applyFont="1" applyFill="1" applyBorder="1" applyAlignment="1" applyProtection="1">
      <alignment horizontal="center" textRotation="90"/>
      <protection/>
    </xf>
    <xf numFmtId="0" fontId="0" fillId="39" borderId="33" xfId="0" applyFont="1" applyFill="1" applyBorder="1" applyAlignment="1" applyProtection="1">
      <alignment horizontal="center" vertical="center" textRotation="90" wrapText="1"/>
      <protection/>
    </xf>
    <xf numFmtId="0" fontId="0" fillId="39" borderId="34" xfId="0" applyFill="1" applyBorder="1" applyAlignment="1" applyProtection="1">
      <alignment horizontal="center" vertical="center" textRotation="90" wrapText="1"/>
      <protection/>
    </xf>
    <xf numFmtId="0" fontId="0" fillId="39" borderId="35" xfId="0" applyFill="1" applyBorder="1" applyAlignment="1" applyProtection="1">
      <alignment horizontal="center" vertical="top" textRotation="90" wrapText="1"/>
      <protection/>
    </xf>
    <xf numFmtId="0" fontId="4" fillId="38" borderId="32" xfId="0" applyFont="1" applyFill="1" applyBorder="1" applyAlignment="1" applyProtection="1">
      <alignment horizontal="center" vertical="top" textRotation="90"/>
      <protection/>
    </xf>
    <xf numFmtId="0" fontId="4" fillId="38" borderId="32" xfId="0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textRotation="90"/>
      <protection/>
    </xf>
    <xf numFmtId="0" fontId="0" fillId="39" borderId="34" xfId="0" applyFill="1" applyBorder="1" applyAlignment="1" applyProtection="1">
      <alignment horizontal="center"/>
      <protection/>
    </xf>
    <xf numFmtId="0" fontId="0" fillId="40" borderId="32" xfId="0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/>
    </xf>
    <xf numFmtId="0" fontId="0" fillId="6" borderId="32" xfId="0" applyFill="1" applyBorder="1" applyAlignment="1" applyProtection="1">
      <alignment horizontal="center"/>
      <protection/>
    </xf>
    <xf numFmtId="0" fontId="63" fillId="41" borderId="36" xfId="0" applyFont="1" applyFill="1" applyBorder="1" applyAlignment="1" applyProtection="1">
      <alignment horizontal="center"/>
      <protection/>
    </xf>
    <xf numFmtId="0" fontId="63" fillId="41" borderId="37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64" fillId="39" borderId="34" xfId="0" applyNumberFormat="1" applyFont="1" applyFill="1" applyBorder="1" applyAlignment="1" applyProtection="1">
      <alignment horizontal="center"/>
      <protection/>
    </xf>
    <xf numFmtId="164" fontId="64" fillId="41" borderId="38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64" fontId="64" fillId="41" borderId="39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40" borderId="10" xfId="0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40" borderId="10" xfId="0" applyFont="1" applyFill="1" applyBorder="1" applyAlignment="1" applyProtection="1">
      <alignment horizontal="center"/>
      <protection/>
    </xf>
    <xf numFmtId="0" fontId="63" fillId="41" borderId="40" xfId="0" applyFont="1" applyFill="1" applyBorder="1" applyAlignment="1" applyProtection="1">
      <alignment horizontal="center"/>
      <protection/>
    </xf>
    <xf numFmtId="0" fontId="63" fillId="41" borderId="41" xfId="0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center"/>
      <protection/>
    </xf>
    <xf numFmtId="0" fontId="0" fillId="36" borderId="42" xfId="0" applyFill="1" applyBorder="1" applyAlignment="1" applyProtection="1">
      <alignment horizontal="center" textRotation="90"/>
      <protection/>
    </xf>
    <xf numFmtId="0" fontId="0" fillId="0" borderId="10" xfId="0" applyFon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42" borderId="10" xfId="0" applyFont="1" applyFill="1" applyBorder="1" applyAlignment="1" applyProtection="1">
      <alignment horizontal="center" vertical="center" wrapText="1"/>
      <protection/>
    </xf>
    <xf numFmtId="0" fontId="0" fillId="42" borderId="10" xfId="0" applyFont="1" applyFill="1" applyBorder="1" applyAlignment="1" applyProtection="1">
      <alignment/>
      <protection/>
    </xf>
    <xf numFmtId="0" fontId="0" fillId="42" borderId="10" xfId="0" applyFont="1" applyFill="1" applyBorder="1" applyAlignment="1" applyProtection="1">
      <alignment/>
      <protection locked="0"/>
    </xf>
    <xf numFmtId="0" fontId="0" fillId="42" borderId="10" xfId="0" applyFill="1" applyBorder="1" applyAlignment="1" applyProtection="1">
      <alignment/>
      <protection locked="0"/>
    </xf>
    <xf numFmtId="0" fontId="5" fillId="33" borderId="43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vertical="top" textRotation="90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4" fillId="42" borderId="44" xfId="0" applyFont="1" applyFill="1" applyBorder="1" applyAlignment="1" applyProtection="1">
      <alignment horizontal="center" vertical="center" wrapText="1"/>
      <protection/>
    </xf>
    <xf numFmtId="0" fontId="0" fillId="42" borderId="44" xfId="0" applyFont="1" applyFill="1" applyBorder="1" applyAlignment="1" applyProtection="1">
      <alignment/>
      <protection/>
    </xf>
    <xf numFmtId="0" fontId="0" fillId="42" borderId="44" xfId="0" applyFont="1" applyFill="1" applyBorder="1" applyAlignment="1" applyProtection="1">
      <alignment/>
      <protection locked="0"/>
    </xf>
    <xf numFmtId="0" fontId="0" fillId="42" borderId="44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/>
    </xf>
    <xf numFmtId="10" fontId="0" fillId="0" borderId="45" xfId="0" applyNumberFormat="1" applyBorder="1" applyAlignment="1" applyProtection="1">
      <alignment/>
      <protection/>
    </xf>
    <xf numFmtId="10" fontId="0" fillId="0" borderId="46" xfId="0" applyNumberFormat="1" applyBorder="1" applyAlignment="1" applyProtection="1">
      <alignment/>
      <protection/>
    </xf>
    <xf numFmtId="0" fontId="4" fillId="42" borderId="47" xfId="0" applyFont="1" applyFill="1" applyBorder="1" applyAlignment="1" applyProtection="1">
      <alignment horizontal="center" vertical="center" wrapText="1"/>
      <protection/>
    </xf>
    <xf numFmtId="0" fontId="0" fillId="42" borderId="47" xfId="0" applyFont="1" applyFill="1" applyBorder="1" applyAlignment="1" applyProtection="1">
      <alignment/>
      <protection/>
    </xf>
    <xf numFmtId="0" fontId="0" fillId="42" borderId="47" xfId="0" applyFont="1" applyFill="1" applyBorder="1" applyAlignment="1" applyProtection="1">
      <alignment/>
      <protection locked="0"/>
    </xf>
    <xf numFmtId="0" fontId="0" fillId="42" borderId="47" xfId="0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/>
    </xf>
    <xf numFmtId="10" fontId="0" fillId="0" borderId="48" xfId="0" applyNumberFormat="1" applyBorder="1" applyAlignment="1" applyProtection="1">
      <alignment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0" fillId="34" borderId="44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center" vertical="center" wrapText="1"/>
      <protection/>
    </xf>
    <xf numFmtId="0" fontId="0" fillId="34" borderId="47" xfId="0" applyFill="1" applyBorder="1" applyAlignment="1" applyProtection="1">
      <alignment/>
      <protection/>
    </xf>
    <xf numFmtId="0" fontId="0" fillId="34" borderId="47" xfId="0" applyFill="1" applyBorder="1" applyAlignment="1" applyProtection="1">
      <alignment/>
      <protection locked="0"/>
    </xf>
    <xf numFmtId="0" fontId="4" fillId="33" borderId="42" xfId="0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0" fillId="34" borderId="51" xfId="0" applyFill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25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53" xfId="0" applyFont="1" applyFill="1" applyBorder="1" applyAlignment="1" applyProtection="1">
      <alignment horizontal="left"/>
      <protection/>
    </xf>
    <xf numFmtId="0" fontId="4" fillId="42" borderId="42" xfId="0" applyFont="1" applyFill="1" applyBorder="1" applyAlignment="1" applyProtection="1">
      <alignment horizontal="center" vertical="center" wrapText="1"/>
      <protection/>
    </xf>
    <xf numFmtId="0" fontId="0" fillId="42" borderId="42" xfId="0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42" borderId="44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42" borderId="10" xfId="0" applyFont="1" applyFill="1" applyBorder="1" applyAlignment="1" applyProtection="1">
      <alignment/>
      <protection/>
    </xf>
    <xf numFmtId="0" fontId="0" fillId="34" borderId="47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vertical="top"/>
      <protection/>
    </xf>
    <xf numFmtId="17" fontId="15" fillId="43" borderId="0" xfId="0" applyNumberFormat="1" applyFont="1" applyFill="1" applyBorder="1" applyAlignment="1">
      <alignment wrapText="1"/>
    </xf>
    <xf numFmtId="0" fontId="16" fillId="43" borderId="0" xfId="0" applyFont="1" applyFill="1" applyBorder="1" applyAlignment="1">
      <alignment wrapText="1"/>
    </xf>
    <xf numFmtId="17" fontId="12" fillId="43" borderId="0" xfId="0" applyNumberFormat="1" applyFont="1" applyFill="1" applyBorder="1" applyAlignment="1">
      <alignment vertical="top" wrapText="1"/>
    </xf>
    <xf numFmtId="0" fontId="0" fillId="43" borderId="0" xfId="0" applyFill="1" applyBorder="1" applyAlignment="1">
      <alignment vertical="top" wrapText="1"/>
    </xf>
    <xf numFmtId="0" fontId="12" fillId="43" borderId="0" xfId="0" applyFont="1" applyFill="1" applyBorder="1" applyAlignment="1">
      <alignment vertical="top" wrapText="1"/>
    </xf>
    <xf numFmtId="1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17" fontId="12" fillId="43" borderId="0" xfId="0" applyNumberFormat="1" applyFont="1" applyFill="1" applyBorder="1" applyAlignment="1">
      <alignment wrapText="1"/>
    </xf>
    <xf numFmtId="0" fontId="0" fillId="43" borderId="0" xfId="0" applyFill="1" applyBorder="1" applyAlignment="1">
      <alignment wrapText="1"/>
    </xf>
    <xf numFmtId="0" fontId="12" fillId="43" borderId="0" xfId="0" applyFont="1" applyFill="1" applyBorder="1" applyAlignment="1">
      <alignment wrapText="1"/>
    </xf>
    <xf numFmtId="49" fontId="10" fillId="0" borderId="54" xfId="0" applyNumberFormat="1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55" xfId="0" applyNumberFormat="1" applyFont="1" applyBorder="1" applyAlignment="1">
      <alignment horizontal="center" vertical="top"/>
    </xf>
    <xf numFmtId="49" fontId="0" fillId="0" borderId="55" xfId="0" applyNumberFormat="1" applyBorder="1" applyAlignment="1">
      <alignment horizontal="center" vertical="top"/>
    </xf>
    <xf numFmtId="0" fontId="66" fillId="43" borderId="25" xfId="0" applyFont="1" applyFill="1" applyBorder="1" applyAlignment="1">
      <alignment horizontal="center" vertical="top"/>
    </xf>
    <xf numFmtId="0" fontId="67" fillId="43" borderId="27" xfId="0" applyFont="1" applyFill="1" applyBorder="1" applyAlignment="1">
      <alignment horizontal="center" vertical="top"/>
    </xf>
    <xf numFmtId="0" fontId="62" fillId="0" borderId="0" xfId="0" applyFont="1" applyAlignment="1">
      <alignment/>
    </xf>
    <xf numFmtId="0" fontId="12" fillId="43" borderId="0" xfId="0" applyFont="1" applyFill="1" applyBorder="1" applyAlignment="1">
      <alignment vertical="center" wrapText="1"/>
    </xf>
    <xf numFmtId="0" fontId="0" fillId="43" borderId="0" xfId="0" applyFill="1" applyBorder="1" applyAlignment="1">
      <alignment vertical="center"/>
    </xf>
    <xf numFmtId="0" fontId="2" fillId="35" borderId="56" xfId="0" applyFont="1" applyFill="1" applyBorder="1" applyAlignment="1" applyProtection="1">
      <alignment horizontal="right"/>
      <protection/>
    </xf>
    <xf numFmtId="0" fontId="0" fillId="35" borderId="57" xfId="0" applyFill="1" applyBorder="1" applyAlignment="1" applyProtection="1">
      <alignment horizontal="right"/>
      <protection/>
    </xf>
    <xf numFmtId="0" fontId="23" fillId="0" borderId="58" xfId="0" applyFont="1" applyBorder="1" applyAlignment="1" applyProtection="1">
      <alignment/>
      <protection locked="0"/>
    </xf>
    <xf numFmtId="0" fontId="23" fillId="0" borderId="59" xfId="0" applyFont="1" applyBorder="1" applyAlignment="1" applyProtection="1">
      <alignment/>
      <protection locked="0"/>
    </xf>
    <xf numFmtId="0" fontId="23" fillId="0" borderId="53" xfId="0" applyFont="1" applyBorder="1" applyAlignment="1" applyProtection="1">
      <alignment/>
      <protection locked="0"/>
    </xf>
    <xf numFmtId="0" fontId="23" fillId="0" borderId="60" xfId="0" applyFont="1" applyBorder="1" applyAlignment="1" applyProtection="1">
      <alignment/>
      <protection locked="0"/>
    </xf>
    <xf numFmtId="164" fontId="9" fillId="0" borderId="61" xfId="0" applyNumberFormat="1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/>
      <protection/>
    </xf>
    <xf numFmtId="0" fontId="27" fillId="0" borderId="63" xfId="0" applyFont="1" applyBorder="1" applyAlignment="1" applyProtection="1">
      <alignment horizontal="center" vertical="center"/>
      <protection/>
    </xf>
    <xf numFmtId="0" fontId="27" fillId="0" borderId="6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42" borderId="43" xfId="0" applyFont="1" applyFill="1" applyBorder="1" applyAlignment="1" applyProtection="1">
      <alignment horizontal="center" vertical="center" wrapText="1"/>
      <protection/>
    </xf>
    <xf numFmtId="0" fontId="0" fillId="36" borderId="43" xfId="0" applyFill="1" applyBorder="1" applyAlignment="1" applyProtection="1">
      <alignment vertical="center" textRotation="90"/>
      <protection/>
    </xf>
    <xf numFmtId="0" fontId="0" fillId="0" borderId="42" xfId="0" applyBorder="1" applyAlignment="1">
      <alignment vertical="center" textRotation="90"/>
    </xf>
    <xf numFmtId="0" fontId="0" fillId="44" borderId="43" xfId="0" applyFill="1" applyBorder="1" applyAlignment="1" applyProtection="1">
      <alignment textRotation="90"/>
      <protection/>
    </xf>
    <xf numFmtId="0" fontId="0" fillId="44" borderId="50" xfId="0" applyFill="1" applyBorder="1" applyAlignment="1">
      <alignment textRotation="90"/>
    </xf>
    <xf numFmtId="0" fontId="23" fillId="37" borderId="0" xfId="0" applyFont="1" applyFill="1" applyBorder="1" applyAlignment="1" applyProtection="1">
      <alignment/>
      <protection/>
    </xf>
    <xf numFmtId="0" fontId="23" fillId="37" borderId="53" xfId="0" applyFont="1" applyFill="1" applyBorder="1" applyAlignment="1" applyProtection="1">
      <alignment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6" borderId="43" xfId="0" applyFill="1" applyBorder="1" applyAlignment="1" applyProtection="1">
      <alignment textRotation="90"/>
      <protection/>
    </xf>
    <xf numFmtId="0" fontId="0" fillId="0" borderId="50" xfId="0" applyBorder="1" applyAlignment="1">
      <alignment textRotation="90"/>
    </xf>
    <xf numFmtId="0" fontId="9" fillId="0" borderId="63" xfId="0" applyFont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0" fillId="0" borderId="6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1" xfId="0" applyFont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7" fillId="0" borderId="69" xfId="0" applyFont="1" applyBorder="1" applyAlignment="1" applyProtection="1">
      <alignment horizontal="justify" vertical="justify" wrapText="1"/>
      <protection/>
    </xf>
    <xf numFmtId="0" fontId="7" fillId="0" borderId="64" xfId="0" applyFont="1" applyBorder="1" applyAlignment="1" applyProtection="1">
      <alignment horizontal="justify" vertical="justify" wrapText="1"/>
      <protection/>
    </xf>
    <xf numFmtId="0" fontId="7" fillId="0" borderId="32" xfId="0" applyFont="1" applyBorder="1" applyAlignment="1" applyProtection="1">
      <alignment horizontal="justify" vertical="justify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27" fillId="0" borderId="54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7" fillId="0" borderId="69" xfId="0" applyFont="1" applyBorder="1" applyAlignment="1" applyProtection="1">
      <alignment horizontal="justify" vertical="top" wrapText="1"/>
      <protection/>
    </xf>
    <xf numFmtId="0" fontId="7" fillId="0" borderId="64" xfId="0" applyFont="1" applyBorder="1" applyAlignment="1" applyProtection="1">
      <alignment horizontal="justify" vertical="top" wrapText="1"/>
      <protection/>
    </xf>
    <xf numFmtId="0" fontId="7" fillId="0" borderId="32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2" borderId="69" xfId="0" applyFont="1" applyFill="1" applyBorder="1" applyAlignment="1" applyProtection="1">
      <alignment horizontal="right" vertical="center" wrapText="1"/>
      <protection/>
    </xf>
    <xf numFmtId="0" fontId="0" fillId="2" borderId="64" xfId="0" applyFill="1" applyBorder="1" applyAlignment="1" applyProtection="1">
      <alignment horizontal="right"/>
      <protection/>
    </xf>
    <xf numFmtId="0" fontId="25" fillId="37" borderId="58" xfId="0" applyFont="1" applyFill="1" applyBorder="1" applyAlignment="1" applyProtection="1">
      <alignment horizontal="left"/>
      <protection/>
    </xf>
    <xf numFmtId="0" fontId="2" fillId="37" borderId="58" xfId="0" applyFont="1" applyFill="1" applyBorder="1" applyAlignment="1" applyProtection="1">
      <alignment horizontal="left"/>
      <protection/>
    </xf>
    <xf numFmtId="0" fontId="2" fillId="37" borderId="59" xfId="0" applyFont="1" applyFill="1" applyBorder="1" applyAlignment="1" applyProtection="1">
      <alignment horizontal="left"/>
      <protection/>
    </xf>
    <xf numFmtId="0" fontId="25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53" xfId="0" applyFont="1" applyFill="1" applyBorder="1" applyAlignment="1" applyProtection="1">
      <alignment horizontal="left"/>
      <protection/>
    </xf>
    <xf numFmtId="0" fontId="25" fillId="37" borderId="73" xfId="0" applyFont="1" applyFill="1" applyBorder="1" applyAlignment="1" applyProtection="1">
      <alignment horizontal="left"/>
      <protection/>
    </xf>
    <xf numFmtId="0" fontId="2" fillId="37" borderId="73" xfId="0" applyFont="1" applyFill="1" applyBorder="1" applyAlignment="1" applyProtection="1">
      <alignment horizontal="left"/>
      <protection/>
    </xf>
    <xf numFmtId="0" fontId="2" fillId="37" borderId="60" xfId="0" applyFont="1" applyFill="1" applyBorder="1" applyAlignment="1" applyProtection="1">
      <alignment horizontal="left"/>
      <protection/>
    </xf>
    <xf numFmtId="0" fontId="4" fillId="42" borderId="69" xfId="0" applyFont="1" applyFill="1" applyBorder="1" applyAlignment="1" applyProtection="1">
      <alignment horizontal="right" vertical="center" wrapText="1"/>
      <protection/>
    </xf>
    <xf numFmtId="0" fontId="0" fillId="42" borderId="64" xfId="0" applyFill="1" applyBorder="1" applyAlignment="1" applyProtection="1">
      <alignment horizontal="right"/>
      <protection/>
    </xf>
    <xf numFmtId="0" fontId="20" fillId="41" borderId="43" xfId="0" applyFont="1" applyFill="1" applyBorder="1" applyAlignment="1" applyProtection="1">
      <alignment horizontal="right"/>
      <protection/>
    </xf>
    <xf numFmtId="0" fontId="9" fillId="41" borderId="63" xfId="0" applyFont="1" applyFill="1" applyBorder="1" applyAlignment="1" applyProtection="1">
      <alignment horizontal="right"/>
      <protection/>
    </xf>
    <xf numFmtId="0" fontId="19" fillId="0" borderId="74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top" textRotation="90"/>
      <protection/>
    </xf>
    <xf numFmtId="0" fontId="0" fillId="34" borderId="0" xfId="0" applyFill="1" applyBorder="1" applyAlignment="1" applyProtection="1">
      <alignment horizontal="center" vertical="top"/>
      <protection/>
    </xf>
    <xf numFmtId="0" fontId="4" fillId="41" borderId="10" xfId="0" applyFont="1" applyFill="1" applyBorder="1" applyAlignment="1" applyProtection="1">
      <alignment horizontal="right"/>
      <protection/>
    </xf>
    <xf numFmtId="0" fontId="0" fillId="41" borderId="69" xfId="0" applyFill="1" applyBorder="1" applyAlignment="1" applyProtection="1">
      <alignment horizontal="right"/>
      <protection/>
    </xf>
    <xf numFmtId="0" fontId="20" fillId="41" borderId="10" xfId="0" applyFont="1" applyFill="1" applyBorder="1" applyAlignment="1" applyProtection="1">
      <alignment horizontal="right"/>
      <protection/>
    </xf>
    <xf numFmtId="0" fontId="9" fillId="41" borderId="69" xfId="0" applyFont="1" applyFill="1" applyBorder="1" applyAlignment="1" applyProtection="1">
      <alignment horizontal="right"/>
      <protection/>
    </xf>
    <xf numFmtId="0" fontId="4" fillId="33" borderId="77" xfId="0" applyFont="1" applyFill="1" applyBorder="1" applyAlignment="1" applyProtection="1">
      <alignment horizontal="right"/>
      <protection/>
    </xf>
    <xf numFmtId="0" fontId="0" fillId="0" borderId="64" xfId="0" applyBorder="1" applyAlignment="1" applyProtection="1">
      <alignment horizontal="right"/>
      <protection/>
    </xf>
    <xf numFmtId="0" fontId="4" fillId="33" borderId="77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20" fillId="41" borderId="10" xfId="0" applyFont="1" applyFill="1" applyBorder="1" applyAlignment="1" applyProtection="1">
      <alignment horizontal="center"/>
      <protection/>
    </xf>
    <xf numFmtId="0" fontId="9" fillId="41" borderId="10" xfId="0" applyFont="1" applyFill="1" applyBorder="1" applyAlignment="1" applyProtection="1">
      <alignment horizontal="center"/>
      <protection/>
    </xf>
    <xf numFmtId="0" fontId="4" fillId="41" borderId="10" xfId="0" applyFont="1" applyFill="1" applyBorder="1" applyAlignment="1" applyProtection="1">
      <alignment horizontal="center"/>
      <protection/>
    </xf>
    <xf numFmtId="0" fontId="0" fillId="41" borderId="10" xfId="0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14</xdr:row>
      <xdr:rowOff>0</xdr:rowOff>
    </xdr:from>
    <xdr:to>
      <xdr:col>12</xdr:col>
      <xdr:colOff>666750</xdr:colOff>
      <xdr:row>23</xdr:row>
      <xdr:rowOff>66675</xdr:rowOff>
    </xdr:to>
    <xdr:pic>
      <xdr:nvPicPr>
        <xdr:cNvPr id="1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352925"/>
          <a:ext cx="44577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114300</xdr:rowOff>
    </xdr:to>
    <xdr:pic>
      <xdr:nvPicPr>
        <xdr:cNvPr id="2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8181975"/>
          <a:ext cx="44958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33</xdr:row>
      <xdr:rowOff>38100</xdr:rowOff>
    </xdr:from>
    <xdr:to>
      <xdr:col>8</xdr:col>
      <xdr:colOff>438150</xdr:colOff>
      <xdr:row>34</xdr:row>
      <xdr:rowOff>38100</xdr:rowOff>
    </xdr:to>
    <xdr:sp>
      <xdr:nvSpPr>
        <xdr:cNvPr id="3" name="Flèche droite à entaille 1"/>
        <xdr:cNvSpPr>
          <a:spLocks/>
        </xdr:cNvSpPr>
      </xdr:nvSpPr>
      <xdr:spPr>
        <a:xfrm rot="21000000">
          <a:off x="3771900" y="9124950"/>
          <a:ext cx="2133600" cy="219075"/>
        </a:xfrm>
        <a:prstGeom prst="notchedRightArrow">
          <a:avLst>
            <a:gd name="adj" fmla="val 44194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895350</xdr:colOff>
      <xdr:row>4</xdr:row>
      <xdr:rowOff>19050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3825"/>
          <a:ext cx="1181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view="pageLayout" zoomScaleNormal="53" zoomScaleSheetLayoutView="100" workbookViewId="0" topLeftCell="A40">
      <selection activeCell="M59" sqref="M59"/>
    </sheetView>
  </sheetViews>
  <sheetFormatPr defaultColWidth="11.421875" defaultRowHeight="12.75"/>
  <cols>
    <col min="1" max="2" width="4.8515625" style="0" customWidth="1"/>
    <col min="3" max="3" width="15.140625" style="0" bestFit="1" customWidth="1"/>
  </cols>
  <sheetData>
    <row r="1" ht="9.75" customHeight="1"/>
    <row r="2" spans="3:13" ht="54.75" customHeight="1">
      <c r="C2" s="45"/>
      <c r="D2" s="155" t="s">
        <v>105</v>
      </c>
      <c r="E2" s="156"/>
      <c r="F2" s="156"/>
      <c r="G2" s="156"/>
      <c r="H2" s="156"/>
      <c r="I2" s="156"/>
      <c r="J2" s="156"/>
      <c r="K2" s="156"/>
      <c r="L2" s="156"/>
      <c r="M2" s="156"/>
    </row>
    <row r="3" spans="3:13" ht="29.25" customHeight="1">
      <c r="C3" s="43"/>
      <c r="D3" s="157" t="s">
        <v>104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3:13" ht="49.5" customHeight="1" thickBot="1">
      <c r="C4" s="43"/>
      <c r="D4" s="159" t="s">
        <v>103</v>
      </c>
      <c r="E4" s="160"/>
      <c r="F4" s="160"/>
      <c r="G4" s="160"/>
      <c r="H4" s="160"/>
      <c r="I4" s="160"/>
      <c r="J4" s="160"/>
      <c r="K4" s="160"/>
      <c r="L4" s="160"/>
      <c r="M4" s="160"/>
    </row>
    <row r="5" spans="3:13" ht="27" thickTop="1"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3:13" ht="26.25"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3:13" ht="26.25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20.25">
      <c r="B8" s="163" t="s">
        <v>115</v>
      </c>
      <c r="C8" s="163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ht="20.25">
      <c r="B9" s="46"/>
      <c r="C9" s="46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ht="13.5" thickBot="1">
      <c r="B10" s="3"/>
    </row>
    <row r="11" spans="2:13" ht="21.75" thickBot="1" thickTop="1">
      <c r="B11" s="161">
        <v>1</v>
      </c>
      <c r="C11" s="162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13.5" thickTop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2:13" ht="18">
      <c r="B13" s="28"/>
      <c r="C13" s="148" t="s">
        <v>12</v>
      </c>
      <c r="D13" s="149"/>
      <c r="E13" s="149"/>
      <c r="F13" s="149"/>
      <c r="G13" s="149"/>
      <c r="H13" s="149"/>
      <c r="I13" s="149"/>
      <c r="J13" s="149"/>
      <c r="K13" s="150"/>
      <c r="L13" s="12"/>
      <c r="M13" s="29"/>
    </row>
    <row r="14" spans="2:13" ht="12.75">
      <c r="B14" s="28"/>
      <c r="C14" s="16"/>
      <c r="D14" s="15"/>
      <c r="E14" s="15"/>
      <c r="F14" s="15"/>
      <c r="G14" s="15"/>
      <c r="H14" s="15"/>
      <c r="I14" s="15"/>
      <c r="J14" s="15"/>
      <c r="K14" s="12"/>
      <c r="L14" s="12"/>
      <c r="M14" s="29"/>
    </row>
    <row r="15" spans="2:13" ht="42" customHeight="1">
      <c r="B15" s="28"/>
      <c r="C15" s="164" t="s">
        <v>106</v>
      </c>
      <c r="D15" s="165"/>
      <c r="E15" s="165"/>
      <c r="F15" s="165"/>
      <c r="G15" s="17"/>
      <c r="H15" s="17"/>
      <c r="I15" s="17"/>
      <c r="J15" s="17"/>
      <c r="K15" s="12"/>
      <c r="L15" s="12"/>
      <c r="M15" s="29"/>
    </row>
    <row r="16" spans="2:13" ht="12.75">
      <c r="B16" s="28"/>
      <c r="C16" s="165"/>
      <c r="D16" s="165"/>
      <c r="E16" s="165"/>
      <c r="F16" s="165"/>
      <c r="G16" s="17"/>
      <c r="H16" s="17"/>
      <c r="I16" s="17"/>
      <c r="J16" s="17"/>
      <c r="K16" s="12"/>
      <c r="L16" s="12"/>
      <c r="M16" s="29"/>
    </row>
    <row r="17" spans="2:13" ht="63" customHeight="1">
      <c r="B17" s="28"/>
      <c r="C17" s="165"/>
      <c r="D17" s="165"/>
      <c r="E17" s="165"/>
      <c r="F17" s="165"/>
      <c r="G17" s="17"/>
      <c r="H17" s="17"/>
      <c r="I17" s="17"/>
      <c r="J17" s="17"/>
      <c r="K17" s="12"/>
      <c r="L17" s="12"/>
      <c r="M17" s="29"/>
    </row>
    <row r="18" spans="2:13" ht="12.75">
      <c r="B18" s="28"/>
      <c r="C18" s="14"/>
      <c r="D18" s="12"/>
      <c r="E18" s="12"/>
      <c r="F18" s="12"/>
      <c r="G18" s="12"/>
      <c r="H18" s="12"/>
      <c r="I18" s="12"/>
      <c r="J18" s="12"/>
      <c r="K18" s="12"/>
      <c r="L18" s="12"/>
      <c r="M18" s="29"/>
    </row>
    <row r="19" spans="2:13" ht="12.75">
      <c r="B19" s="2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9"/>
    </row>
    <row r="20" spans="2:13" ht="12.75">
      <c r="B20" s="2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9"/>
    </row>
    <row r="21" spans="2:13" ht="12.75">
      <c r="B21" s="2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9"/>
    </row>
    <row r="22" spans="2:13" ht="12.75">
      <c r="B22" s="2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9"/>
    </row>
    <row r="23" spans="2:13" ht="12.75">
      <c r="B23" s="2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9"/>
    </row>
    <row r="24" spans="2:13" ht="13.5" thickBo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2:13" ht="13.5" thickTop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3.5" thickBo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3" ht="21.75" thickBot="1" thickTop="1">
      <c r="B27" s="161">
        <v>2</v>
      </c>
      <c r="C27" s="162"/>
    </row>
    <row r="28" spans="2:13" ht="13.5" thickTop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2:13" ht="18">
      <c r="B29" s="22"/>
      <c r="C29" s="148" t="s">
        <v>11</v>
      </c>
      <c r="D29" s="149"/>
      <c r="E29" s="149"/>
      <c r="F29" s="149"/>
      <c r="G29" s="149"/>
      <c r="H29" s="149"/>
      <c r="I29" s="149"/>
      <c r="J29" s="149"/>
      <c r="K29" s="18"/>
      <c r="L29" s="12"/>
      <c r="M29" s="23"/>
    </row>
    <row r="30" spans="2:13" ht="13.5" customHeight="1">
      <c r="B30" s="22"/>
      <c r="C30" s="18"/>
      <c r="D30" s="13"/>
      <c r="E30" s="13"/>
      <c r="F30" s="13"/>
      <c r="G30" s="13"/>
      <c r="H30" s="13"/>
      <c r="I30" s="13"/>
      <c r="J30" s="13"/>
      <c r="K30" s="18"/>
      <c r="L30" s="12"/>
      <c r="M30" s="23"/>
    </row>
    <row r="31" spans="2:13" ht="18">
      <c r="B31" s="22"/>
      <c r="G31" s="15"/>
      <c r="H31" s="15"/>
      <c r="I31" s="13"/>
      <c r="J31" s="13"/>
      <c r="K31" s="18"/>
      <c r="L31" s="12"/>
      <c r="M31" s="23"/>
    </row>
    <row r="32" spans="2:13" ht="18">
      <c r="B32" s="22"/>
      <c r="G32" s="13"/>
      <c r="H32" s="13"/>
      <c r="I32" s="13"/>
      <c r="J32" s="13"/>
      <c r="K32" s="18"/>
      <c r="L32" s="12"/>
      <c r="M32" s="23"/>
    </row>
    <row r="33" spans="2:13" ht="35.25" customHeight="1">
      <c r="B33" s="22"/>
      <c r="C33" s="143" t="s">
        <v>13</v>
      </c>
      <c r="D33" s="144"/>
      <c r="E33" s="144"/>
      <c r="F33" s="144"/>
      <c r="G33" s="24"/>
      <c r="H33" s="24"/>
      <c r="I33" s="24"/>
      <c r="J33" s="24"/>
      <c r="K33" s="12"/>
      <c r="L33" s="12"/>
      <c r="M33" s="23"/>
    </row>
    <row r="34" spans="2:13" ht="17.25" customHeight="1">
      <c r="B34" s="22"/>
      <c r="C34" s="152" t="s">
        <v>14</v>
      </c>
      <c r="D34" s="153"/>
      <c r="E34" s="153"/>
      <c r="F34" s="153"/>
      <c r="G34" s="24"/>
      <c r="H34" s="24"/>
      <c r="I34" s="24"/>
      <c r="J34" s="24"/>
      <c r="K34" s="12"/>
      <c r="L34" s="12"/>
      <c r="M34" s="23"/>
    </row>
    <row r="35" spans="2:13" ht="17.25" customHeight="1">
      <c r="B35" s="22"/>
      <c r="C35" s="154" t="s">
        <v>15</v>
      </c>
      <c r="D35" s="153"/>
      <c r="E35" s="153"/>
      <c r="F35" s="153"/>
      <c r="G35" s="12"/>
      <c r="H35" s="12"/>
      <c r="I35" s="12"/>
      <c r="J35" s="12"/>
      <c r="K35" s="12"/>
      <c r="L35" s="12"/>
      <c r="M35" s="23"/>
    </row>
    <row r="36" spans="2:13" ht="33.75" customHeight="1">
      <c r="B36" s="22"/>
      <c r="C36" s="154" t="s">
        <v>107</v>
      </c>
      <c r="D36" s="153"/>
      <c r="E36" s="153"/>
      <c r="F36" s="153"/>
      <c r="G36" s="12"/>
      <c r="H36" s="12"/>
      <c r="I36" s="12"/>
      <c r="J36" s="12"/>
      <c r="K36" s="12"/>
      <c r="L36" s="12"/>
      <c r="M36" s="23"/>
    </row>
    <row r="37" spans="2:13" ht="12" customHeight="1">
      <c r="B37" s="22"/>
      <c r="G37" s="12"/>
      <c r="H37" s="12"/>
      <c r="I37" s="12"/>
      <c r="J37" s="12"/>
      <c r="K37" s="12"/>
      <c r="L37" s="12"/>
      <c r="M37" s="23"/>
    </row>
    <row r="38" spans="2:13" ht="21" customHeight="1">
      <c r="B38" s="22"/>
      <c r="G38" s="12"/>
      <c r="H38" s="12"/>
      <c r="I38" s="12"/>
      <c r="J38" s="12"/>
      <c r="K38" s="12"/>
      <c r="L38" s="12"/>
      <c r="M38" s="23"/>
    </row>
    <row r="39" spans="2:13" ht="16.5" customHeight="1">
      <c r="B39" s="22"/>
      <c r="G39" s="12"/>
      <c r="H39" s="12"/>
      <c r="I39" s="12"/>
      <c r="J39" s="12"/>
      <c r="K39" s="12"/>
      <c r="L39" s="12"/>
      <c r="M39" s="23"/>
    </row>
    <row r="40" spans="2:13" ht="18.75" customHeight="1" thickBo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2:13" ht="18.75" customHeight="1" thickTop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13.5" thickBot="1"/>
    <row r="43" spans="2:3" ht="21.75" thickBot="1" thickTop="1">
      <c r="B43" s="161">
        <v>3</v>
      </c>
      <c r="C43" s="162"/>
    </row>
    <row r="44" spans="2:13" ht="13.5" thickTop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2:13" ht="18">
      <c r="B45" s="22"/>
      <c r="C45" s="148" t="s">
        <v>108</v>
      </c>
      <c r="D45" s="149"/>
      <c r="E45" s="149"/>
      <c r="F45" s="149"/>
      <c r="G45" s="149"/>
      <c r="H45" s="149"/>
      <c r="I45" s="149"/>
      <c r="J45" s="149"/>
      <c r="K45" s="150"/>
      <c r="L45" s="150"/>
      <c r="M45" s="151"/>
    </row>
    <row r="46" spans="2:13" ht="18">
      <c r="B46" s="22"/>
      <c r="C46" s="18"/>
      <c r="D46" s="13"/>
      <c r="E46" s="13"/>
      <c r="F46" s="13"/>
      <c r="G46" s="13"/>
      <c r="H46" s="13"/>
      <c r="I46" s="13"/>
      <c r="J46" s="13"/>
      <c r="K46" s="18"/>
      <c r="L46" s="12"/>
      <c r="M46" s="23"/>
    </row>
    <row r="47" spans="2:13" ht="20.25" customHeight="1">
      <c r="B47" s="22"/>
      <c r="C47" s="143" t="s">
        <v>109</v>
      </c>
      <c r="D47" s="144"/>
      <c r="E47" s="144"/>
      <c r="F47" s="144"/>
      <c r="G47" s="15"/>
      <c r="I47" s="143" t="s">
        <v>111</v>
      </c>
      <c r="J47" s="144"/>
      <c r="K47" s="144"/>
      <c r="L47" s="144"/>
      <c r="M47" s="23"/>
    </row>
    <row r="48" spans="2:13" ht="72.75" customHeight="1">
      <c r="B48" s="22"/>
      <c r="C48" s="152" t="s">
        <v>114</v>
      </c>
      <c r="D48" s="153"/>
      <c r="E48" s="153"/>
      <c r="F48" s="153"/>
      <c r="G48" s="13"/>
      <c r="I48" s="145" t="s">
        <v>112</v>
      </c>
      <c r="J48" s="146"/>
      <c r="K48" s="146"/>
      <c r="L48" s="146"/>
      <c r="M48" s="23"/>
    </row>
    <row r="49" spans="2:13" ht="56.25" customHeight="1">
      <c r="B49" s="22"/>
      <c r="C49" s="154" t="s">
        <v>110</v>
      </c>
      <c r="D49" s="153"/>
      <c r="E49" s="153"/>
      <c r="F49" s="153"/>
      <c r="G49" s="24"/>
      <c r="I49" s="147" t="s">
        <v>113</v>
      </c>
      <c r="J49" s="146"/>
      <c r="K49" s="146"/>
      <c r="L49" s="146"/>
      <c r="M49" s="23"/>
    </row>
    <row r="50" spans="2:13" ht="13.5" thickBot="1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3.5" thickTop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heetProtection sheet="1" objects="1" scenarios="1" selectLockedCells="1"/>
  <mergeCells count="21"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  <mergeCell ref="D2:M2"/>
    <mergeCell ref="D3:M3"/>
    <mergeCell ref="D4:M4"/>
    <mergeCell ref="B27:C27"/>
    <mergeCell ref="B8:C8"/>
    <mergeCell ref="I47:L47"/>
    <mergeCell ref="I48:L48"/>
    <mergeCell ref="I49:L49"/>
    <mergeCell ref="C45:M45"/>
    <mergeCell ref="C47:F47"/>
    <mergeCell ref="C48:F48"/>
    <mergeCell ref="C49:F49"/>
  </mergeCells>
  <printOptions/>
  <pageMargins left="0.7" right="0.7" top="0.75" bottom="0.75" header="0.3" footer="0.3"/>
  <pageSetup horizontalDpi="300" verticalDpi="300" orientation="portrait" paperSize="9" scale="61" r:id="rId2"/>
  <headerFooter>
    <oddFooter>&amp;C&amp;K02-068 &amp;"Arial,Gras"DGESCO A1-1, Bureau des écoles&amp;"Arial,Normal"            
&amp;"Arial,Italique"&amp;8 &amp;K000000         
eduscol.education.fr/pid33060/banqu-outils-pour-l-evaluation.html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9"/>
  <sheetViews>
    <sheetView showGridLines="0" zoomScalePageLayoutView="0" workbookViewId="0" topLeftCell="A31">
      <selection activeCell="C10" sqref="C10"/>
    </sheetView>
  </sheetViews>
  <sheetFormatPr defaultColWidth="10.8515625" defaultRowHeight="12.75"/>
  <cols>
    <col min="1" max="1" width="10.8515625" style="4" customWidth="1"/>
    <col min="2" max="2" width="4.140625" style="4" customWidth="1"/>
    <col min="3" max="3" width="32.00390625" style="4" customWidth="1"/>
    <col min="4" max="4" width="28.421875" style="4" customWidth="1"/>
    <col min="5" max="5" width="67.00390625" style="4" customWidth="1"/>
    <col min="6" max="16384" width="10.8515625" style="4" customWidth="1"/>
  </cols>
  <sheetData>
    <row r="1" ht="15.75" thickBot="1"/>
    <row r="2" spans="3:5" ht="29.25">
      <c r="C2" s="36" t="s">
        <v>89</v>
      </c>
      <c r="D2" s="168"/>
      <c r="E2" s="169"/>
    </row>
    <row r="3" spans="3:5" ht="29.25">
      <c r="C3" s="37" t="s">
        <v>90</v>
      </c>
      <c r="D3" s="170"/>
      <c r="E3" s="170"/>
    </row>
    <row r="4" spans="3:5" ht="29.25">
      <c r="C4" s="37" t="s">
        <v>91</v>
      </c>
      <c r="D4" s="170"/>
      <c r="E4" s="170"/>
    </row>
    <row r="5" spans="3:5" ht="29.25">
      <c r="C5" s="37"/>
      <c r="D5" s="170"/>
      <c r="E5" s="170"/>
    </row>
    <row r="6" spans="3:5" ht="30" thickBot="1">
      <c r="C6" s="38" t="s">
        <v>92</v>
      </c>
      <c r="D6" s="171"/>
      <c r="E6" s="171"/>
    </row>
    <row r="9" spans="3:5" s="39" customFormat="1" ht="18">
      <c r="C9" s="40" t="s">
        <v>0</v>
      </c>
      <c r="D9" s="40" t="s">
        <v>1</v>
      </c>
      <c r="E9" s="40" t="s">
        <v>150</v>
      </c>
    </row>
    <row r="10" spans="2:5" s="39" customFormat="1" ht="18">
      <c r="B10" s="40">
        <v>1</v>
      </c>
      <c r="C10" s="41"/>
      <c r="D10" s="41"/>
      <c r="E10" s="42" t="str">
        <f>CONCATENATE(C10," ",D10)</f>
        <v> </v>
      </c>
    </row>
    <row r="11" spans="2:5" s="39" customFormat="1" ht="18">
      <c r="B11" s="40">
        <v>2</v>
      </c>
      <c r="C11" s="41"/>
      <c r="D11" s="41"/>
      <c r="E11" s="42" t="str">
        <f aca="true" t="shared" si="0" ref="E11:E48">CONCATENATE(C11," ",D11)</f>
        <v> </v>
      </c>
    </row>
    <row r="12" spans="2:5" s="39" customFormat="1" ht="18">
      <c r="B12" s="40">
        <v>3</v>
      </c>
      <c r="C12" s="41"/>
      <c r="D12" s="41"/>
      <c r="E12" s="42" t="str">
        <f t="shared" si="0"/>
        <v> </v>
      </c>
    </row>
    <row r="13" spans="2:5" s="39" customFormat="1" ht="18">
      <c r="B13" s="40">
        <v>4</v>
      </c>
      <c r="C13" s="41"/>
      <c r="D13" s="41"/>
      <c r="E13" s="42" t="str">
        <f t="shared" si="0"/>
        <v> </v>
      </c>
    </row>
    <row r="14" spans="2:5" s="39" customFormat="1" ht="18">
      <c r="B14" s="40">
        <v>5</v>
      </c>
      <c r="C14" s="41"/>
      <c r="D14" s="41"/>
      <c r="E14" s="42" t="str">
        <f t="shared" si="0"/>
        <v> </v>
      </c>
    </row>
    <row r="15" spans="2:5" s="39" customFormat="1" ht="18">
      <c r="B15" s="40">
        <v>6</v>
      </c>
      <c r="C15" s="41"/>
      <c r="D15" s="41"/>
      <c r="E15" s="42" t="str">
        <f t="shared" si="0"/>
        <v> </v>
      </c>
    </row>
    <row r="16" spans="2:5" s="39" customFormat="1" ht="18">
      <c r="B16" s="40">
        <v>7</v>
      </c>
      <c r="C16" s="41"/>
      <c r="D16" s="41"/>
      <c r="E16" s="42" t="str">
        <f t="shared" si="0"/>
        <v> </v>
      </c>
    </row>
    <row r="17" spans="2:5" s="39" customFormat="1" ht="18">
      <c r="B17" s="40">
        <v>8</v>
      </c>
      <c r="C17" s="41"/>
      <c r="D17" s="41"/>
      <c r="E17" s="42" t="str">
        <f t="shared" si="0"/>
        <v> </v>
      </c>
    </row>
    <row r="18" spans="2:5" s="39" customFormat="1" ht="18">
      <c r="B18" s="40">
        <v>9</v>
      </c>
      <c r="C18" s="41"/>
      <c r="D18" s="41"/>
      <c r="E18" s="42" t="str">
        <f t="shared" si="0"/>
        <v> </v>
      </c>
    </row>
    <row r="19" spans="2:5" s="39" customFormat="1" ht="18">
      <c r="B19" s="40">
        <v>10</v>
      </c>
      <c r="C19" s="41"/>
      <c r="D19" s="41"/>
      <c r="E19" s="42" t="str">
        <f t="shared" si="0"/>
        <v> </v>
      </c>
    </row>
    <row r="20" spans="2:5" s="39" customFormat="1" ht="18">
      <c r="B20" s="40">
        <v>11</v>
      </c>
      <c r="C20" s="41"/>
      <c r="D20" s="41"/>
      <c r="E20" s="42" t="str">
        <f t="shared" si="0"/>
        <v> </v>
      </c>
    </row>
    <row r="21" spans="2:5" s="39" customFormat="1" ht="18">
      <c r="B21" s="40">
        <v>12</v>
      </c>
      <c r="C21" s="41"/>
      <c r="D21" s="41"/>
      <c r="E21" s="42" t="str">
        <f t="shared" si="0"/>
        <v> </v>
      </c>
    </row>
    <row r="22" spans="2:5" s="39" customFormat="1" ht="18">
      <c r="B22" s="40">
        <v>13</v>
      </c>
      <c r="C22" s="41"/>
      <c r="D22" s="41"/>
      <c r="E22" s="42" t="str">
        <f t="shared" si="0"/>
        <v> </v>
      </c>
    </row>
    <row r="23" spans="2:5" s="39" customFormat="1" ht="18">
      <c r="B23" s="40">
        <v>14</v>
      </c>
      <c r="C23" s="41"/>
      <c r="D23" s="41"/>
      <c r="E23" s="42" t="str">
        <f t="shared" si="0"/>
        <v> </v>
      </c>
    </row>
    <row r="24" spans="2:5" s="39" customFormat="1" ht="18">
      <c r="B24" s="40">
        <v>15</v>
      </c>
      <c r="C24" s="41"/>
      <c r="D24" s="41"/>
      <c r="E24" s="42" t="str">
        <f t="shared" si="0"/>
        <v> </v>
      </c>
    </row>
    <row r="25" spans="2:5" s="39" customFormat="1" ht="18">
      <c r="B25" s="40">
        <v>16</v>
      </c>
      <c r="C25" s="41"/>
      <c r="D25" s="41"/>
      <c r="E25" s="42" t="str">
        <f t="shared" si="0"/>
        <v> </v>
      </c>
    </row>
    <row r="26" spans="2:5" s="39" customFormat="1" ht="18">
      <c r="B26" s="40">
        <v>17</v>
      </c>
      <c r="C26" s="41"/>
      <c r="D26" s="41"/>
      <c r="E26" s="42" t="str">
        <f t="shared" si="0"/>
        <v> </v>
      </c>
    </row>
    <row r="27" spans="2:5" s="39" customFormat="1" ht="18">
      <c r="B27" s="40">
        <v>18</v>
      </c>
      <c r="C27" s="41"/>
      <c r="D27" s="41"/>
      <c r="E27" s="42" t="str">
        <f t="shared" si="0"/>
        <v> </v>
      </c>
    </row>
    <row r="28" spans="2:5" s="39" customFormat="1" ht="18">
      <c r="B28" s="40">
        <v>19</v>
      </c>
      <c r="C28" s="41"/>
      <c r="D28" s="41"/>
      <c r="E28" s="42" t="str">
        <f t="shared" si="0"/>
        <v> </v>
      </c>
    </row>
    <row r="29" spans="2:5" s="39" customFormat="1" ht="18">
      <c r="B29" s="40">
        <v>20</v>
      </c>
      <c r="C29" s="41"/>
      <c r="D29" s="41"/>
      <c r="E29" s="42" t="str">
        <f t="shared" si="0"/>
        <v> </v>
      </c>
    </row>
    <row r="30" spans="2:5" s="39" customFormat="1" ht="18">
      <c r="B30" s="40">
        <v>21</v>
      </c>
      <c r="C30" s="41"/>
      <c r="D30" s="41"/>
      <c r="E30" s="42" t="str">
        <f t="shared" si="0"/>
        <v> </v>
      </c>
    </row>
    <row r="31" spans="2:5" s="39" customFormat="1" ht="18">
      <c r="B31" s="40">
        <v>22</v>
      </c>
      <c r="C31" s="41"/>
      <c r="D31" s="41"/>
      <c r="E31" s="42" t="str">
        <f t="shared" si="0"/>
        <v> </v>
      </c>
    </row>
    <row r="32" spans="2:5" s="39" customFormat="1" ht="18">
      <c r="B32" s="40">
        <v>23</v>
      </c>
      <c r="C32" s="41"/>
      <c r="D32" s="41"/>
      <c r="E32" s="42" t="str">
        <f t="shared" si="0"/>
        <v> </v>
      </c>
    </row>
    <row r="33" spans="2:5" s="39" customFormat="1" ht="18">
      <c r="B33" s="40">
        <v>24</v>
      </c>
      <c r="C33" s="41"/>
      <c r="D33" s="41"/>
      <c r="E33" s="42" t="str">
        <f t="shared" si="0"/>
        <v> </v>
      </c>
    </row>
    <row r="34" spans="2:5" s="39" customFormat="1" ht="18">
      <c r="B34" s="40">
        <v>25</v>
      </c>
      <c r="C34" s="41"/>
      <c r="D34" s="41"/>
      <c r="E34" s="42" t="str">
        <f t="shared" si="0"/>
        <v> </v>
      </c>
    </row>
    <row r="35" spans="2:5" s="39" customFormat="1" ht="18">
      <c r="B35" s="40">
        <v>26</v>
      </c>
      <c r="C35" s="41"/>
      <c r="D35" s="41"/>
      <c r="E35" s="42" t="str">
        <f t="shared" si="0"/>
        <v> </v>
      </c>
    </row>
    <row r="36" spans="2:5" s="39" customFormat="1" ht="18">
      <c r="B36" s="40">
        <v>27</v>
      </c>
      <c r="C36" s="41"/>
      <c r="D36" s="41"/>
      <c r="E36" s="42" t="str">
        <f t="shared" si="0"/>
        <v> </v>
      </c>
    </row>
    <row r="37" spans="2:5" s="39" customFormat="1" ht="18">
      <c r="B37" s="40">
        <v>28</v>
      </c>
      <c r="C37" s="41"/>
      <c r="D37" s="41"/>
      <c r="E37" s="42" t="str">
        <f t="shared" si="0"/>
        <v> </v>
      </c>
    </row>
    <row r="38" spans="2:5" s="39" customFormat="1" ht="18">
      <c r="B38" s="40">
        <v>29</v>
      </c>
      <c r="C38" s="41"/>
      <c r="D38" s="41"/>
      <c r="E38" s="42" t="str">
        <f t="shared" si="0"/>
        <v> </v>
      </c>
    </row>
    <row r="39" spans="2:5" s="39" customFormat="1" ht="18">
      <c r="B39" s="40">
        <v>30</v>
      </c>
      <c r="C39" s="41"/>
      <c r="D39" s="41"/>
      <c r="E39" s="42" t="str">
        <f t="shared" si="0"/>
        <v> </v>
      </c>
    </row>
    <row r="40" spans="2:5" s="39" customFormat="1" ht="18">
      <c r="B40" s="40">
        <v>31</v>
      </c>
      <c r="C40" s="41"/>
      <c r="D40" s="41"/>
      <c r="E40" s="42" t="str">
        <f t="shared" si="0"/>
        <v> </v>
      </c>
    </row>
    <row r="41" spans="2:5" s="39" customFormat="1" ht="18">
      <c r="B41" s="40">
        <v>32</v>
      </c>
      <c r="C41" s="41"/>
      <c r="D41" s="41"/>
      <c r="E41" s="42" t="str">
        <f t="shared" si="0"/>
        <v> </v>
      </c>
    </row>
    <row r="42" spans="2:5" s="39" customFormat="1" ht="18">
      <c r="B42" s="40">
        <v>33</v>
      </c>
      <c r="C42" s="41"/>
      <c r="D42" s="41"/>
      <c r="E42" s="42" t="str">
        <f t="shared" si="0"/>
        <v> </v>
      </c>
    </row>
    <row r="43" spans="2:5" s="39" customFormat="1" ht="18">
      <c r="B43" s="40">
        <v>34</v>
      </c>
      <c r="C43" s="41"/>
      <c r="D43" s="41"/>
      <c r="E43" s="42" t="str">
        <f t="shared" si="0"/>
        <v> </v>
      </c>
    </row>
    <row r="44" spans="2:5" s="39" customFormat="1" ht="18">
      <c r="B44" s="40">
        <v>35</v>
      </c>
      <c r="C44" s="41"/>
      <c r="D44" s="41"/>
      <c r="E44" s="42" t="str">
        <f t="shared" si="0"/>
        <v> </v>
      </c>
    </row>
    <row r="45" spans="2:5" s="39" customFormat="1" ht="18">
      <c r="B45" s="40">
        <v>36</v>
      </c>
      <c r="C45" s="41"/>
      <c r="D45" s="41"/>
      <c r="E45" s="42" t="str">
        <f t="shared" si="0"/>
        <v> </v>
      </c>
    </row>
    <row r="46" spans="2:5" s="39" customFormat="1" ht="18">
      <c r="B46" s="40">
        <v>37</v>
      </c>
      <c r="C46" s="41"/>
      <c r="D46" s="41"/>
      <c r="E46" s="42" t="str">
        <f t="shared" si="0"/>
        <v> </v>
      </c>
    </row>
    <row r="47" spans="2:5" s="39" customFormat="1" ht="18">
      <c r="B47" s="40">
        <v>38</v>
      </c>
      <c r="C47" s="41"/>
      <c r="D47" s="41"/>
      <c r="E47" s="42" t="str">
        <f t="shared" si="0"/>
        <v> </v>
      </c>
    </row>
    <row r="48" spans="2:5" s="39" customFormat="1" ht="18">
      <c r="B48" s="40">
        <v>39</v>
      </c>
      <c r="C48" s="41"/>
      <c r="D48" s="41"/>
      <c r="E48" s="42" t="str">
        <f t="shared" si="0"/>
        <v> </v>
      </c>
    </row>
    <row r="49" spans="3:5" ht="20.25">
      <c r="C49" s="166" t="s">
        <v>97</v>
      </c>
      <c r="D49" s="167"/>
      <c r="E49" s="11">
        <f>COUNTA(C10:C48)</f>
        <v>0</v>
      </c>
    </row>
    <row r="50" s="94" customFormat="1" ht="15"/>
    <row r="51" s="95" customFormat="1" ht="15"/>
    <row r="52" s="95" customFormat="1" ht="15"/>
    <row r="53" s="95" customFormat="1" ht="15"/>
    <row r="54" s="95" customFormat="1" ht="15"/>
    <row r="55" s="95" customFormat="1" ht="15"/>
    <row r="56" s="95" customFormat="1" ht="15"/>
    <row r="57" s="95" customFormat="1" ht="15"/>
    <row r="58" s="95" customFormat="1" ht="15"/>
  </sheetData>
  <sheetProtection sheet="1" objects="1" scenarios="1" selectLockedCells="1"/>
  <mergeCells count="6">
    <mergeCell ref="C49:D49"/>
    <mergeCell ref="D2:E2"/>
    <mergeCell ref="D3:E3"/>
    <mergeCell ref="D4:E4"/>
    <mergeCell ref="D5:E5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1"/>
  <sheetViews>
    <sheetView zoomScalePageLayoutView="0" workbookViewId="0" topLeftCell="D44">
      <selection activeCell="D72" sqref="D72"/>
    </sheetView>
  </sheetViews>
  <sheetFormatPr defaultColWidth="11.421875" defaultRowHeight="12.75"/>
  <cols>
    <col min="1" max="1" width="18.140625" style="96" customWidth="1"/>
    <col min="2" max="2" width="8.28125" style="96" customWidth="1"/>
    <col min="3" max="3" width="9.7109375" style="96" customWidth="1"/>
    <col min="4" max="19" width="6.140625" style="96" bestFit="1" customWidth="1"/>
    <col min="20" max="29" width="8.28125" style="96" bestFit="1" customWidth="1"/>
    <col min="30" max="30" width="6.28125" style="96" bestFit="1" customWidth="1"/>
    <col min="31" max="37" width="7.28125" style="96" bestFit="1" customWidth="1"/>
    <col min="38" max="42" width="6.28125" style="96" bestFit="1" customWidth="1"/>
    <col min="43" max="45" width="3.28125" style="96" bestFit="1" customWidth="1"/>
    <col min="46" max="46" width="4.28125" style="96" bestFit="1" customWidth="1"/>
    <col min="47" max="47" width="8.28125" style="96" bestFit="1" customWidth="1"/>
    <col min="48" max="16384" width="11.421875" style="96" customWidth="1"/>
  </cols>
  <sheetData>
    <row r="1" spans="1:8" ht="29.25">
      <c r="A1" s="48" t="s">
        <v>89</v>
      </c>
      <c r="B1" s="188">
        <f>Classe!D2</f>
        <v>0</v>
      </c>
      <c r="C1" s="188"/>
      <c r="D1" s="188"/>
      <c r="E1" s="188"/>
      <c r="F1" s="188"/>
      <c r="G1" s="150"/>
      <c r="H1" s="150"/>
    </row>
    <row r="2" spans="1:8" ht="29.25">
      <c r="A2" s="49" t="s">
        <v>90</v>
      </c>
      <c r="B2" s="188">
        <f>Classe!D3</f>
        <v>0</v>
      </c>
      <c r="C2" s="188"/>
      <c r="D2" s="188"/>
      <c r="E2" s="188"/>
      <c r="F2" s="189"/>
      <c r="G2" s="150"/>
      <c r="H2" s="150"/>
    </row>
    <row r="3" spans="1:8" ht="29.25">
      <c r="A3" s="49" t="s">
        <v>91</v>
      </c>
      <c r="B3" s="188">
        <f>Classe!D4</f>
        <v>0</v>
      </c>
      <c r="C3" s="150"/>
      <c r="D3" s="150"/>
      <c r="E3" s="150"/>
      <c r="F3" s="150"/>
      <c r="G3" s="150"/>
      <c r="H3" s="150"/>
    </row>
    <row r="4" spans="1:8" ht="30" thickBot="1">
      <c r="A4" s="50" t="s">
        <v>119</v>
      </c>
      <c r="B4" s="188">
        <f>Classe!D6</f>
        <v>0</v>
      </c>
      <c r="C4" s="188"/>
      <c r="D4" s="188"/>
      <c r="E4" s="188"/>
      <c r="F4" s="188"/>
      <c r="G4" s="150"/>
      <c r="H4" s="150"/>
    </row>
    <row r="8" spans="1:47" ht="110.25" customHeight="1">
      <c r="A8" s="203" t="s">
        <v>153</v>
      </c>
      <c r="B8" s="204"/>
      <c r="C8" s="205"/>
      <c r="D8" s="7">
        <f>Classe!$B10</f>
        <v>1</v>
      </c>
      <c r="E8" s="7">
        <f>Classe!$B11</f>
        <v>2</v>
      </c>
      <c r="F8" s="7">
        <f>Classe!$B12</f>
        <v>3</v>
      </c>
      <c r="G8" s="7">
        <f>Classe!$B13</f>
        <v>4</v>
      </c>
      <c r="H8" s="7">
        <f>Classe!$B14</f>
        <v>5</v>
      </c>
      <c r="I8" s="7">
        <f>Classe!$B15</f>
        <v>6</v>
      </c>
      <c r="J8" s="7">
        <f>Classe!$B16</f>
        <v>7</v>
      </c>
      <c r="K8" s="7">
        <f>Classe!$B17</f>
        <v>8</v>
      </c>
      <c r="L8" s="7">
        <f>Classe!$B18</f>
        <v>9</v>
      </c>
      <c r="M8" s="7">
        <f>Classe!$B19</f>
        <v>10</v>
      </c>
      <c r="N8" s="7">
        <f>Classe!$B20</f>
        <v>11</v>
      </c>
      <c r="O8" s="7">
        <f>Classe!$B21</f>
        <v>12</v>
      </c>
      <c r="P8" s="7">
        <f>Classe!$B22</f>
        <v>13</v>
      </c>
      <c r="Q8" s="7">
        <f>Classe!$B23</f>
        <v>14</v>
      </c>
      <c r="R8" s="7">
        <f>Classe!$B24</f>
        <v>15</v>
      </c>
      <c r="S8" s="7">
        <f>Classe!$B25</f>
        <v>16</v>
      </c>
      <c r="T8" s="7">
        <f>Classe!$B26</f>
        <v>17</v>
      </c>
      <c r="U8" s="7">
        <f>Classe!$B27</f>
        <v>18</v>
      </c>
      <c r="V8" s="7">
        <f>Classe!$B28</f>
        <v>19</v>
      </c>
      <c r="W8" s="7">
        <f>Classe!$B29</f>
        <v>20</v>
      </c>
      <c r="X8" s="7">
        <f>Classe!$B30</f>
        <v>21</v>
      </c>
      <c r="Y8" s="7">
        <f>Classe!$B31</f>
        <v>22</v>
      </c>
      <c r="Z8" s="7">
        <f>Classe!$B32</f>
        <v>23</v>
      </c>
      <c r="AA8" s="7">
        <f>Classe!$B33</f>
        <v>24</v>
      </c>
      <c r="AB8" s="7">
        <f>Classe!$B34</f>
        <v>25</v>
      </c>
      <c r="AC8" s="7">
        <f>Classe!$B35</f>
        <v>26</v>
      </c>
      <c r="AD8" s="7">
        <f>Classe!$B36</f>
        <v>27</v>
      </c>
      <c r="AE8" s="7">
        <f>Classe!$B37</f>
        <v>28</v>
      </c>
      <c r="AF8" s="7">
        <f>Classe!$B38</f>
        <v>29</v>
      </c>
      <c r="AG8" s="7">
        <f>Classe!$B39</f>
        <v>30</v>
      </c>
      <c r="AH8" s="7">
        <f>Classe!$B40</f>
        <v>31</v>
      </c>
      <c r="AI8" s="7">
        <f>Classe!$B41</f>
        <v>32</v>
      </c>
      <c r="AJ8" s="7">
        <f>Classe!$B42</f>
        <v>33</v>
      </c>
      <c r="AK8" s="7">
        <f>Classe!$B43</f>
        <v>34</v>
      </c>
      <c r="AL8" s="7">
        <f>Classe!$B44</f>
        <v>35</v>
      </c>
      <c r="AM8" s="7">
        <f>Classe!$B45</f>
        <v>36</v>
      </c>
      <c r="AN8" s="7">
        <f>Classe!$B46</f>
        <v>37</v>
      </c>
      <c r="AO8" s="7">
        <f>Classe!$B47</f>
        <v>38</v>
      </c>
      <c r="AP8" s="7">
        <f>Classe!$B48</f>
        <v>39</v>
      </c>
      <c r="AQ8" s="201" t="s">
        <v>152</v>
      </c>
      <c r="AR8" s="202"/>
      <c r="AS8" s="202"/>
      <c r="AT8" s="202"/>
      <c r="AU8" s="202"/>
    </row>
    <row r="9" spans="1:47" ht="214.5" customHeight="1">
      <c r="A9" s="174" t="s">
        <v>25</v>
      </c>
      <c r="B9" s="209"/>
      <c r="C9" s="210"/>
      <c r="D9" s="193" t="str">
        <f>Classe!$E10</f>
        <v> </v>
      </c>
      <c r="E9" s="193" t="str">
        <f>Classe!$E11</f>
        <v> </v>
      </c>
      <c r="F9" s="193" t="str">
        <f>Classe!$E12</f>
        <v> </v>
      </c>
      <c r="G9" s="193" t="str">
        <f>Classe!$E13</f>
        <v> </v>
      </c>
      <c r="H9" s="193" t="str">
        <f>Classe!$E14</f>
        <v> </v>
      </c>
      <c r="I9" s="193" t="str">
        <f>Classe!$E15</f>
        <v> </v>
      </c>
      <c r="J9" s="193" t="str">
        <f>Classe!$E16</f>
        <v> </v>
      </c>
      <c r="K9" s="193" t="str">
        <f>Classe!$E17</f>
        <v> </v>
      </c>
      <c r="L9" s="193" t="str">
        <f>Classe!$E18</f>
        <v> </v>
      </c>
      <c r="M9" s="193" t="str">
        <f>Classe!$E19</f>
        <v> </v>
      </c>
      <c r="N9" s="193" t="str">
        <f>Classe!$E20</f>
        <v> </v>
      </c>
      <c r="O9" s="193" t="str">
        <f>Classe!$E21</f>
        <v> </v>
      </c>
      <c r="P9" s="193" t="str">
        <f>Classe!$E22</f>
        <v> </v>
      </c>
      <c r="Q9" s="193" t="str">
        <f>Classe!$E23</f>
        <v> </v>
      </c>
      <c r="R9" s="193" t="str">
        <f>Classe!$E24</f>
        <v> </v>
      </c>
      <c r="S9" s="193" t="str">
        <f>Classe!$E25</f>
        <v> </v>
      </c>
      <c r="T9" s="193" t="str">
        <f>Classe!$E26</f>
        <v> </v>
      </c>
      <c r="U9" s="193" t="str">
        <f>Classe!$E27</f>
        <v> </v>
      </c>
      <c r="V9" s="193" t="str">
        <f>Classe!$E28</f>
        <v> </v>
      </c>
      <c r="W9" s="193" t="str">
        <f>Classe!$E29</f>
        <v> </v>
      </c>
      <c r="X9" s="193" t="str">
        <f>Classe!$E30</f>
        <v> </v>
      </c>
      <c r="Y9" s="193" t="str">
        <f>Classe!$E31</f>
        <v> </v>
      </c>
      <c r="Z9" s="193" t="str">
        <f>Classe!$E32</f>
        <v> </v>
      </c>
      <c r="AA9" s="193" t="str">
        <f>Classe!$E33</f>
        <v> </v>
      </c>
      <c r="AB9" s="193" t="str">
        <f>Classe!$E34</f>
        <v> </v>
      </c>
      <c r="AC9" s="193" t="str">
        <f>Classe!$E35</f>
        <v> </v>
      </c>
      <c r="AD9" s="193" t="str">
        <f>Classe!$E36</f>
        <v> </v>
      </c>
      <c r="AE9" s="193" t="str">
        <f>Classe!$E37</f>
        <v> </v>
      </c>
      <c r="AF9" s="193" t="str">
        <f>Classe!$E38</f>
        <v> </v>
      </c>
      <c r="AG9" s="193" t="str">
        <f>Classe!$E39</f>
        <v> </v>
      </c>
      <c r="AH9" s="193" t="str">
        <f>Classe!$E40</f>
        <v> </v>
      </c>
      <c r="AI9" s="193" t="str">
        <f>Classe!$E41</f>
        <v> </v>
      </c>
      <c r="AJ9" s="193" t="str">
        <f>Classe!$E42</f>
        <v> </v>
      </c>
      <c r="AK9" s="193" t="str">
        <f>Classe!$E43</f>
        <v> </v>
      </c>
      <c r="AL9" s="193" t="str">
        <f>Classe!$E44</f>
        <v> </v>
      </c>
      <c r="AM9" s="193" t="str">
        <f>Classe!$E45</f>
        <v> </v>
      </c>
      <c r="AN9" s="193" t="str">
        <f>Classe!$E46</f>
        <v> </v>
      </c>
      <c r="AO9" s="193" t="str">
        <f>Classe!$E47</f>
        <v> </v>
      </c>
      <c r="AP9" s="193" t="str">
        <f>Classe!$E48</f>
        <v> </v>
      </c>
      <c r="AQ9" s="186">
        <v>1</v>
      </c>
      <c r="AR9" s="186">
        <v>9</v>
      </c>
      <c r="AS9" s="186">
        <v>0</v>
      </c>
      <c r="AT9" s="186" t="s">
        <v>2</v>
      </c>
      <c r="AU9" s="186" t="s">
        <v>88</v>
      </c>
    </row>
    <row r="10" spans="1:47" ht="28.5" customHeight="1" thickBot="1">
      <c r="A10" s="137" t="s">
        <v>165</v>
      </c>
      <c r="B10" s="137" t="s">
        <v>156</v>
      </c>
      <c r="C10" s="137" t="s">
        <v>168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87"/>
      <c r="AR10" s="187"/>
      <c r="AS10" s="187"/>
      <c r="AT10" s="187"/>
      <c r="AU10" s="187"/>
    </row>
    <row r="11" spans="1:47" ht="13.5" thickTop="1">
      <c r="A11" s="206" t="s">
        <v>27</v>
      </c>
      <c r="B11" s="135">
        <v>1</v>
      </c>
      <c r="C11" s="136" t="s">
        <v>30</v>
      </c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2">
        <f>COUNTIF(D11:AP11,1)</f>
        <v>0</v>
      </c>
      <c r="AR11" s="112">
        <f>COUNTIF(D11:AP11,9)</f>
        <v>0</v>
      </c>
      <c r="AS11" s="112">
        <f>COUNTIF(D11:AP11,0)</f>
        <v>0</v>
      </c>
      <c r="AT11" s="112">
        <f>COUNTIF(D11:AP11,"abs")</f>
        <v>0</v>
      </c>
      <c r="AU11" s="113" t="e">
        <f>AQ11/(Feuil1!$AP$3-AT11)</f>
        <v>#DIV/0!</v>
      </c>
    </row>
    <row r="12" spans="1:47" ht="12.75">
      <c r="A12" s="207"/>
      <c r="B12" s="55">
        <v>2</v>
      </c>
      <c r="C12" s="98" t="s">
        <v>16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>COUNTIF(D12:AP12,1)</f>
        <v>0</v>
      </c>
      <c r="AR12" s="8">
        <f aca="true" t="shared" si="0" ref="AR12:AR64">COUNTIF(D12:AP12,9)</f>
        <v>0</v>
      </c>
      <c r="AS12" s="8">
        <f aca="true" t="shared" si="1" ref="AS12:AS64">COUNTIF(D12:AP12,0)</f>
        <v>0</v>
      </c>
      <c r="AT12" s="8">
        <f aca="true" t="shared" si="2" ref="AT12:AT64">COUNTIF(D12:AP12,"abs")</f>
        <v>0</v>
      </c>
      <c r="AU12" s="114" t="e">
        <f>AQ12/(Feuil1!$AP$3-AT12)</f>
        <v>#DIV/0!</v>
      </c>
    </row>
    <row r="13" spans="1:47" ht="12.75">
      <c r="A13" s="207"/>
      <c r="B13" s="100">
        <v>3</v>
      </c>
      <c r="C13" s="101" t="s">
        <v>17</v>
      </c>
      <c r="D13" s="10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8">
        <f aca="true" t="shared" si="3" ref="AQ13:AQ64">COUNTIF(D13:AP13,1)</f>
        <v>0</v>
      </c>
      <c r="AR13" s="8">
        <f t="shared" si="0"/>
        <v>0</v>
      </c>
      <c r="AS13" s="8">
        <f t="shared" si="1"/>
        <v>0</v>
      </c>
      <c r="AT13" s="8">
        <f t="shared" si="2"/>
        <v>0</v>
      </c>
      <c r="AU13" s="114" t="e">
        <f>AQ13/(Feuil1!$AP$3-AT13)</f>
        <v>#DIV/0!</v>
      </c>
    </row>
    <row r="14" spans="1:47" s="99" customFormat="1" ht="12.75">
      <c r="A14" s="207"/>
      <c r="B14" s="55">
        <v>4</v>
      </c>
      <c r="C14" s="98" t="s">
        <v>18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8">
        <f t="shared" si="3"/>
        <v>0</v>
      </c>
      <c r="AR14" s="98">
        <f t="shared" si="0"/>
        <v>0</v>
      </c>
      <c r="AS14" s="98">
        <f t="shared" si="1"/>
        <v>0</v>
      </c>
      <c r="AT14" s="98">
        <f t="shared" si="2"/>
        <v>0</v>
      </c>
      <c r="AU14" s="114" t="e">
        <f>AQ14/(Feuil1!$AP$3-AT14)</f>
        <v>#DIV/0!</v>
      </c>
    </row>
    <row r="15" spans="1:47" ht="12.75">
      <c r="A15" s="207"/>
      <c r="B15" s="100">
        <v>5</v>
      </c>
      <c r="C15" s="101" t="s">
        <v>31</v>
      </c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8">
        <f t="shared" si="3"/>
        <v>0</v>
      </c>
      <c r="AR15" s="8">
        <f t="shared" si="0"/>
        <v>0</v>
      </c>
      <c r="AS15" s="8">
        <f t="shared" si="1"/>
        <v>0</v>
      </c>
      <c r="AT15" s="8">
        <f t="shared" si="2"/>
        <v>0</v>
      </c>
      <c r="AU15" s="114" t="e">
        <f>AQ15/(Feuil1!$AP$3-AT15)</f>
        <v>#DIV/0!</v>
      </c>
    </row>
    <row r="16" spans="1:47" s="99" customFormat="1" ht="12.75">
      <c r="A16" s="207"/>
      <c r="B16" s="55">
        <v>6</v>
      </c>
      <c r="C16" s="98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98">
        <f t="shared" si="3"/>
        <v>0</v>
      </c>
      <c r="AR16" s="98">
        <f t="shared" si="0"/>
        <v>0</v>
      </c>
      <c r="AS16" s="98">
        <f t="shared" si="1"/>
        <v>0</v>
      </c>
      <c r="AT16" s="98">
        <f t="shared" si="2"/>
        <v>0</v>
      </c>
      <c r="AU16" s="114" t="e">
        <f>AQ16/(Feuil1!$AP$3-AT16)</f>
        <v>#DIV/0!</v>
      </c>
    </row>
    <row r="17" spans="1:47" ht="12.75">
      <c r="A17" s="207"/>
      <c r="B17" s="100">
        <v>7</v>
      </c>
      <c r="C17" s="101" t="s">
        <v>20</v>
      </c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8">
        <f t="shared" si="3"/>
        <v>0</v>
      </c>
      <c r="AR17" s="8">
        <f t="shared" si="0"/>
        <v>0</v>
      </c>
      <c r="AS17" s="8">
        <f t="shared" si="1"/>
        <v>0</v>
      </c>
      <c r="AT17" s="8">
        <f t="shared" si="2"/>
        <v>0</v>
      </c>
      <c r="AU17" s="114" t="e">
        <f>AQ17/(Feuil1!$AP$3-AT17)</f>
        <v>#DIV/0!</v>
      </c>
    </row>
    <row r="18" spans="1:47" s="99" customFormat="1" ht="12.75">
      <c r="A18" s="207"/>
      <c r="B18" s="55">
        <v>8</v>
      </c>
      <c r="C18" s="98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98">
        <f t="shared" si="3"/>
        <v>0</v>
      </c>
      <c r="AR18" s="98">
        <f t="shared" si="0"/>
        <v>0</v>
      </c>
      <c r="AS18" s="98">
        <f t="shared" si="1"/>
        <v>0</v>
      </c>
      <c r="AT18" s="98">
        <f t="shared" si="2"/>
        <v>0</v>
      </c>
      <c r="AU18" s="114" t="e">
        <f>AQ18/(Feuil1!$AP$3-AT18)</f>
        <v>#DIV/0!</v>
      </c>
    </row>
    <row r="19" spans="1:47" ht="12.75">
      <c r="A19" s="207"/>
      <c r="B19" s="100">
        <v>9</v>
      </c>
      <c r="C19" s="101" t="s">
        <v>22</v>
      </c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8">
        <f t="shared" si="3"/>
        <v>0</v>
      </c>
      <c r="AR19" s="8">
        <f t="shared" si="0"/>
        <v>0</v>
      </c>
      <c r="AS19" s="8">
        <f t="shared" si="1"/>
        <v>0</v>
      </c>
      <c r="AT19" s="8">
        <f t="shared" si="2"/>
        <v>0</v>
      </c>
      <c r="AU19" s="114" t="e">
        <f>AQ19/(Feuil1!$AP$3-AT19)</f>
        <v>#DIV/0!</v>
      </c>
    </row>
    <row r="20" spans="1:47" s="99" customFormat="1" ht="12.75">
      <c r="A20" s="207"/>
      <c r="B20" s="55">
        <v>10</v>
      </c>
      <c r="C20" s="98" t="s">
        <v>32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98">
        <f t="shared" si="3"/>
        <v>0</v>
      </c>
      <c r="AR20" s="98">
        <f t="shared" si="0"/>
        <v>0</v>
      </c>
      <c r="AS20" s="98">
        <f t="shared" si="1"/>
        <v>0</v>
      </c>
      <c r="AT20" s="98">
        <f t="shared" si="2"/>
        <v>0</v>
      </c>
      <c r="AU20" s="114" t="e">
        <f>AQ20/(Feuil1!$AP$3-AT20)</f>
        <v>#DIV/0!</v>
      </c>
    </row>
    <row r="21" spans="1:47" ht="12.75">
      <c r="A21" s="207"/>
      <c r="B21" s="100">
        <v>11</v>
      </c>
      <c r="C21" s="101" t="s">
        <v>33</v>
      </c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8">
        <f t="shared" si="3"/>
        <v>0</v>
      </c>
      <c r="AR21" s="8">
        <f t="shared" si="0"/>
        <v>0</v>
      </c>
      <c r="AS21" s="8">
        <f t="shared" si="1"/>
        <v>0</v>
      </c>
      <c r="AT21" s="8">
        <f t="shared" si="2"/>
        <v>0</v>
      </c>
      <c r="AU21" s="114" t="e">
        <f>AQ21/(Feuil1!$AP$3-AT21)</f>
        <v>#DIV/0!</v>
      </c>
    </row>
    <row r="22" spans="1:47" s="99" customFormat="1" ht="12.75">
      <c r="A22" s="207"/>
      <c r="B22" s="55">
        <v>12</v>
      </c>
      <c r="C22" s="98" t="s">
        <v>23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8">
        <f t="shared" si="3"/>
        <v>0</v>
      </c>
      <c r="AR22" s="98">
        <f t="shared" si="0"/>
        <v>0</v>
      </c>
      <c r="AS22" s="98">
        <f t="shared" si="1"/>
        <v>0</v>
      </c>
      <c r="AT22" s="98">
        <f t="shared" si="2"/>
        <v>0</v>
      </c>
      <c r="AU22" s="114" t="e">
        <f>AQ22/(Feuil1!$AP$3-AT22)</f>
        <v>#DIV/0!</v>
      </c>
    </row>
    <row r="23" spans="1:47" ht="12.75">
      <c r="A23" s="207"/>
      <c r="B23" s="100">
        <v>13</v>
      </c>
      <c r="C23" s="101" t="s">
        <v>24</v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8">
        <f t="shared" si="3"/>
        <v>0</v>
      </c>
      <c r="AR23" s="8">
        <f t="shared" si="0"/>
        <v>0</v>
      </c>
      <c r="AS23" s="8">
        <f t="shared" si="1"/>
        <v>0</v>
      </c>
      <c r="AT23" s="8">
        <f t="shared" si="2"/>
        <v>0</v>
      </c>
      <c r="AU23" s="114" t="e">
        <f>AQ23/(Feuil1!$AP$3-AT23)</f>
        <v>#DIV/0!</v>
      </c>
    </row>
    <row r="24" spans="1:47" s="99" customFormat="1" ht="12.75">
      <c r="A24" s="207"/>
      <c r="B24" s="55">
        <v>14</v>
      </c>
      <c r="C24" s="98" t="s">
        <v>35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8">
        <f t="shared" si="3"/>
        <v>0</v>
      </c>
      <c r="AR24" s="98">
        <f t="shared" si="0"/>
        <v>0</v>
      </c>
      <c r="AS24" s="98">
        <f t="shared" si="1"/>
        <v>0</v>
      </c>
      <c r="AT24" s="98">
        <f t="shared" si="2"/>
        <v>0</v>
      </c>
      <c r="AU24" s="114" t="e">
        <f>AQ24/(Feuil1!$AP$3-AT24)</f>
        <v>#DIV/0!</v>
      </c>
    </row>
    <row r="25" spans="1:47" ht="13.5" thickBot="1">
      <c r="A25" s="208"/>
      <c r="B25" s="115">
        <v>15</v>
      </c>
      <c r="C25" s="116" t="s">
        <v>34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9">
        <f t="shared" si="3"/>
        <v>0</v>
      </c>
      <c r="AR25" s="119">
        <f t="shared" si="0"/>
        <v>0</v>
      </c>
      <c r="AS25" s="119">
        <f t="shared" si="1"/>
        <v>0</v>
      </c>
      <c r="AT25" s="119">
        <f t="shared" si="2"/>
        <v>0</v>
      </c>
      <c r="AU25" s="120" t="e">
        <f>AQ25/(Feuil1!$AP$3-AT25)</f>
        <v>#DIV/0!</v>
      </c>
    </row>
    <row r="26" spans="1:47" s="99" customFormat="1" ht="13.5" thickTop="1">
      <c r="A26" s="206" t="s">
        <v>3</v>
      </c>
      <c r="B26" s="121">
        <v>16</v>
      </c>
      <c r="C26" s="122" t="s">
        <v>36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>
        <f t="shared" si="3"/>
        <v>0</v>
      </c>
      <c r="AR26" s="122">
        <f t="shared" si="0"/>
        <v>0</v>
      </c>
      <c r="AS26" s="122">
        <f t="shared" si="1"/>
        <v>0</v>
      </c>
      <c r="AT26" s="122">
        <f t="shared" si="2"/>
        <v>0</v>
      </c>
      <c r="AU26" s="113" t="e">
        <f>AQ26/(Feuil1!$AP$3-AT26)</f>
        <v>#DIV/0!</v>
      </c>
    </row>
    <row r="27" spans="1:47" ht="12.75">
      <c r="A27" s="207"/>
      <c r="B27" s="100">
        <v>17</v>
      </c>
      <c r="C27" s="101" t="s">
        <v>37</v>
      </c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8">
        <f t="shared" si="3"/>
        <v>0</v>
      </c>
      <c r="AR27" s="8">
        <f t="shared" si="0"/>
        <v>0</v>
      </c>
      <c r="AS27" s="8">
        <f t="shared" si="1"/>
        <v>0</v>
      </c>
      <c r="AT27" s="8">
        <f t="shared" si="2"/>
        <v>0</v>
      </c>
      <c r="AU27" s="114" t="e">
        <f>AQ27/(Feuil1!$AP$3-AT27)</f>
        <v>#DIV/0!</v>
      </c>
    </row>
    <row r="28" spans="1:47" s="99" customFormat="1" ht="12.75">
      <c r="A28" s="207"/>
      <c r="B28" s="55">
        <v>18</v>
      </c>
      <c r="C28" s="98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98">
        <f t="shared" si="3"/>
        <v>0</v>
      </c>
      <c r="AR28" s="98">
        <f t="shared" si="0"/>
        <v>0</v>
      </c>
      <c r="AS28" s="98">
        <f t="shared" si="1"/>
        <v>0</v>
      </c>
      <c r="AT28" s="98">
        <f t="shared" si="2"/>
        <v>0</v>
      </c>
      <c r="AU28" s="114" t="e">
        <f>AQ28/(Feuil1!$AP$3-AT28)</f>
        <v>#DIV/0!</v>
      </c>
    </row>
    <row r="29" spans="1:47" ht="12.75">
      <c r="A29" s="207"/>
      <c r="B29" s="100">
        <v>19</v>
      </c>
      <c r="C29" s="101" t="s">
        <v>39</v>
      </c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8">
        <f t="shared" si="3"/>
        <v>0</v>
      </c>
      <c r="AR29" s="8">
        <f t="shared" si="0"/>
        <v>0</v>
      </c>
      <c r="AS29" s="8">
        <f t="shared" si="1"/>
        <v>0</v>
      </c>
      <c r="AT29" s="8">
        <f t="shared" si="2"/>
        <v>0</v>
      </c>
      <c r="AU29" s="114" t="e">
        <f>AQ29/(Feuil1!$AP$3-AT29)</f>
        <v>#DIV/0!</v>
      </c>
    </row>
    <row r="30" spans="1:47" s="99" customFormat="1" ht="12.75">
      <c r="A30" s="207"/>
      <c r="B30" s="55">
        <v>20</v>
      </c>
      <c r="C30" s="98" t="s">
        <v>40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98">
        <f t="shared" si="3"/>
        <v>0</v>
      </c>
      <c r="AR30" s="98">
        <f t="shared" si="0"/>
        <v>0</v>
      </c>
      <c r="AS30" s="98">
        <f t="shared" si="1"/>
        <v>0</v>
      </c>
      <c r="AT30" s="98">
        <f t="shared" si="2"/>
        <v>0</v>
      </c>
      <c r="AU30" s="114" t="e">
        <f>AQ30/(Feuil1!$AP$3-AT30)</f>
        <v>#DIV/0!</v>
      </c>
    </row>
    <row r="31" spans="1:47" ht="12.75">
      <c r="A31" s="207"/>
      <c r="B31" s="100">
        <v>21</v>
      </c>
      <c r="C31" s="101" t="s">
        <v>41</v>
      </c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8">
        <f t="shared" si="3"/>
        <v>0</v>
      </c>
      <c r="AR31" s="8">
        <f t="shared" si="0"/>
        <v>0</v>
      </c>
      <c r="AS31" s="8">
        <f t="shared" si="1"/>
        <v>0</v>
      </c>
      <c r="AT31" s="8">
        <f t="shared" si="2"/>
        <v>0</v>
      </c>
      <c r="AU31" s="114" t="e">
        <f>AQ31/(Feuil1!$AP$3-AT31)</f>
        <v>#DIV/0!</v>
      </c>
    </row>
    <row r="32" spans="1:47" s="99" customFormat="1" ht="12.75">
      <c r="A32" s="207"/>
      <c r="B32" s="55">
        <v>22</v>
      </c>
      <c r="C32" s="98" t="s">
        <v>42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98">
        <f t="shared" si="3"/>
        <v>0</v>
      </c>
      <c r="AR32" s="98">
        <f t="shared" si="0"/>
        <v>0</v>
      </c>
      <c r="AS32" s="98">
        <f t="shared" si="1"/>
        <v>0</v>
      </c>
      <c r="AT32" s="98">
        <f t="shared" si="2"/>
        <v>0</v>
      </c>
      <c r="AU32" s="114" t="e">
        <f>AQ32/(Feuil1!$AP$3-AT32)</f>
        <v>#DIV/0!</v>
      </c>
    </row>
    <row r="33" spans="1:47" ht="12.75">
      <c r="A33" s="207"/>
      <c r="B33" s="100">
        <v>23</v>
      </c>
      <c r="C33" s="101" t="s">
        <v>43</v>
      </c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8">
        <f t="shared" si="3"/>
        <v>0</v>
      </c>
      <c r="AR33" s="8">
        <f t="shared" si="0"/>
        <v>0</v>
      </c>
      <c r="AS33" s="8">
        <f t="shared" si="1"/>
        <v>0</v>
      </c>
      <c r="AT33" s="8">
        <f t="shared" si="2"/>
        <v>0</v>
      </c>
      <c r="AU33" s="114" t="e">
        <f>AQ33/(Feuil1!$AP$3-AT33)</f>
        <v>#DIV/0!</v>
      </c>
    </row>
    <row r="34" spans="1:47" s="99" customFormat="1" ht="12.75">
      <c r="A34" s="207"/>
      <c r="B34" s="55">
        <v>24</v>
      </c>
      <c r="C34" s="98" t="s">
        <v>44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98">
        <f t="shared" si="3"/>
        <v>0</v>
      </c>
      <c r="AR34" s="98">
        <f t="shared" si="0"/>
        <v>0</v>
      </c>
      <c r="AS34" s="98">
        <f t="shared" si="1"/>
        <v>0</v>
      </c>
      <c r="AT34" s="98">
        <f t="shared" si="2"/>
        <v>0</v>
      </c>
      <c r="AU34" s="114" t="e">
        <f>AQ34/(Feuil1!$AP$3-AT34)</f>
        <v>#DIV/0!</v>
      </c>
    </row>
    <row r="35" spans="1:47" ht="12.75">
      <c r="A35" s="207"/>
      <c r="B35" s="100">
        <v>25</v>
      </c>
      <c r="C35" s="101" t="s">
        <v>45</v>
      </c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8">
        <f t="shared" si="3"/>
        <v>0</v>
      </c>
      <c r="AR35" s="8">
        <f t="shared" si="0"/>
        <v>0</v>
      </c>
      <c r="AS35" s="8">
        <f t="shared" si="1"/>
        <v>0</v>
      </c>
      <c r="AT35" s="8">
        <f t="shared" si="2"/>
        <v>0</v>
      </c>
      <c r="AU35" s="114" t="e">
        <f>AQ35/(Feuil1!$AP$3-AT35)</f>
        <v>#DIV/0!</v>
      </c>
    </row>
    <row r="36" spans="1:47" s="99" customFormat="1" ht="12.75">
      <c r="A36" s="207"/>
      <c r="B36" s="55">
        <v>26</v>
      </c>
      <c r="C36" s="98" t="s">
        <v>46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98">
        <f t="shared" si="3"/>
        <v>0</v>
      </c>
      <c r="AR36" s="98">
        <f t="shared" si="0"/>
        <v>0</v>
      </c>
      <c r="AS36" s="98">
        <f t="shared" si="1"/>
        <v>0</v>
      </c>
      <c r="AT36" s="98">
        <f t="shared" si="2"/>
        <v>0</v>
      </c>
      <c r="AU36" s="114" t="e">
        <f>AQ36/(Feuil1!$AP$3-AT36)</f>
        <v>#DIV/0!</v>
      </c>
    </row>
    <row r="37" spans="1:47" ht="12.75">
      <c r="A37" s="207"/>
      <c r="B37" s="100">
        <v>27</v>
      </c>
      <c r="C37" s="101" t="s">
        <v>47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8">
        <f t="shared" si="3"/>
        <v>0</v>
      </c>
      <c r="AR37" s="8">
        <f t="shared" si="0"/>
        <v>0</v>
      </c>
      <c r="AS37" s="8">
        <f t="shared" si="1"/>
        <v>0</v>
      </c>
      <c r="AT37" s="8">
        <f t="shared" si="2"/>
        <v>0</v>
      </c>
      <c r="AU37" s="114" t="e">
        <f>AQ37/(Feuil1!$AP$3-AT37)</f>
        <v>#DIV/0!</v>
      </c>
    </row>
    <row r="38" spans="1:47" s="99" customFormat="1" ht="12.75">
      <c r="A38" s="207"/>
      <c r="B38" s="55">
        <v>28</v>
      </c>
      <c r="C38" s="98" t="s">
        <v>48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98">
        <f t="shared" si="3"/>
        <v>0</v>
      </c>
      <c r="AR38" s="98">
        <f t="shared" si="0"/>
        <v>0</v>
      </c>
      <c r="AS38" s="98">
        <f t="shared" si="1"/>
        <v>0</v>
      </c>
      <c r="AT38" s="98">
        <f t="shared" si="2"/>
        <v>0</v>
      </c>
      <c r="AU38" s="114" t="e">
        <f>AQ38/(Feuil1!$AP$3-AT38)</f>
        <v>#DIV/0!</v>
      </c>
    </row>
    <row r="39" spans="1:47" ht="12.75">
      <c r="A39" s="207"/>
      <c r="B39" s="100">
        <v>29</v>
      </c>
      <c r="C39" s="101" t="s">
        <v>49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8">
        <f t="shared" si="3"/>
        <v>0</v>
      </c>
      <c r="AR39" s="8">
        <f t="shared" si="0"/>
        <v>0</v>
      </c>
      <c r="AS39" s="8">
        <f t="shared" si="1"/>
        <v>0</v>
      </c>
      <c r="AT39" s="8">
        <f t="shared" si="2"/>
        <v>0</v>
      </c>
      <c r="AU39" s="114" t="e">
        <f>AQ39/(Feuil1!$AP$3-AT39)</f>
        <v>#DIV/0!</v>
      </c>
    </row>
    <row r="40" spans="1:47" s="99" customFormat="1" ht="12.75">
      <c r="A40" s="207"/>
      <c r="B40" s="55">
        <v>30</v>
      </c>
      <c r="C40" s="98" t="s">
        <v>50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98">
        <f t="shared" si="3"/>
        <v>0</v>
      </c>
      <c r="AR40" s="98">
        <f t="shared" si="0"/>
        <v>0</v>
      </c>
      <c r="AS40" s="98">
        <f t="shared" si="1"/>
        <v>0</v>
      </c>
      <c r="AT40" s="98">
        <f t="shared" si="2"/>
        <v>0</v>
      </c>
      <c r="AU40" s="114" t="e">
        <f>AQ40/(Feuil1!$AP$3-AT40)</f>
        <v>#DIV/0!</v>
      </c>
    </row>
    <row r="41" spans="1:47" s="99" customFormat="1" ht="12.75">
      <c r="A41" s="207"/>
      <c r="B41" s="100">
        <v>31</v>
      </c>
      <c r="C41" s="101" t="s">
        <v>100</v>
      </c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98">
        <f t="shared" si="3"/>
        <v>0</v>
      </c>
      <c r="AR41" s="98">
        <f t="shared" si="0"/>
        <v>0</v>
      </c>
      <c r="AS41" s="98">
        <f t="shared" si="1"/>
        <v>0</v>
      </c>
      <c r="AT41" s="98">
        <f t="shared" si="2"/>
        <v>0</v>
      </c>
      <c r="AU41" s="114" t="e">
        <f>AQ41/(Feuil1!$AP$3-AT41)</f>
        <v>#DIV/0!</v>
      </c>
    </row>
    <row r="42" spans="1:47" ht="13.5" thickBot="1">
      <c r="A42" s="208"/>
      <c r="B42" s="124">
        <v>32</v>
      </c>
      <c r="C42" s="125" t="s">
        <v>101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19">
        <f t="shared" si="3"/>
        <v>0</v>
      </c>
      <c r="AR42" s="119">
        <f t="shared" si="0"/>
        <v>0</v>
      </c>
      <c r="AS42" s="119">
        <f t="shared" si="1"/>
        <v>0</v>
      </c>
      <c r="AT42" s="119">
        <f t="shared" si="2"/>
        <v>0</v>
      </c>
      <c r="AU42" s="120" t="e">
        <f>AQ42/(Feuil1!$AP$3-AT42)</f>
        <v>#DIV/0!</v>
      </c>
    </row>
    <row r="43" spans="1:47" s="99" customFormat="1" ht="13.5" thickTop="1">
      <c r="A43" s="206" t="s">
        <v>5</v>
      </c>
      <c r="B43" s="108">
        <v>33</v>
      </c>
      <c r="C43" s="138" t="s">
        <v>157</v>
      </c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22">
        <f t="shared" si="3"/>
        <v>0</v>
      </c>
      <c r="AR43" s="122">
        <f t="shared" si="0"/>
        <v>0</v>
      </c>
      <c r="AS43" s="122">
        <f t="shared" si="1"/>
        <v>0</v>
      </c>
      <c r="AT43" s="122">
        <f t="shared" si="2"/>
        <v>0</v>
      </c>
      <c r="AU43" s="113" t="e">
        <f>AQ43/(Feuil1!$AP$3-AT43)</f>
        <v>#DIV/0!</v>
      </c>
    </row>
    <row r="44" spans="1:47" ht="12.75">
      <c r="A44" s="207"/>
      <c r="B44" s="55">
        <v>34</v>
      </c>
      <c r="C44" s="139" t="s">
        <v>158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8">
        <f t="shared" si="3"/>
        <v>0</v>
      </c>
      <c r="AR44" s="8">
        <f t="shared" si="0"/>
        <v>0</v>
      </c>
      <c r="AS44" s="8">
        <f t="shared" si="1"/>
        <v>0</v>
      </c>
      <c r="AT44" s="8">
        <f t="shared" si="2"/>
        <v>0</v>
      </c>
      <c r="AU44" s="114" t="e">
        <f>AQ44/(Feuil1!$AP$3-AT44)</f>
        <v>#DIV/0!</v>
      </c>
    </row>
    <row r="45" spans="1:47" s="99" customFormat="1" ht="12.75">
      <c r="A45" s="207"/>
      <c r="B45" s="100">
        <v>35</v>
      </c>
      <c r="C45" s="140" t="s">
        <v>159</v>
      </c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98">
        <f t="shared" si="3"/>
        <v>0</v>
      </c>
      <c r="AR45" s="98">
        <f t="shared" si="0"/>
        <v>0</v>
      </c>
      <c r="AS45" s="98">
        <f t="shared" si="1"/>
        <v>0</v>
      </c>
      <c r="AT45" s="98">
        <f t="shared" si="2"/>
        <v>0</v>
      </c>
      <c r="AU45" s="114" t="e">
        <f>AQ45/(Feuil1!$AP$3-AT45)</f>
        <v>#DIV/0!</v>
      </c>
    </row>
    <row r="46" spans="1:47" ht="12.75">
      <c r="A46" s="207"/>
      <c r="B46" s="55">
        <v>36</v>
      </c>
      <c r="C46" s="139" t="s">
        <v>160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8">
        <f t="shared" si="3"/>
        <v>0</v>
      </c>
      <c r="AR46" s="8">
        <f t="shared" si="0"/>
        <v>0</v>
      </c>
      <c r="AS46" s="8">
        <f t="shared" si="1"/>
        <v>0</v>
      </c>
      <c r="AT46" s="8">
        <f t="shared" si="2"/>
        <v>0</v>
      </c>
      <c r="AU46" s="114" t="e">
        <f>AQ46/(Feuil1!$AP$3-AT46)</f>
        <v>#DIV/0!</v>
      </c>
    </row>
    <row r="47" spans="1:47" s="99" customFormat="1" ht="12.75">
      <c r="A47" s="207"/>
      <c r="B47" s="100">
        <v>37</v>
      </c>
      <c r="C47" s="140" t="s">
        <v>161</v>
      </c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98">
        <f t="shared" si="3"/>
        <v>0</v>
      </c>
      <c r="AR47" s="98">
        <f t="shared" si="0"/>
        <v>0</v>
      </c>
      <c r="AS47" s="98">
        <f t="shared" si="1"/>
        <v>0</v>
      </c>
      <c r="AT47" s="98">
        <f t="shared" si="2"/>
        <v>0</v>
      </c>
      <c r="AU47" s="114" t="e">
        <f>AQ47/(Feuil1!$AP$3-AT47)</f>
        <v>#DIV/0!</v>
      </c>
    </row>
    <row r="48" spans="1:47" ht="12.75">
      <c r="A48" s="207"/>
      <c r="B48" s="55">
        <v>38</v>
      </c>
      <c r="C48" s="139" t="s">
        <v>162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8">
        <f t="shared" si="3"/>
        <v>0</v>
      </c>
      <c r="AR48" s="8">
        <f t="shared" si="0"/>
        <v>0</v>
      </c>
      <c r="AS48" s="8">
        <f t="shared" si="1"/>
        <v>0</v>
      </c>
      <c r="AT48" s="8">
        <f t="shared" si="2"/>
        <v>0</v>
      </c>
      <c r="AU48" s="114" t="e">
        <f>AQ48/(Feuil1!$AP$3-AT48)</f>
        <v>#DIV/0!</v>
      </c>
    </row>
    <row r="49" spans="1:47" s="99" customFormat="1" ht="12.75">
      <c r="A49" s="207"/>
      <c r="B49" s="100">
        <v>39</v>
      </c>
      <c r="C49" s="140" t="s">
        <v>163</v>
      </c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98">
        <f t="shared" si="3"/>
        <v>0</v>
      </c>
      <c r="AR49" s="98">
        <f t="shared" si="0"/>
        <v>0</v>
      </c>
      <c r="AS49" s="98">
        <f t="shared" si="1"/>
        <v>0</v>
      </c>
      <c r="AT49" s="98">
        <f t="shared" si="2"/>
        <v>0</v>
      </c>
      <c r="AU49" s="114" t="e">
        <f>AQ49/(Feuil1!$AP$3-AT49)</f>
        <v>#DIV/0!</v>
      </c>
    </row>
    <row r="50" spans="1:47" ht="13.5" thickBot="1">
      <c r="A50" s="208"/>
      <c r="B50" s="124">
        <v>40</v>
      </c>
      <c r="C50" s="141" t="s">
        <v>164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19">
        <f t="shared" si="3"/>
        <v>0</v>
      </c>
      <c r="AR50" s="119">
        <f t="shared" si="0"/>
        <v>0</v>
      </c>
      <c r="AS50" s="119">
        <f t="shared" si="1"/>
        <v>0</v>
      </c>
      <c r="AT50" s="119">
        <f t="shared" si="2"/>
        <v>0</v>
      </c>
      <c r="AU50" s="120" t="e">
        <f>AQ50/(Feuil1!$AP$3-AT50)</f>
        <v>#DIV/0!</v>
      </c>
    </row>
    <row r="51" spans="1:47" s="99" customFormat="1" ht="13.5" thickTop="1">
      <c r="A51" s="206" t="s">
        <v>28</v>
      </c>
      <c r="B51" s="108">
        <v>41</v>
      </c>
      <c r="C51" s="109" t="s">
        <v>51</v>
      </c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22">
        <f t="shared" si="3"/>
        <v>0</v>
      </c>
      <c r="AR51" s="122">
        <f t="shared" si="0"/>
        <v>0</v>
      </c>
      <c r="AS51" s="122">
        <f t="shared" si="1"/>
        <v>0</v>
      </c>
      <c r="AT51" s="122">
        <f t="shared" si="2"/>
        <v>0</v>
      </c>
      <c r="AU51" s="113" t="e">
        <f>AQ51/(Feuil1!$AP$3-AT51)</f>
        <v>#DIV/0!</v>
      </c>
    </row>
    <row r="52" spans="1:47" ht="12.75">
      <c r="A52" s="207"/>
      <c r="B52" s="55">
        <v>42</v>
      </c>
      <c r="C52" s="98" t="s">
        <v>52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8">
        <f t="shared" si="3"/>
        <v>0</v>
      </c>
      <c r="AR52" s="8">
        <f t="shared" si="0"/>
        <v>0</v>
      </c>
      <c r="AS52" s="8">
        <f t="shared" si="1"/>
        <v>0</v>
      </c>
      <c r="AT52" s="8">
        <f t="shared" si="2"/>
        <v>0</v>
      </c>
      <c r="AU52" s="114" t="e">
        <f>AQ52/(Feuil1!$AP$3-AT52)</f>
        <v>#DIV/0!</v>
      </c>
    </row>
    <row r="53" spans="1:47" s="99" customFormat="1" ht="12.75">
      <c r="A53" s="207"/>
      <c r="B53" s="100">
        <v>43</v>
      </c>
      <c r="C53" s="101" t="s">
        <v>53</v>
      </c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98">
        <f t="shared" si="3"/>
        <v>0</v>
      </c>
      <c r="AR53" s="98">
        <f t="shared" si="0"/>
        <v>0</v>
      </c>
      <c r="AS53" s="98">
        <f t="shared" si="1"/>
        <v>0</v>
      </c>
      <c r="AT53" s="98">
        <f t="shared" si="2"/>
        <v>0</v>
      </c>
      <c r="AU53" s="114" t="e">
        <f>AQ53/(Feuil1!$AP$3-AT53)</f>
        <v>#DIV/0!</v>
      </c>
    </row>
    <row r="54" spans="1:47" ht="12.75">
      <c r="A54" s="207"/>
      <c r="B54" s="55">
        <v>44</v>
      </c>
      <c r="C54" s="98" t="s">
        <v>54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8">
        <f t="shared" si="3"/>
        <v>0</v>
      </c>
      <c r="AR54" s="8">
        <f t="shared" si="0"/>
        <v>0</v>
      </c>
      <c r="AS54" s="8">
        <f t="shared" si="1"/>
        <v>0</v>
      </c>
      <c r="AT54" s="8">
        <f t="shared" si="2"/>
        <v>0</v>
      </c>
      <c r="AU54" s="114" t="e">
        <f>AQ54/(Feuil1!$AP$3-AT54)</f>
        <v>#DIV/0!</v>
      </c>
    </row>
    <row r="55" spans="1:47" s="99" customFormat="1" ht="12.75">
      <c r="A55" s="207"/>
      <c r="B55" s="183">
        <v>45</v>
      </c>
      <c r="C55" s="101" t="s">
        <v>55</v>
      </c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98">
        <f t="shared" si="3"/>
        <v>0</v>
      </c>
      <c r="AR55" s="98">
        <f t="shared" si="0"/>
        <v>0</v>
      </c>
      <c r="AS55" s="98">
        <f t="shared" si="1"/>
        <v>0</v>
      </c>
      <c r="AT55" s="98">
        <f t="shared" si="2"/>
        <v>0</v>
      </c>
      <c r="AU55" s="114" t="e">
        <f>AQ55/(Feuil1!$AP$3-AT55)</f>
        <v>#DIV/0!</v>
      </c>
    </row>
    <row r="56" spans="1:47" ht="12.75">
      <c r="A56" s="207"/>
      <c r="B56" s="182"/>
      <c r="C56" s="98" t="s">
        <v>56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8">
        <f t="shared" si="3"/>
        <v>0</v>
      </c>
      <c r="AR56" s="8">
        <f t="shared" si="0"/>
        <v>0</v>
      </c>
      <c r="AS56" s="8">
        <f t="shared" si="1"/>
        <v>0</v>
      </c>
      <c r="AT56" s="8">
        <f t="shared" si="2"/>
        <v>0</v>
      </c>
      <c r="AU56" s="114" t="e">
        <f>AQ56/(Feuil1!$AP$3-AT56)</f>
        <v>#DIV/0!</v>
      </c>
    </row>
    <row r="57" spans="1:47" s="99" customFormat="1" ht="13.5" thickBot="1">
      <c r="A57" s="208"/>
      <c r="B57" s="129">
        <v>46</v>
      </c>
      <c r="C57" s="116" t="s">
        <v>57</v>
      </c>
      <c r="D57" s="11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25">
        <f t="shared" si="3"/>
        <v>0</v>
      </c>
      <c r="AR57" s="125">
        <f t="shared" si="0"/>
        <v>0</v>
      </c>
      <c r="AS57" s="125">
        <f t="shared" si="1"/>
        <v>0</v>
      </c>
      <c r="AT57" s="125">
        <f t="shared" si="2"/>
        <v>0</v>
      </c>
      <c r="AU57" s="120" t="e">
        <f>AQ57/(Feuil1!$AP$3-AT57)</f>
        <v>#DIV/0!</v>
      </c>
    </row>
    <row r="58" spans="1:47" ht="13.5" thickTop="1">
      <c r="A58" s="206" t="s">
        <v>29</v>
      </c>
      <c r="B58" s="121">
        <v>47</v>
      </c>
      <c r="C58" s="122" t="s">
        <v>58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12">
        <f t="shared" si="3"/>
        <v>0</v>
      </c>
      <c r="AR58" s="112">
        <f t="shared" si="0"/>
        <v>0</v>
      </c>
      <c r="AS58" s="112">
        <f t="shared" si="1"/>
        <v>0</v>
      </c>
      <c r="AT58" s="112">
        <f t="shared" si="2"/>
        <v>0</v>
      </c>
      <c r="AU58" s="113" t="e">
        <f>AQ58/(Feuil1!$AP$3-AT58)</f>
        <v>#DIV/0!</v>
      </c>
    </row>
    <row r="59" spans="1:47" s="99" customFormat="1" ht="12.75">
      <c r="A59" s="207"/>
      <c r="B59" s="100">
        <v>48</v>
      </c>
      <c r="C59" s="101" t="s">
        <v>59</v>
      </c>
      <c r="D59" s="102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98">
        <f t="shared" si="3"/>
        <v>0</v>
      </c>
      <c r="AR59" s="98">
        <f t="shared" si="0"/>
        <v>0</v>
      </c>
      <c r="AS59" s="98">
        <f t="shared" si="1"/>
        <v>0</v>
      </c>
      <c r="AT59" s="98">
        <f t="shared" si="2"/>
        <v>0</v>
      </c>
      <c r="AU59" s="114" t="e">
        <f>AQ59/(Feuil1!$AP$3-AT59)</f>
        <v>#DIV/0!</v>
      </c>
    </row>
    <row r="60" spans="1:47" s="99" customFormat="1" ht="12.75">
      <c r="A60" s="207"/>
      <c r="B60" s="180">
        <v>49</v>
      </c>
      <c r="C60" s="98" t="s">
        <v>60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98">
        <f t="shared" si="3"/>
        <v>0</v>
      </c>
      <c r="AR60" s="98">
        <f t="shared" si="0"/>
        <v>0</v>
      </c>
      <c r="AS60" s="98">
        <f t="shared" si="1"/>
        <v>0</v>
      </c>
      <c r="AT60" s="98">
        <f t="shared" si="2"/>
        <v>0</v>
      </c>
      <c r="AU60" s="114" t="e">
        <f>AQ60/(Feuil1!$AP$3-AT60)</f>
        <v>#DIV/0!</v>
      </c>
    </row>
    <row r="61" spans="1:47" s="99" customFormat="1" ht="12.75">
      <c r="A61" s="207"/>
      <c r="B61" s="181"/>
      <c r="C61" s="102" t="s">
        <v>154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98">
        <f t="shared" si="3"/>
        <v>0</v>
      </c>
      <c r="AR61" s="98">
        <f t="shared" si="0"/>
        <v>0</v>
      </c>
      <c r="AS61" s="98">
        <f t="shared" si="1"/>
        <v>0</v>
      </c>
      <c r="AT61" s="98">
        <f t="shared" si="2"/>
        <v>0</v>
      </c>
      <c r="AU61" s="114" t="e">
        <f>AQ61/(Feuil1!$AP$3-AT61)</f>
        <v>#DIV/0!</v>
      </c>
    </row>
    <row r="62" spans="1:47" s="99" customFormat="1" ht="12.75">
      <c r="A62" s="207"/>
      <c r="B62" s="182"/>
      <c r="C62" s="98" t="s">
        <v>155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98">
        <f t="shared" si="3"/>
        <v>0</v>
      </c>
      <c r="AR62" s="98">
        <f t="shared" si="0"/>
        <v>0</v>
      </c>
      <c r="AS62" s="98">
        <f t="shared" si="1"/>
        <v>0</v>
      </c>
      <c r="AT62" s="98">
        <f t="shared" si="2"/>
        <v>0</v>
      </c>
      <c r="AU62" s="114" t="e">
        <f>AQ62/(Feuil1!$AP$3-AT62)</f>
        <v>#DIV/0!</v>
      </c>
    </row>
    <row r="63" spans="1:47" s="99" customFormat="1" ht="12.75">
      <c r="A63" s="207"/>
      <c r="B63" s="100">
        <v>50</v>
      </c>
      <c r="C63" s="101" t="s">
        <v>61</v>
      </c>
      <c r="D63" s="102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98">
        <f t="shared" si="3"/>
        <v>0</v>
      </c>
      <c r="AR63" s="98">
        <f t="shared" si="0"/>
        <v>0</v>
      </c>
      <c r="AS63" s="98">
        <f t="shared" si="1"/>
        <v>0</v>
      </c>
      <c r="AT63" s="98">
        <f t="shared" si="2"/>
        <v>0</v>
      </c>
      <c r="AU63" s="114" t="e">
        <f>AQ63/(Feuil1!$AP$3-AT63)</f>
        <v>#DIV/0!</v>
      </c>
    </row>
    <row r="64" spans="1:47" ht="13.5" thickBot="1">
      <c r="A64" s="208"/>
      <c r="B64" s="124">
        <v>51</v>
      </c>
      <c r="C64" s="125" t="s">
        <v>62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19">
        <f t="shared" si="3"/>
        <v>0</v>
      </c>
      <c r="AR64" s="119">
        <f t="shared" si="0"/>
        <v>0</v>
      </c>
      <c r="AS64" s="119">
        <f t="shared" si="1"/>
        <v>0</v>
      </c>
      <c r="AT64" s="119">
        <f t="shared" si="2"/>
        <v>0</v>
      </c>
      <c r="AU64" s="120" t="e">
        <f>AQ64/(Feuil1!$AP$3-AT64)</f>
        <v>#DIV/0!</v>
      </c>
    </row>
    <row r="65" spans="1:46" ht="13.5" thickTop="1">
      <c r="A65" s="190" t="s">
        <v>94</v>
      </c>
      <c r="B65" s="191"/>
      <c r="C65" s="127">
        <v>1</v>
      </c>
      <c r="D65" s="128">
        <f aca="true" t="shared" si="4" ref="D65:AP65">COUNTIF(D11:D64,1)</f>
        <v>0</v>
      </c>
      <c r="E65" s="128">
        <f t="shared" si="4"/>
        <v>0</v>
      </c>
      <c r="F65" s="128">
        <f t="shared" si="4"/>
        <v>0</v>
      </c>
      <c r="G65" s="128">
        <f t="shared" si="4"/>
        <v>0</v>
      </c>
      <c r="H65" s="128">
        <f t="shared" si="4"/>
        <v>0</v>
      </c>
      <c r="I65" s="128">
        <f t="shared" si="4"/>
        <v>0</v>
      </c>
      <c r="J65" s="128">
        <f t="shared" si="4"/>
        <v>0</v>
      </c>
      <c r="K65" s="128">
        <f t="shared" si="4"/>
        <v>0</v>
      </c>
      <c r="L65" s="128">
        <f t="shared" si="4"/>
        <v>0</v>
      </c>
      <c r="M65" s="128">
        <f t="shared" si="4"/>
        <v>0</v>
      </c>
      <c r="N65" s="128">
        <f t="shared" si="4"/>
        <v>0</v>
      </c>
      <c r="O65" s="128">
        <f t="shared" si="4"/>
        <v>0</v>
      </c>
      <c r="P65" s="128">
        <f t="shared" si="4"/>
        <v>0</v>
      </c>
      <c r="Q65" s="128">
        <f t="shared" si="4"/>
        <v>0</v>
      </c>
      <c r="R65" s="128">
        <f t="shared" si="4"/>
        <v>0</v>
      </c>
      <c r="S65" s="128">
        <f t="shared" si="4"/>
        <v>0</v>
      </c>
      <c r="T65" s="128">
        <f t="shared" si="4"/>
        <v>0</v>
      </c>
      <c r="U65" s="128">
        <f t="shared" si="4"/>
        <v>0</v>
      </c>
      <c r="V65" s="128">
        <f t="shared" si="4"/>
        <v>0</v>
      </c>
      <c r="W65" s="128">
        <f t="shared" si="4"/>
        <v>0</v>
      </c>
      <c r="X65" s="128">
        <f t="shared" si="4"/>
        <v>0</v>
      </c>
      <c r="Y65" s="128">
        <f t="shared" si="4"/>
        <v>0</v>
      </c>
      <c r="Z65" s="128">
        <f t="shared" si="4"/>
        <v>0</v>
      </c>
      <c r="AA65" s="128">
        <f t="shared" si="4"/>
        <v>0</v>
      </c>
      <c r="AB65" s="128">
        <f t="shared" si="4"/>
        <v>0</v>
      </c>
      <c r="AC65" s="128">
        <f t="shared" si="4"/>
        <v>0</v>
      </c>
      <c r="AD65" s="128">
        <f t="shared" si="4"/>
        <v>0</v>
      </c>
      <c r="AE65" s="128">
        <f t="shared" si="4"/>
        <v>0</v>
      </c>
      <c r="AF65" s="128">
        <f t="shared" si="4"/>
        <v>0</v>
      </c>
      <c r="AG65" s="128">
        <f t="shared" si="4"/>
        <v>0</v>
      </c>
      <c r="AH65" s="128">
        <f t="shared" si="4"/>
        <v>0</v>
      </c>
      <c r="AI65" s="128">
        <f t="shared" si="4"/>
        <v>0</v>
      </c>
      <c r="AJ65" s="128">
        <f t="shared" si="4"/>
        <v>0</v>
      </c>
      <c r="AK65" s="128">
        <f t="shared" si="4"/>
        <v>0</v>
      </c>
      <c r="AL65" s="128">
        <f t="shared" si="4"/>
        <v>0</v>
      </c>
      <c r="AM65" s="128">
        <f t="shared" si="4"/>
        <v>0</v>
      </c>
      <c r="AN65" s="128">
        <f t="shared" si="4"/>
        <v>0</v>
      </c>
      <c r="AO65" s="128">
        <f t="shared" si="4"/>
        <v>0</v>
      </c>
      <c r="AP65" s="128">
        <f t="shared" si="4"/>
        <v>0</v>
      </c>
      <c r="AQ65" s="130"/>
      <c r="AR65" s="131"/>
      <c r="AS65" s="131"/>
      <c r="AT65" s="131"/>
    </row>
    <row r="66" spans="1:42" ht="12.75">
      <c r="A66" s="192"/>
      <c r="B66" s="191"/>
      <c r="C66" s="5">
        <v>9</v>
      </c>
      <c r="D66" s="2">
        <f aca="true" t="shared" si="5" ref="D66:AP66">COUNTIF(D11:D64,9)</f>
        <v>0</v>
      </c>
      <c r="E66" s="2">
        <f t="shared" si="5"/>
        <v>0</v>
      </c>
      <c r="F66" s="2">
        <f t="shared" si="5"/>
        <v>0</v>
      </c>
      <c r="G66" s="2">
        <f t="shared" si="5"/>
        <v>0</v>
      </c>
      <c r="H66" s="2">
        <f t="shared" si="5"/>
        <v>0</v>
      </c>
      <c r="I66" s="2">
        <f t="shared" si="5"/>
        <v>0</v>
      </c>
      <c r="J66" s="2">
        <f t="shared" si="5"/>
        <v>0</v>
      </c>
      <c r="K66" s="2">
        <f t="shared" si="5"/>
        <v>0</v>
      </c>
      <c r="L66" s="2">
        <f t="shared" si="5"/>
        <v>0</v>
      </c>
      <c r="M66" s="2">
        <f t="shared" si="5"/>
        <v>0</v>
      </c>
      <c r="N66" s="2">
        <f t="shared" si="5"/>
        <v>0</v>
      </c>
      <c r="O66" s="2">
        <f t="shared" si="5"/>
        <v>0</v>
      </c>
      <c r="P66" s="2">
        <f t="shared" si="5"/>
        <v>0</v>
      </c>
      <c r="Q66" s="2">
        <f t="shared" si="5"/>
        <v>0</v>
      </c>
      <c r="R66" s="2">
        <f t="shared" si="5"/>
        <v>0</v>
      </c>
      <c r="S66" s="2">
        <f t="shared" si="5"/>
        <v>0</v>
      </c>
      <c r="T66" s="2">
        <f t="shared" si="5"/>
        <v>0</v>
      </c>
      <c r="U66" s="2">
        <f t="shared" si="5"/>
        <v>0</v>
      </c>
      <c r="V66" s="2">
        <f t="shared" si="5"/>
        <v>0</v>
      </c>
      <c r="W66" s="2">
        <f t="shared" si="5"/>
        <v>0</v>
      </c>
      <c r="X66" s="2">
        <f t="shared" si="5"/>
        <v>0</v>
      </c>
      <c r="Y66" s="2">
        <f t="shared" si="5"/>
        <v>0</v>
      </c>
      <c r="Z66" s="2">
        <f t="shared" si="5"/>
        <v>0</v>
      </c>
      <c r="AA66" s="2">
        <f t="shared" si="5"/>
        <v>0</v>
      </c>
      <c r="AB66" s="2">
        <f t="shared" si="5"/>
        <v>0</v>
      </c>
      <c r="AC66" s="2">
        <f t="shared" si="5"/>
        <v>0</v>
      </c>
      <c r="AD66" s="2">
        <f t="shared" si="5"/>
        <v>0</v>
      </c>
      <c r="AE66" s="2">
        <f t="shared" si="5"/>
        <v>0</v>
      </c>
      <c r="AF66" s="2">
        <f t="shared" si="5"/>
        <v>0</v>
      </c>
      <c r="AG66" s="2">
        <f t="shared" si="5"/>
        <v>0</v>
      </c>
      <c r="AH66" s="2">
        <f t="shared" si="5"/>
        <v>0</v>
      </c>
      <c r="AI66" s="2">
        <f t="shared" si="5"/>
        <v>0</v>
      </c>
      <c r="AJ66" s="2">
        <f t="shared" si="5"/>
        <v>0</v>
      </c>
      <c r="AK66" s="2">
        <f t="shared" si="5"/>
        <v>0</v>
      </c>
      <c r="AL66" s="2">
        <f t="shared" si="5"/>
        <v>0</v>
      </c>
      <c r="AM66" s="2">
        <f t="shared" si="5"/>
        <v>0</v>
      </c>
      <c r="AN66" s="2">
        <f t="shared" si="5"/>
        <v>0</v>
      </c>
      <c r="AO66" s="2">
        <f t="shared" si="5"/>
        <v>0</v>
      </c>
      <c r="AP66" s="2">
        <f t="shared" si="5"/>
        <v>0</v>
      </c>
    </row>
    <row r="67" spans="1:42" ht="12.75">
      <c r="A67" s="190" t="s">
        <v>151</v>
      </c>
      <c r="B67" s="191"/>
      <c r="C67" s="5">
        <v>0</v>
      </c>
      <c r="D67" s="2">
        <f aca="true" t="shared" si="6" ref="D67:AP67">COUNTIF(D11:D64,0)</f>
        <v>0</v>
      </c>
      <c r="E67" s="2">
        <f t="shared" si="6"/>
        <v>0</v>
      </c>
      <c r="F67" s="2">
        <f t="shared" si="6"/>
        <v>0</v>
      </c>
      <c r="G67" s="2">
        <f t="shared" si="6"/>
        <v>0</v>
      </c>
      <c r="H67" s="2">
        <f t="shared" si="6"/>
        <v>0</v>
      </c>
      <c r="I67" s="2">
        <f t="shared" si="6"/>
        <v>0</v>
      </c>
      <c r="J67" s="2">
        <f t="shared" si="6"/>
        <v>0</v>
      </c>
      <c r="K67" s="2">
        <f t="shared" si="6"/>
        <v>0</v>
      </c>
      <c r="L67" s="2">
        <f t="shared" si="6"/>
        <v>0</v>
      </c>
      <c r="M67" s="2">
        <f t="shared" si="6"/>
        <v>0</v>
      </c>
      <c r="N67" s="2">
        <f t="shared" si="6"/>
        <v>0</v>
      </c>
      <c r="O67" s="2">
        <f t="shared" si="6"/>
        <v>0</v>
      </c>
      <c r="P67" s="2">
        <f t="shared" si="6"/>
        <v>0</v>
      </c>
      <c r="Q67" s="2">
        <f t="shared" si="6"/>
        <v>0</v>
      </c>
      <c r="R67" s="2">
        <f t="shared" si="6"/>
        <v>0</v>
      </c>
      <c r="S67" s="2">
        <f t="shared" si="6"/>
        <v>0</v>
      </c>
      <c r="T67" s="2">
        <f t="shared" si="6"/>
        <v>0</v>
      </c>
      <c r="U67" s="2">
        <f t="shared" si="6"/>
        <v>0</v>
      </c>
      <c r="V67" s="2">
        <f t="shared" si="6"/>
        <v>0</v>
      </c>
      <c r="W67" s="2">
        <f t="shared" si="6"/>
        <v>0</v>
      </c>
      <c r="X67" s="2">
        <f t="shared" si="6"/>
        <v>0</v>
      </c>
      <c r="Y67" s="2">
        <f t="shared" si="6"/>
        <v>0</v>
      </c>
      <c r="Z67" s="2">
        <f t="shared" si="6"/>
        <v>0</v>
      </c>
      <c r="AA67" s="2">
        <f t="shared" si="6"/>
        <v>0</v>
      </c>
      <c r="AB67" s="2">
        <f t="shared" si="6"/>
        <v>0</v>
      </c>
      <c r="AC67" s="2">
        <f t="shared" si="6"/>
        <v>0</v>
      </c>
      <c r="AD67" s="2">
        <f t="shared" si="6"/>
        <v>0</v>
      </c>
      <c r="AE67" s="2">
        <f t="shared" si="6"/>
        <v>0</v>
      </c>
      <c r="AF67" s="2">
        <f t="shared" si="6"/>
        <v>0</v>
      </c>
      <c r="AG67" s="2">
        <f t="shared" si="6"/>
        <v>0</v>
      </c>
      <c r="AH67" s="2">
        <f t="shared" si="6"/>
        <v>0</v>
      </c>
      <c r="AI67" s="2">
        <f t="shared" si="6"/>
        <v>0</v>
      </c>
      <c r="AJ67" s="2">
        <f t="shared" si="6"/>
        <v>0</v>
      </c>
      <c r="AK67" s="2">
        <f t="shared" si="6"/>
        <v>0</v>
      </c>
      <c r="AL67" s="2">
        <f t="shared" si="6"/>
        <v>0</v>
      </c>
      <c r="AM67" s="2">
        <f t="shared" si="6"/>
        <v>0</v>
      </c>
      <c r="AN67" s="2">
        <f t="shared" si="6"/>
        <v>0</v>
      </c>
      <c r="AO67" s="2">
        <f t="shared" si="6"/>
        <v>0</v>
      </c>
      <c r="AP67" s="2">
        <f t="shared" si="6"/>
        <v>0</v>
      </c>
    </row>
    <row r="68" spans="1:42" ht="12.75">
      <c r="A68" s="192"/>
      <c r="B68" s="191"/>
      <c r="C68" s="5" t="s">
        <v>2</v>
      </c>
      <c r="D68" s="2">
        <f aca="true" t="shared" si="7" ref="D68:AP68">COUNTIF(D11:D64,"Abs")</f>
        <v>0</v>
      </c>
      <c r="E68" s="2">
        <f t="shared" si="7"/>
        <v>0</v>
      </c>
      <c r="F68" s="2">
        <f t="shared" si="7"/>
        <v>0</v>
      </c>
      <c r="G68" s="2">
        <f t="shared" si="7"/>
        <v>0</v>
      </c>
      <c r="H68" s="2">
        <f t="shared" si="7"/>
        <v>0</v>
      </c>
      <c r="I68" s="2">
        <f t="shared" si="7"/>
        <v>0</v>
      </c>
      <c r="J68" s="2">
        <f t="shared" si="7"/>
        <v>0</v>
      </c>
      <c r="K68" s="2">
        <f t="shared" si="7"/>
        <v>0</v>
      </c>
      <c r="L68" s="2">
        <f t="shared" si="7"/>
        <v>0</v>
      </c>
      <c r="M68" s="2">
        <f t="shared" si="7"/>
        <v>0</v>
      </c>
      <c r="N68" s="2">
        <f t="shared" si="7"/>
        <v>0</v>
      </c>
      <c r="O68" s="2">
        <f t="shared" si="7"/>
        <v>0</v>
      </c>
      <c r="P68" s="2">
        <f t="shared" si="7"/>
        <v>0</v>
      </c>
      <c r="Q68" s="2">
        <f t="shared" si="7"/>
        <v>0</v>
      </c>
      <c r="R68" s="2">
        <f t="shared" si="7"/>
        <v>0</v>
      </c>
      <c r="S68" s="2">
        <f t="shared" si="7"/>
        <v>0</v>
      </c>
      <c r="T68" s="2">
        <f t="shared" si="7"/>
        <v>0</v>
      </c>
      <c r="U68" s="2">
        <f t="shared" si="7"/>
        <v>0</v>
      </c>
      <c r="V68" s="2">
        <f t="shared" si="7"/>
        <v>0</v>
      </c>
      <c r="W68" s="2">
        <f t="shared" si="7"/>
        <v>0</v>
      </c>
      <c r="X68" s="2">
        <f t="shared" si="7"/>
        <v>0</v>
      </c>
      <c r="Y68" s="2">
        <f t="shared" si="7"/>
        <v>0</v>
      </c>
      <c r="Z68" s="2">
        <f t="shared" si="7"/>
        <v>0</v>
      </c>
      <c r="AA68" s="2">
        <f t="shared" si="7"/>
        <v>0</v>
      </c>
      <c r="AB68" s="2">
        <f t="shared" si="7"/>
        <v>0</v>
      </c>
      <c r="AC68" s="2">
        <f t="shared" si="7"/>
        <v>0</v>
      </c>
      <c r="AD68" s="2">
        <f t="shared" si="7"/>
        <v>0</v>
      </c>
      <c r="AE68" s="2">
        <f t="shared" si="7"/>
        <v>0</v>
      </c>
      <c r="AF68" s="2">
        <f t="shared" si="7"/>
        <v>0</v>
      </c>
      <c r="AG68" s="2">
        <f t="shared" si="7"/>
        <v>0</v>
      </c>
      <c r="AH68" s="2">
        <f t="shared" si="7"/>
        <v>0</v>
      </c>
      <c r="AI68" s="2">
        <f t="shared" si="7"/>
        <v>0</v>
      </c>
      <c r="AJ68" s="2">
        <f t="shared" si="7"/>
        <v>0</v>
      </c>
      <c r="AK68" s="2">
        <f t="shared" si="7"/>
        <v>0</v>
      </c>
      <c r="AL68" s="2">
        <f t="shared" si="7"/>
        <v>0</v>
      </c>
      <c r="AM68" s="2">
        <f t="shared" si="7"/>
        <v>0</v>
      </c>
      <c r="AN68" s="2">
        <f t="shared" si="7"/>
        <v>0</v>
      </c>
      <c r="AO68" s="2">
        <f t="shared" si="7"/>
        <v>0</v>
      </c>
      <c r="AP68" s="2">
        <f t="shared" si="7"/>
        <v>0</v>
      </c>
    </row>
    <row r="69" spans="1:47" ht="12.75">
      <c r="A69" s="199"/>
      <c r="B69" s="200"/>
      <c r="C69" s="9" t="s">
        <v>7</v>
      </c>
      <c r="D69" s="10">
        <f>D65/(54-D68)</f>
        <v>0</v>
      </c>
      <c r="E69" s="10">
        <f aca="true" t="shared" si="8" ref="E69:AP69">E65/(54-E68)</f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0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>
        <f t="shared" si="8"/>
        <v>0</v>
      </c>
      <c r="O69" s="10">
        <f t="shared" si="8"/>
        <v>0</v>
      </c>
      <c r="P69" s="10">
        <f t="shared" si="8"/>
        <v>0</v>
      </c>
      <c r="Q69" s="10">
        <f t="shared" si="8"/>
        <v>0</v>
      </c>
      <c r="R69" s="10">
        <f t="shared" si="8"/>
        <v>0</v>
      </c>
      <c r="S69" s="10">
        <f t="shared" si="8"/>
        <v>0</v>
      </c>
      <c r="T69" s="10">
        <f t="shared" si="8"/>
        <v>0</v>
      </c>
      <c r="U69" s="10">
        <f t="shared" si="8"/>
        <v>0</v>
      </c>
      <c r="V69" s="10">
        <f t="shared" si="8"/>
        <v>0</v>
      </c>
      <c r="W69" s="10">
        <f t="shared" si="8"/>
        <v>0</v>
      </c>
      <c r="X69" s="10">
        <f t="shared" si="8"/>
        <v>0</v>
      </c>
      <c r="Y69" s="10">
        <f t="shared" si="8"/>
        <v>0</v>
      </c>
      <c r="Z69" s="10">
        <f t="shared" si="8"/>
        <v>0</v>
      </c>
      <c r="AA69" s="10">
        <f t="shared" si="8"/>
        <v>0</v>
      </c>
      <c r="AB69" s="10">
        <f t="shared" si="8"/>
        <v>0</v>
      </c>
      <c r="AC69" s="10">
        <f t="shared" si="8"/>
        <v>0</v>
      </c>
      <c r="AD69" s="10">
        <f t="shared" si="8"/>
        <v>0</v>
      </c>
      <c r="AE69" s="10">
        <f t="shared" si="8"/>
        <v>0</v>
      </c>
      <c r="AF69" s="10">
        <f t="shared" si="8"/>
        <v>0</v>
      </c>
      <c r="AG69" s="10">
        <f t="shared" si="8"/>
        <v>0</v>
      </c>
      <c r="AH69" s="10">
        <f t="shared" si="8"/>
        <v>0</v>
      </c>
      <c r="AI69" s="10">
        <f t="shared" si="8"/>
        <v>0</v>
      </c>
      <c r="AJ69" s="10">
        <f t="shared" si="8"/>
        <v>0</v>
      </c>
      <c r="AK69" s="10">
        <f t="shared" si="8"/>
        <v>0</v>
      </c>
      <c r="AL69" s="10">
        <f t="shared" si="8"/>
        <v>0</v>
      </c>
      <c r="AM69" s="10">
        <f t="shared" si="8"/>
        <v>0</v>
      </c>
      <c r="AN69" s="10">
        <f t="shared" si="8"/>
        <v>0</v>
      </c>
      <c r="AO69" s="10">
        <f t="shared" si="8"/>
        <v>0</v>
      </c>
      <c r="AP69" s="10">
        <f t="shared" si="8"/>
        <v>0</v>
      </c>
      <c r="AQ69" s="172" t="e">
        <f>SUM(D69:AP69)/(Feuil1!$AP$3-AT11)</f>
        <v>#DIV/0!</v>
      </c>
      <c r="AR69" s="173"/>
      <c r="AS69" s="173"/>
      <c r="AT69" s="173"/>
      <c r="AU69" s="173"/>
    </row>
    <row r="70" spans="1:47" s="107" customFormat="1" ht="214.5" customHeight="1">
      <c r="A70" s="174" t="s">
        <v>26</v>
      </c>
      <c r="B70" s="175"/>
      <c r="C70" s="176"/>
      <c r="D70" s="184" t="str">
        <f aca="true" t="shared" si="9" ref="D70:AP70">D9</f>
        <v> </v>
      </c>
      <c r="E70" s="184" t="str">
        <f t="shared" si="9"/>
        <v> </v>
      </c>
      <c r="F70" s="184" t="str">
        <f t="shared" si="9"/>
        <v> </v>
      </c>
      <c r="G70" s="184" t="str">
        <f t="shared" si="9"/>
        <v> </v>
      </c>
      <c r="H70" s="184" t="str">
        <f t="shared" si="9"/>
        <v> </v>
      </c>
      <c r="I70" s="184" t="str">
        <f t="shared" si="9"/>
        <v> </v>
      </c>
      <c r="J70" s="184" t="str">
        <f t="shared" si="9"/>
        <v> </v>
      </c>
      <c r="K70" s="184" t="str">
        <f t="shared" si="9"/>
        <v> </v>
      </c>
      <c r="L70" s="184" t="str">
        <f t="shared" si="9"/>
        <v> </v>
      </c>
      <c r="M70" s="184" t="str">
        <f t="shared" si="9"/>
        <v> </v>
      </c>
      <c r="N70" s="184" t="str">
        <f t="shared" si="9"/>
        <v> </v>
      </c>
      <c r="O70" s="184" t="str">
        <f t="shared" si="9"/>
        <v> </v>
      </c>
      <c r="P70" s="184" t="str">
        <f t="shared" si="9"/>
        <v> </v>
      </c>
      <c r="Q70" s="184" t="str">
        <f t="shared" si="9"/>
        <v> </v>
      </c>
      <c r="R70" s="184" t="str">
        <f t="shared" si="9"/>
        <v> </v>
      </c>
      <c r="S70" s="184" t="str">
        <f t="shared" si="9"/>
        <v> </v>
      </c>
      <c r="T70" s="184" t="str">
        <f t="shared" si="9"/>
        <v> </v>
      </c>
      <c r="U70" s="184" t="str">
        <f t="shared" si="9"/>
        <v> </v>
      </c>
      <c r="V70" s="184" t="str">
        <f t="shared" si="9"/>
        <v> </v>
      </c>
      <c r="W70" s="184" t="str">
        <f t="shared" si="9"/>
        <v> </v>
      </c>
      <c r="X70" s="184" t="str">
        <f t="shared" si="9"/>
        <v> </v>
      </c>
      <c r="Y70" s="184" t="str">
        <f t="shared" si="9"/>
        <v> </v>
      </c>
      <c r="Z70" s="184" t="str">
        <f t="shared" si="9"/>
        <v> </v>
      </c>
      <c r="AA70" s="184" t="str">
        <f t="shared" si="9"/>
        <v> </v>
      </c>
      <c r="AB70" s="184" t="str">
        <f t="shared" si="9"/>
        <v> </v>
      </c>
      <c r="AC70" s="184" t="str">
        <f t="shared" si="9"/>
        <v> </v>
      </c>
      <c r="AD70" s="184" t="str">
        <f t="shared" si="9"/>
        <v> </v>
      </c>
      <c r="AE70" s="184" t="str">
        <f t="shared" si="9"/>
        <v> </v>
      </c>
      <c r="AF70" s="184" t="str">
        <f t="shared" si="9"/>
        <v> </v>
      </c>
      <c r="AG70" s="184" t="str">
        <f t="shared" si="9"/>
        <v> </v>
      </c>
      <c r="AH70" s="184" t="str">
        <f t="shared" si="9"/>
        <v> </v>
      </c>
      <c r="AI70" s="184" t="str">
        <f t="shared" si="9"/>
        <v> </v>
      </c>
      <c r="AJ70" s="184" t="str">
        <f t="shared" si="9"/>
        <v> </v>
      </c>
      <c r="AK70" s="184" t="str">
        <f t="shared" si="9"/>
        <v> </v>
      </c>
      <c r="AL70" s="184" t="str">
        <f t="shared" si="9"/>
        <v> </v>
      </c>
      <c r="AM70" s="184" t="str">
        <f t="shared" si="9"/>
        <v> </v>
      </c>
      <c r="AN70" s="184" t="str">
        <f t="shared" si="9"/>
        <v> </v>
      </c>
      <c r="AO70" s="184" t="str">
        <f t="shared" si="9"/>
        <v> </v>
      </c>
      <c r="AP70" s="184" t="str">
        <f t="shared" si="9"/>
        <v> </v>
      </c>
      <c r="AQ70" s="186">
        <v>1</v>
      </c>
      <c r="AR70" s="186">
        <v>9</v>
      </c>
      <c r="AS70" s="186">
        <v>0</v>
      </c>
      <c r="AT70" s="186" t="s">
        <v>2</v>
      </c>
      <c r="AU70" s="186" t="s">
        <v>88</v>
      </c>
    </row>
    <row r="71" spans="1:47" s="107" customFormat="1" ht="38.25" customHeight="1" thickBot="1">
      <c r="A71" s="137" t="s">
        <v>165</v>
      </c>
      <c r="B71" s="137" t="s">
        <v>156</v>
      </c>
      <c r="C71" s="137" t="s">
        <v>167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7"/>
      <c r="AR71" s="187"/>
      <c r="AS71" s="187"/>
      <c r="AT71" s="187"/>
      <c r="AU71" s="187"/>
    </row>
    <row r="72" spans="1:47" ht="13.5" thickTop="1">
      <c r="A72" s="178" t="s">
        <v>127</v>
      </c>
      <c r="B72" s="100">
        <v>1</v>
      </c>
      <c r="C72" s="101" t="s">
        <v>63</v>
      </c>
      <c r="D72" s="102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8">
        <f>COUNTIF(D72:AP72,1)</f>
        <v>0</v>
      </c>
      <c r="AR72" s="8">
        <f>COUNTIF(D72:AP72,9)</f>
        <v>0</v>
      </c>
      <c r="AS72" s="8">
        <f>COUNTIF(D72:AP72,0)</f>
        <v>0</v>
      </c>
      <c r="AT72" s="8">
        <f>COUNTIF(D72:AP72,"abs")</f>
        <v>0</v>
      </c>
      <c r="AU72" s="97" t="e">
        <f>AQ72/(Feuil1!$AP$3-AT72)</f>
        <v>#DIV/0!</v>
      </c>
    </row>
    <row r="73" spans="1:47" ht="12.75">
      <c r="A73" s="178"/>
      <c r="B73" s="55">
        <v>2</v>
      </c>
      <c r="C73" s="98" t="s">
        <v>64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8">
        <f>COUNTIF(D73:AP73,1)</f>
        <v>0</v>
      </c>
      <c r="AR73" s="8">
        <f aca="true" t="shared" si="10" ref="AR73:AR113">COUNTIF(D73:AP73,9)</f>
        <v>0</v>
      </c>
      <c r="AS73" s="8">
        <f aca="true" t="shared" si="11" ref="AS73:AS113">COUNTIF(D73:AP73,0)</f>
        <v>0</v>
      </c>
      <c r="AT73" s="8">
        <f aca="true" t="shared" si="12" ref="AT73:AT113">COUNTIF(D73:AP73,"abs")</f>
        <v>0</v>
      </c>
      <c r="AU73" s="97" t="e">
        <f>AQ73/(Feuil1!$AP$3-AT73)</f>
        <v>#DIV/0!</v>
      </c>
    </row>
    <row r="74" spans="1:47" ht="12.75">
      <c r="A74" s="178"/>
      <c r="B74" s="100">
        <v>3</v>
      </c>
      <c r="C74" s="101" t="s">
        <v>65</v>
      </c>
      <c r="D74" s="102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2"/>
      <c r="AO74" s="102"/>
      <c r="AP74" s="102"/>
      <c r="AQ74" s="8">
        <f aca="true" t="shared" si="13" ref="AQ74:AQ113">COUNTIF(D74:AP74,1)</f>
        <v>0</v>
      </c>
      <c r="AR74" s="8">
        <f t="shared" si="10"/>
        <v>0</v>
      </c>
      <c r="AS74" s="8">
        <f t="shared" si="11"/>
        <v>0</v>
      </c>
      <c r="AT74" s="8">
        <f t="shared" si="12"/>
        <v>0</v>
      </c>
      <c r="AU74" s="97" t="e">
        <f>AQ74/(Feuil1!$AP$3-AT74)</f>
        <v>#DIV/0!</v>
      </c>
    </row>
    <row r="75" spans="1:47" ht="12.75">
      <c r="A75" s="178"/>
      <c r="B75" s="55">
        <v>4</v>
      </c>
      <c r="C75" s="98" t="s">
        <v>66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98">
        <f t="shared" si="13"/>
        <v>0</v>
      </c>
      <c r="AR75" s="98">
        <f t="shared" si="10"/>
        <v>0</v>
      </c>
      <c r="AS75" s="98">
        <f t="shared" si="11"/>
        <v>0</v>
      </c>
      <c r="AT75" s="98">
        <f t="shared" si="12"/>
        <v>0</v>
      </c>
      <c r="AU75" s="97" t="e">
        <f>AQ75/(Feuil1!$AP$3-AT75)</f>
        <v>#DIV/0!</v>
      </c>
    </row>
    <row r="76" spans="1:47" ht="12.75">
      <c r="A76" s="179"/>
      <c r="B76" s="100">
        <v>5</v>
      </c>
      <c r="C76" s="101" t="s">
        <v>67</v>
      </c>
      <c r="D76" s="102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8">
        <f t="shared" si="13"/>
        <v>0</v>
      </c>
      <c r="AR76" s="8">
        <f t="shared" si="10"/>
        <v>0</v>
      </c>
      <c r="AS76" s="8">
        <f t="shared" si="11"/>
        <v>0</v>
      </c>
      <c r="AT76" s="8">
        <f t="shared" si="12"/>
        <v>0</v>
      </c>
      <c r="AU76" s="97" t="e">
        <f>AQ76/(Feuil1!$AP$3-AT76)</f>
        <v>#DIV/0!</v>
      </c>
    </row>
    <row r="77" spans="1:47" ht="12.75">
      <c r="A77" s="177" t="s">
        <v>128</v>
      </c>
      <c r="B77" s="55">
        <v>6</v>
      </c>
      <c r="C77" s="98" t="s">
        <v>68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98">
        <f t="shared" si="13"/>
        <v>0</v>
      </c>
      <c r="AR77" s="98">
        <f t="shared" si="10"/>
        <v>0</v>
      </c>
      <c r="AS77" s="98">
        <f t="shared" si="11"/>
        <v>0</v>
      </c>
      <c r="AT77" s="98">
        <f t="shared" si="12"/>
        <v>0</v>
      </c>
      <c r="AU77" s="97" t="e">
        <f>AQ77/(Feuil1!$AP$3-AT77)</f>
        <v>#DIV/0!</v>
      </c>
    </row>
    <row r="78" spans="1:47" ht="12.75">
      <c r="A78" s="178"/>
      <c r="B78" s="100">
        <v>7</v>
      </c>
      <c r="C78" s="101" t="s">
        <v>69</v>
      </c>
      <c r="D78" s="102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98">
        <f aca="true" t="shared" si="14" ref="AQ78:AQ86">COUNTIF(D78:AP78,1)</f>
        <v>0</v>
      </c>
      <c r="AR78" s="98">
        <f aca="true" t="shared" si="15" ref="AR78:AR86">COUNTIF(D78:AP78,9)</f>
        <v>0</v>
      </c>
      <c r="AS78" s="98">
        <f aca="true" t="shared" si="16" ref="AS78:AS86">COUNTIF(D78:AP78,0)</f>
        <v>0</v>
      </c>
      <c r="AT78" s="98">
        <f aca="true" t="shared" si="17" ref="AT78:AT86">COUNTIF(D78:AP78,"abs")</f>
        <v>0</v>
      </c>
      <c r="AU78" s="97" t="e">
        <f>AQ78/(Feuil1!$AP$3-AT78)</f>
        <v>#DIV/0!</v>
      </c>
    </row>
    <row r="79" spans="1:47" ht="12.75">
      <c r="A79" s="178"/>
      <c r="B79" s="180">
        <v>8</v>
      </c>
      <c r="C79" s="98" t="s">
        <v>70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98">
        <f t="shared" si="14"/>
        <v>0</v>
      </c>
      <c r="AR79" s="98">
        <f t="shared" si="15"/>
        <v>0</v>
      </c>
      <c r="AS79" s="98">
        <f t="shared" si="16"/>
        <v>0</v>
      </c>
      <c r="AT79" s="98">
        <f t="shared" si="17"/>
        <v>0</v>
      </c>
      <c r="AU79" s="97" t="e">
        <f>AQ79/(Feuil1!$AP$3-AT79)</f>
        <v>#DIV/0!</v>
      </c>
    </row>
    <row r="80" spans="1:47" ht="12.75">
      <c r="A80" s="178"/>
      <c r="B80" s="181"/>
      <c r="C80" s="101" t="s">
        <v>130</v>
      </c>
      <c r="D80" s="102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98">
        <f t="shared" si="14"/>
        <v>0</v>
      </c>
      <c r="AR80" s="98">
        <f t="shared" si="15"/>
        <v>0</v>
      </c>
      <c r="AS80" s="98">
        <f t="shared" si="16"/>
        <v>0</v>
      </c>
      <c r="AT80" s="98">
        <f t="shared" si="17"/>
        <v>0</v>
      </c>
      <c r="AU80" s="97" t="e">
        <f>AQ80/(Feuil1!$AP$3-AT80)</f>
        <v>#DIV/0!</v>
      </c>
    </row>
    <row r="81" spans="1:47" ht="12.75">
      <c r="A81" s="178"/>
      <c r="B81" s="181"/>
      <c r="C81" s="98" t="s">
        <v>131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98">
        <f t="shared" si="14"/>
        <v>0</v>
      </c>
      <c r="AR81" s="98">
        <f t="shared" si="15"/>
        <v>0</v>
      </c>
      <c r="AS81" s="98">
        <f t="shared" si="16"/>
        <v>0</v>
      </c>
      <c r="AT81" s="98">
        <f t="shared" si="17"/>
        <v>0</v>
      </c>
      <c r="AU81" s="97" t="e">
        <f>AQ81/(Feuil1!$AP$3-AT81)</f>
        <v>#DIV/0!</v>
      </c>
    </row>
    <row r="82" spans="1:47" ht="12.75">
      <c r="A82" s="178"/>
      <c r="B82" s="181"/>
      <c r="C82" s="101" t="s">
        <v>132</v>
      </c>
      <c r="D82" s="102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98">
        <f t="shared" si="14"/>
        <v>0</v>
      </c>
      <c r="AR82" s="98">
        <f t="shared" si="15"/>
        <v>0</v>
      </c>
      <c r="AS82" s="98">
        <f t="shared" si="16"/>
        <v>0</v>
      </c>
      <c r="AT82" s="98">
        <f t="shared" si="17"/>
        <v>0</v>
      </c>
      <c r="AU82" s="97" t="e">
        <f>AQ82/(Feuil1!$AP$3-AT82)</f>
        <v>#DIV/0!</v>
      </c>
    </row>
    <row r="83" spans="1:47" ht="12.75">
      <c r="A83" s="178"/>
      <c r="B83" s="181"/>
      <c r="C83" s="98" t="s">
        <v>133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98">
        <f t="shared" si="14"/>
        <v>0</v>
      </c>
      <c r="AR83" s="98">
        <f t="shared" si="15"/>
        <v>0</v>
      </c>
      <c r="AS83" s="98">
        <f t="shared" si="16"/>
        <v>0</v>
      </c>
      <c r="AT83" s="98">
        <f t="shared" si="17"/>
        <v>0</v>
      </c>
      <c r="AU83" s="97" t="e">
        <f>AQ83/(Feuil1!$AP$3-AT83)</f>
        <v>#DIV/0!</v>
      </c>
    </row>
    <row r="84" spans="1:47" ht="12.75">
      <c r="A84" s="178"/>
      <c r="B84" s="181"/>
      <c r="C84" s="101" t="s">
        <v>134</v>
      </c>
      <c r="D84" s="102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98">
        <f t="shared" si="14"/>
        <v>0</v>
      </c>
      <c r="AR84" s="98">
        <f t="shared" si="15"/>
        <v>0</v>
      </c>
      <c r="AS84" s="98">
        <f t="shared" si="16"/>
        <v>0</v>
      </c>
      <c r="AT84" s="98">
        <f t="shared" si="17"/>
        <v>0</v>
      </c>
      <c r="AU84" s="97" t="e">
        <f>AQ84/(Feuil1!$AP$3-AT84)</f>
        <v>#DIV/0!</v>
      </c>
    </row>
    <row r="85" spans="1:47" ht="12.75">
      <c r="A85" s="178"/>
      <c r="B85" s="181"/>
      <c r="C85" s="98" t="s">
        <v>135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98">
        <f t="shared" si="14"/>
        <v>0</v>
      </c>
      <c r="AR85" s="98">
        <f t="shared" si="15"/>
        <v>0</v>
      </c>
      <c r="AS85" s="98">
        <f t="shared" si="16"/>
        <v>0</v>
      </c>
      <c r="AT85" s="98">
        <f t="shared" si="17"/>
        <v>0</v>
      </c>
      <c r="AU85" s="97" t="e">
        <f>AQ85/(Feuil1!$AP$3-AT85)</f>
        <v>#DIV/0!</v>
      </c>
    </row>
    <row r="86" spans="1:47" ht="12.75">
      <c r="A86" s="178"/>
      <c r="B86" s="181"/>
      <c r="C86" s="101" t="s">
        <v>136</v>
      </c>
      <c r="D86" s="102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98">
        <f t="shared" si="14"/>
        <v>0</v>
      </c>
      <c r="AR86" s="98">
        <f t="shared" si="15"/>
        <v>0</v>
      </c>
      <c r="AS86" s="98">
        <f t="shared" si="16"/>
        <v>0</v>
      </c>
      <c r="AT86" s="98">
        <f t="shared" si="17"/>
        <v>0</v>
      </c>
      <c r="AU86" s="97" t="e">
        <f>AQ86/(Feuil1!$AP$3-AT86)</f>
        <v>#DIV/0!</v>
      </c>
    </row>
    <row r="87" spans="1:47" ht="12.75">
      <c r="A87" s="179"/>
      <c r="B87" s="182"/>
      <c r="C87" s="98" t="s">
        <v>137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98">
        <f t="shared" si="13"/>
        <v>0</v>
      </c>
      <c r="AR87" s="98">
        <f t="shared" si="10"/>
        <v>0</v>
      </c>
      <c r="AS87" s="98">
        <f t="shared" si="11"/>
        <v>0</v>
      </c>
      <c r="AT87" s="98">
        <f t="shared" si="12"/>
        <v>0</v>
      </c>
      <c r="AU87" s="97" t="e">
        <f>AQ87/(Feuil1!$AP$3-AT87)</f>
        <v>#DIV/0!</v>
      </c>
    </row>
    <row r="88" spans="1:47" ht="12.75">
      <c r="A88" s="177" t="s">
        <v>129</v>
      </c>
      <c r="B88" s="183">
        <v>9</v>
      </c>
      <c r="C88" s="101" t="s">
        <v>71</v>
      </c>
      <c r="D88" s="102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8">
        <f>COUNTIF(D88:AP88,1)</f>
        <v>0</v>
      </c>
      <c r="AR88" s="8">
        <f>COUNTIF(D88:AP88,9)</f>
        <v>0</v>
      </c>
      <c r="AS88" s="8">
        <f>COUNTIF(D88:AP88,0)</f>
        <v>0</v>
      </c>
      <c r="AT88" s="8">
        <f>COUNTIF(D88:AP88,"abs")</f>
        <v>0</v>
      </c>
      <c r="AU88" s="97" t="e">
        <f>AQ88/(Feuil1!$AP$3-AT88)</f>
        <v>#DIV/0!</v>
      </c>
    </row>
    <row r="89" spans="1:47" ht="12.75">
      <c r="A89" s="178"/>
      <c r="B89" s="181"/>
      <c r="C89" s="98" t="s">
        <v>138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8">
        <f aca="true" t="shared" si="18" ref="AQ89:AQ98">COUNTIF(D89:AP89,1)</f>
        <v>0</v>
      </c>
      <c r="AR89" s="8">
        <f aca="true" t="shared" si="19" ref="AR89:AR98">COUNTIF(D89:AP89,9)</f>
        <v>0</v>
      </c>
      <c r="AS89" s="8">
        <f aca="true" t="shared" si="20" ref="AS89:AS98">COUNTIF(D89:AP89,0)</f>
        <v>0</v>
      </c>
      <c r="AT89" s="8">
        <f aca="true" t="shared" si="21" ref="AT89:AT98">COUNTIF(D89:AP89,"abs")</f>
        <v>0</v>
      </c>
      <c r="AU89" s="97" t="e">
        <f>AQ89/(Feuil1!$AP$3-AT89)</f>
        <v>#DIV/0!</v>
      </c>
    </row>
    <row r="90" spans="1:47" ht="12.75">
      <c r="A90" s="178"/>
      <c r="B90" s="181"/>
      <c r="C90" s="101" t="s">
        <v>139</v>
      </c>
      <c r="D90" s="102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8">
        <f t="shared" si="18"/>
        <v>0</v>
      </c>
      <c r="AR90" s="8">
        <f t="shared" si="19"/>
        <v>0</v>
      </c>
      <c r="AS90" s="8">
        <f t="shared" si="20"/>
        <v>0</v>
      </c>
      <c r="AT90" s="8">
        <f t="shared" si="21"/>
        <v>0</v>
      </c>
      <c r="AU90" s="97" t="e">
        <f>AQ90/(Feuil1!$AP$3-AT90)</f>
        <v>#DIV/0!</v>
      </c>
    </row>
    <row r="91" spans="1:47" ht="12.75">
      <c r="A91" s="178"/>
      <c r="B91" s="181"/>
      <c r="C91" s="98" t="s">
        <v>140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8">
        <f t="shared" si="18"/>
        <v>0</v>
      </c>
      <c r="AR91" s="8">
        <f t="shared" si="19"/>
        <v>0</v>
      </c>
      <c r="AS91" s="8">
        <f t="shared" si="20"/>
        <v>0</v>
      </c>
      <c r="AT91" s="8">
        <f t="shared" si="21"/>
        <v>0</v>
      </c>
      <c r="AU91" s="97" t="e">
        <f>AQ91/(Feuil1!$AP$3-AT91)</f>
        <v>#DIV/0!</v>
      </c>
    </row>
    <row r="92" spans="1:47" ht="12.75">
      <c r="A92" s="178"/>
      <c r="B92" s="181"/>
      <c r="C92" s="101" t="s">
        <v>141</v>
      </c>
      <c r="D92" s="102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8">
        <f t="shared" si="18"/>
        <v>0</v>
      </c>
      <c r="AR92" s="8">
        <f t="shared" si="19"/>
        <v>0</v>
      </c>
      <c r="AS92" s="8">
        <f t="shared" si="20"/>
        <v>0</v>
      </c>
      <c r="AT92" s="8">
        <f t="shared" si="21"/>
        <v>0</v>
      </c>
      <c r="AU92" s="97" t="e">
        <f>AQ92/(Feuil1!$AP$3-AT92)</f>
        <v>#DIV/0!</v>
      </c>
    </row>
    <row r="93" spans="1:47" ht="12.75">
      <c r="A93" s="178"/>
      <c r="B93" s="181"/>
      <c r="C93" s="98" t="s">
        <v>142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8">
        <f t="shared" si="18"/>
        <v>0</v>
      </c>
      <c r="AR93" s="8">
        <f t="shared" si="19"/>
        <v>0</v>
      </c>
      <c r="AS93" s="8">
        <f t="shared" si="20"/>
        <v>0</v>
      </c>
      <c r="AT93" s="8">
        <f t="shared" si="21"/>
        <v>0</v>
      </c>
      <c r="AU93" s="97" t="e">
        <f>AQ93/(Feuil1!$AP$3-AT93)</f>
        <v>#DIV/0!</v>
      </c>
    </row>
    <row r="94" spans="1:47" ht="12.75">
      <c r="A94" s="178"/>
      <c r="B94" s="181"/>
      <c r="C94" s="101" t="s">
        <v>143</v>
      </c>
      <c r="D94" s="102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8">
        <f t="shared" si="18"/>
        <v>0</v>
      </c>
      <c r="AR94" s="8">
        <f t="shared" si="19"/>
        <v>0</v>
      </c>
      <c r="AS94" s="8">
        <f t="shared" si="20"/>
        <v>0</v>
      </c>
      <c r="AT94" s="8">
        <f t="shared" si="21"/>
        <v>0</v>
      </c>
      <c r="AU94" s="97" t="e">
        <f>AQ94/(Feuil1!$AP$3-AT94)</f>
        <v>#DIV/0!</v>
      </c>
    </row>
    <row r="95" spans="1:47" ht="12.75">
      <c r="A95" s="178"/>
      <c r="B95" s="181"/>
      <c r="C95" s="98" t="s">
        <v>144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8">
        <f t="shared" si="18"/>
        <v>0</v>
      </c>
      <c r="AR95" s="8">
        <f t="shared" si="19"/>
        <v>0</v>
      </c>
      <c r="AS95" s="8">
        <f t="shared" si="20"/>
        <v>0</v>
      </c>
      <c r="AT95" s="8">
        <f t="shared" si="21"/>
        <v>0</v>
      </c>
      <c r="AU95" s="97" t="e">
        <f>AQ95/(Feuil1!$AP$3-AT95)</f>
        <v>#DIV/0!</v>
      </c>
    </row>
    <row r="96" spans="1:47" ht="12.75">
      <c r="A96" s="178"/>
      <c r="B96" s="181"/>
      <c r="C96" s="101" t="s">
        <v>145</v>
      </c>
      <c r="D96" s="102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8">
        <f t="shared" si="18"/>
        <v>0</v>
      </c>
      <c r="AR96" s="8">
        <f t="shared" si="19"/>
        <v>0</v>
      </c>
      <c r="AS96" s="8">
        <f t="shared" si="20"/>
        <v>0</v>
      </c>
      <c r="AT96" s="8">
        <f t="shared" si="21"/>
        <v>0</v>
      </c>
      <c r="AU96" s="97" t="e">
        <f>AQ96/(Feuil1!$AP$3-AT96)</f>
        <v>#DIV/0!</v>
      </c>
    </row>
    <row r="97" spans="1:47" ht="12.75">
      <c r="A97" s="178"/>
      <c r="B97" s="181"/>
      <c r="C97" s="98" t="s">
        <v>146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8">
        <f t="shared" si="18"/>
        <v>0</v>
      </c>
      <c r="AR97" s="8">
        <f t="shared" si="19"/>
        <v>0</v>
      </c>
      <c r="AS97" s="8">
        <f t="shared" si="20"/>
        <v>0</v>
      </c>
      <c r="AT97" s="8">
        <f t="shared" si="21"/>
        <v>0</v>
      </c>
      <c r="AU97" s="97" t="e">
        <f>AQ97/(Feuil1!$AP$3-AT97)</f>
        <v>#DIV/0!</v>
      </c>
    </row>
    <row r="98" spans="1:47" ht="12.75">
      <c r="A98" s="179"/>
      <c r="B98" s="182"/>
      <c r="C98" s="101" t="s">
        <v>147</v>
      </c>
      <c r="D98" s="102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8">
        <f t="shared" si="18"/>
        <v>0</v>
      </c>
      <c r="AR98" s="8">
        <f t="shared" si="19"/>
        <v>0</v>
      </c>
      <c r="AS98" s="8">
        <f t="shared" si="20"/>
        <v>0</v>
      </c>
      <c r="AT98" s="8">
        <f t="shared" si="21"/>
        <v>0</v>
      </c>
      <c r="AU98" s="97" t="e">
        <f>AQ98/(Feuil1!$AP$3-AT98)</f>
        <v>#DIV/0!</v>
      </c>
    </row>
    <row r="99" spans="1:47" ht="12.75">
      <c r="A99" s="177" t="s">
        <v>166</v>
      </c>
      <c r="B99" s="55">
        <v>10</v>
      </c>
      <c r="C99" s="98" t="s">
        <v>72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98">
        <f t="shared" si="13"/>
        <v>0</v>
      </c>
      <c r="AR99" s="98">
        <f t="shared" si="10"/>
        <v>0</v>
      </c>
      <c r="AS99" s="98">
        <f t="shared" si="11"/>
        <v>0</v>
      </c>
      <c r="AT99" s="98">
        <f t="shared" si="12"/>
        <v>0</v>
      </c>
      <c r="AU99" s="97" t="e">
        <f>AQ99/(Feuil1!$AP$3-AT99)</f>
        <v>#DIV/0!</v>
      </c>
    </row>
    <row r="100" spans="1:47" ht="12.75">
      <c r="A100" s="178"/>
      <c r="B100" s="100">
        <v>11</v>
      </c>
      <c r="C100" s="101" t="s">
        <v>73</v>
      </c>
      <c r="D100" s="102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8">
        <f t="shared" si="13"/>
        <v>0</v>
      </c>
      <c r="AR100" s="8">
        <f t="shared" si="10"/>
        <v>0</v>
      </c>
      <c r="AS100" s="8">
        <f t="shared" si="11"/>
        <v>0</v>
      </c>
      <c r="AT100" s="8">
        <f t="shared" si="12"/>
        <v>0</v>
      </c>
      <c r="AU100" s="97" t="e">
        <f>AQ100/(Feuil1!$AP$3-AT100)</f>
        <v>#DIV/0!</v>
      </c>
    </row>
    <row r="101" spans="1:47" ht="12.75">
      <c r="A101" s="178"/>
      <c r="B101" s="55">
        <v>12</v>
      </c>
      <c r="C101" s="98" t="s">
        <v>74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98">
        <f t="shared" si="13"/>
        <v>0</v>
      </c>
      <c r="AR101" s="98">
        <f t="shared" si="10"/>
        <v>0</v>
      </c>
      <c r="AS101" s="98">
        <f t="shared" si="11"/>
        <v>0</v>
      </c>
      <c r="AT101" s="98">
        <f t="shared" si="12"/>
        <v>0</v>
      </c>
      <c r="AU101" s="97" t="e">
        <f>AQ101/(Feuil1!$AP$3-AT101)</f>
        <v>#DIV/0!</v>
      </c>
    </row>
    <row r="102" spans="1:47" ht="12.75">
      <c r="A102" s="178"/>
      <c r="B102" s="100">
        <v>13</v>
      </c>
      <c r="C102" s="101" t="s">
        <v>75</v>
      </c>
      <c r="D102" s="102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8">
        <f t="shared" si="13"/>
        <v>0</v>
      </c>
      <c r="AR102" s="8">
        <f t="shared" si="10"/>
        <v>0</v>
      </c>
      <c r="AS102" s="8">
        <f t="shared" si="11"/>
        <v>0</v>
      </c>
      <c r="AT102" s="8">
        <f t="shared" si="12"/>
        <v>0</v>
      </c>
      <c r="AU102" s="97" t="e">
        <f>AQ102/(Feuil1!$AP$3-AT102)</f>
        <v>#DIV/0!</v>
      </c>
    </row>
    <row r="103" spans="1:47" ht="12.75">
      <c r="A103" s="178"/>
      <c r="B103" s="55">
        <v>14</v>
      </c>
      <c r="C103" s="98" t="s">
        <v>76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98">
        <f t="shared" si="13"/>
        <v>0</v>
      </c>
      <c r="AR103" s="98">
        <f t="shared" si="10"/>
        <v>0</v>
      </c>
      <c r="AS103" s="98">
        <f t="shared" si="11"/>
        <v>0</v>
      </c>
      <c r="AT103" s="98">
        <f t="shared" si="12"/>
        <v>0</v>
      </c>
      <c r="AU103" s="97" t="e">
        <f>AQ103/(Feuil1!$AP$3-AT103)</f>
        <v>#DIV/0!</v>
      </c>
    </row>
    <row r="104" spans="1:47" ht="12.75">
      <c r="A104" s="178"/>
      <c r="B104" s="100">
        <v>15</v>
      </c>
      <c r="C104" s="101" t="s">
        <v>77</v>
      </c>
      <c r="D104" s="102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8">
        <f t="shared" si="13"/>
        <v>0</v>
      </c>
      <c r="AR104" s="8">
        <f t="shared" si="10"/>
        <v>0</v>
      </c>
      <c r="AS104" s="8">
        <f t="shared" si="11"/>
        <v>0</v>
      </c>
      <c r="AT104" s="8">
        <f t="shared" si="12"/>
        <v>0</v>
      </c>
      <c r="AU104" s="97" t="e">
        <f>AQ104/(Feuil1!$AP$3-AT104)</f>
        <v>#DIV/0!</v>
      </c>
    </row>
    <row r="105" spans="1:47" ht="12.75">
      <c r="A105" s="178"/>
      <c r="B105" s="55">
        <v>16</v>
      </c>
      <c r="C105" s="98" t="s">
        <v>78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98">
        <f t="shared" si="13"/>
        <v>0</v>
      </c>
      <c r="AR105" s="98">
        <f t="shared" si="10"/>
        <v>0</v>
      </c>
      <c r="AS105" s="98">
        <f t="shared" si="11"/>
        <v>0</v>
      </c>
      <c r="AT105" s="98">
        <f t="shared" si="12"/>
        <v>0</v>
      </c>
      <c r="AU105" s="97" t="e">
        <f>AQ105/(Feuil1!$AP$3-AT105)</f>
        <v>#DIV/0!</v>
      </c>
    </row>
    <row r="106" spans="1:47" ht="12.75">
      <c r="A106" s="178"/>
      <c r="B106" s="100">
        <v>17</v>
      </c>
      <c r="C106" s="101" t="s">
        <v>79</v>
      </c>
      <c r="D106" s="102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8">
        <f t="shared" si="13"/>
        <v>0</v>
      </c>
      <c r="AR106" s="8">
        <f t="shared" si="10"/>
        <v>0</v>
      </c>
      <c r="AS106" s="8">
        <f t="shared" si="11"/>
        <v>0</v>
      </c>
      <c r="AT106" s="8">
        <f t="shared" si="12"/>
        <v>0</v>
      </c>
      <c r="AU106" s="97" t="e">
        <f>AQ106/(Feuil1!$AP$3-AT106)</f>
        <v>#DIV/0!</v>
      </c>
    </row>
    <row r="107" spans="1:47" ht="12.75">
      <c r="A107" s="178"/>
      <c r="B107" s="55">
        <v>18</v>
      </c>
      <c r="C107" s="98" t="s">
        <v>80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98">
        <f t="shared" si="13"/>
        <v>0</v>
      </c>
      <c r="AR107" s="98">
        <f t="shared" si="10"/>
        <v>0</v>
      </c>
      <c r="AS107" s="98">
        <f t="shared" si="11"/>
        <v>0</v>
      </c>
      <c r="AT107" s="98">
        <f t="shared" si="12"/>
        <v>0</v>
      </c>
      <c r="AU107" s="97" t="e">
        <f>AQ107/(Feuil1!$AP$3-AT107)</f>
        <v>#DIV/0!</v>
      </c>
    </row>
    <row r="108" spans="1:47" ht="12.75">
      <c r="A108" s="178"/>
      <c r="B108" s="100">
        <v>19</v>
      </c>
      <c r="C108" s="101" t="s">
        <v>81</v>
      </c>
      <c r="D108" s="102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8">
        <f t="shared" si="13"/>
        <v>0</v>
      </c>
      <c r="AR108" s="8">
        <f t="shared" si="10"/>
        <v>0</v>
      </c>
      <c r="AS108" s="8">
        <f t="shared" si="11"/>
        <v>0</v>
      </c>
      <c r="AT108" s="8">
        <f t="shared" si="12"/>
        <v>0</v>
      </c>
      <c r="AU108" s="97" t="e">
        <f>AQ108/(Feuil1!$AP$3-AT108)</f>
        <v>#DIV/0!</v>
      </c>
    </row>
    <row r="109" spans="1:47" ht="12.75">
      <c r="A109" s="178"/>
      <c r="B109" s="55">
        <v>20</v>
      </c>
      <c r="C109" s="98" t="s">
        <v>82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98">
        <f t="shared" si="13"/>
        <v>0</v>
      </c>
      <c r="AR109" s="98">
        <f t="shared" si="10"/>
        <v>0</v>
      </c>
      <c r="AS109" s="98">
        <f t="shared" si="11"/>
        <v>0</v>
      </c>
      <c r="AT109" s="98">
        <f t="shared" si="12"/>
        <v>0</v>
      </c>
      <c r="AU109" s="97" t="e">
        <f>AQ109/(Feuil1!$AP$3-AT109)</f>
        <v>#DIV/0!</v>
      </c>
    </row>
    <row r="110" spans="1:47" ht="12.75">
      <c r="A110" s="178"/>
      <c r="B110" s="100">
        <v>21</v>
      </c>
      <c r="C110" s="101" t="s">
        <v>83</v>
      </c>
      <c r="D110" s="102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8">
        <f t="shared" si="13"/>
        <v>0</v>
      </c>
      <c r="AR110" s="8">
        <f t="shared" si="10"/>
        <v>0</v>
      </c>
      <c r="AS110" s="8">
        <f t="shared" si="11"/>
        <v>0</v>
      </c>
      <c r="AT110" s="8">
        <f t="shared" si="12"/>
        <v>0</v>
      </c>
      <c r="AU110" s="97" t="e">
        <f>AQ110/(Feuil1!$AP$3-AT110)</f>
        <v>#DIV/0!</v>
      </c>
    </row>
    <row r="111" spans="1:47" ht="12.75">
      <c r="A111" s="179"/>
      <c r="B111" s="55">
        <v>22</v>
      </c>
      <c r="C111" s="98" t="s">
        <v>84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98">
        <f t="shared" si="13"/>
        <v>0</v>
      </c>
      <c r="AR111" s="98">
        <f t="shared" si="10"/>
        <v>0</v>
      </c>
      <c r="AS111" s="98">
        <f t="shared" si="11"/>
        <v>0</v>
      </c>
      <c r="AT111" s="98">
        <f t="shared" si="12"/>
        <v>0</v>
      </c>
      <c r="AU111" s="97" t="e">
        <f>AQ111/(Feuil1!$AP$3-AT111)</f>
        <v>#DIV/0!</v>
      </c>
    </row>
    <row r="112" spans="1:47" ht="12.75">
      <c r="A112" s="177" t="s">
        <v>6</v>
      </c>
      <c r="B112" s="100">
        <v>23</v>
      </c>
      <c r="C112" s="101" t="s">
        <v>85</v>
      </c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8">
        <f t="shared" si="13"/>
        <v>0</v>
      </c>
      <c r="AR112" s="8">
        <f t="shared" si="10"/>
        <v>0</v>
      </c>
      <c r="AS112" s="8">
        <f t="shared" si="11"/>
        <v>0</v>
      </c>
      <c r="AT112" s="8">
        <f t="shared" si="12"/>
        <v>0</v>
      </c>
      <c r="AU112" s="97" t="e">
        <f>AQ112/(Feuil1!$AP$3-AT112)</f>
        <v>#DIV/0!</v>
      </c>
    </row>
    <row r="113" spans="1:47" ht="12.75">
      <c r="A113" s="178"/>
      <c r="B113" s="180">
        <v>24</v>
      </c>
      <c r="C113" s="98" t="s">
        <v>86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98">
        <f t="shared" si="13"/>
        <v>0</v>
      </c>
      <c r="AR113" s="98">
        <f t="shared" si="10"/>
        <v>0</v>
      </c>
      <c r="AS113" s="98">
        <f t="shared" si="11"/>
        <v>0</v>
      </c>
      <c r="AT113" s="98">
        <f t="shared" si="12"/>
        <v>0</v>
      </c>
      <c r="AU113" s="97" t="e">
        <f>AQ113/(Feuil1!$AP$3-AT113)</f>
        <v>#DIV/0!</v>
      </c>
    </row>
    <row r="114" spans="1:47" ht="12.75">
      <c r="A114" s="179"/>
      <c r="B114" s="182"/>
      <c r="C114" s="101" t="s">
        <v>148</v>
      </c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98">
        <f>COUNTIF(D114:AP114,1)</f>
        <v>0</v>
      </c>
      <c r="AR114" s="98">
        <f>COUNTIF(D114:AP114,9)</f>
        <v>0</v>
      </c>
      <c r="AS114" s="98">
        <f>COUNTIF(D114:AP114,0)</f>
        <v>0</v>
      </c>
      <c r="AT114" s="98">
        <f>COUNTIF(D114:AP114,"abs")</f>
        <v>0</v>
      </c>
      <c r="AU114" s="97" t="e">
        <f>AQ114/(Feuil1!$AP$3-AT114)</f>
        <v>#DIV/0!</v>
      </c>
    </row>
    <row r="115" spans="1:42" ht="12.75">
      <c r="A115" s="195" t="s">
        <v>94</v>
      </c>
      <c r="B115" s="196"/>
      <c r="C115" s="5">
        <v>1</v>
      </c>
      <c r="D115" s="2">
        <f>COUNTIF(D72:D114,1)</f>
        <v>0</v>
      </c>
      <c r="E115" s="2">
        <f aca="true" t="shared" si="22" ref="E115:AP115">COUNTIF(E72:E114,1)</f>
        <v>0</v>
      </c>
      <c r="F115" s="2">
        <f t="shared" si="22"/>
        <v>0</v>
      </c>
      <c r="G115" s="2">
        <f t="shared" si="22"/>
        <v>0</v>
      </c>
      <c r="H115" s="2">
        <f t="shared" si="22"/>
        <v>0</v>
      </c>
      <c r="I115" s="2">
        <f t="shared" si="22"/>
        <v>0</v>
      </c>
      <c r="J115" s="2">
        <f t="shared" si="22"/>
        <v>0</v>
      </c>
      <c r="K115" s="2">
        <f t="shared" si="22"/>
        <v>0</v>
      </c>
      <c r="L115" s="2">
        <f t="shared" si="22"/>
        <v>0</v>
      </c>
      <c r="M115" s="2">
        <f t="shared" si="22"/>
        <v>0</v>
      </c>
      <c r="N115" s="2">
        <f t="shared" si="22"/>
        <v>0</v>
      </c>
      <c r="O115" s="2">
        <f t="shared" si="22"/>
        <v>0</v>
      </c>
      <c r="P115" s="2">
        <f t="shared" si="22"/>
        <v>0</v>
      </c>
      <c r="Q115" s="2">
        <f t="shared" si="22"/>
        <v>0</v>
      </c>
      <c r="R115" s="2">
        <f t="shared" si="22"/>
        <v>0</v>
      </c>
      <c r="S115" s="2">
        <f t="shared" si="22"/>
        <v>0</v>
      </c>
      <c r="T115" s="2">
        <f t="shared" si="22"/>
        <v>0</v>
      </c>
      <c r="U115" s="2">
        <f t="shared" si="22"/>
        <v>0</v>
      </c>
      <c r="V115" s="2">
        <f t="shared" si="22"/>
        <v>0</v>
      </c>
      <c r="W115" s="2">
        <f t="shared" si="22"/>
        <v>0</v>
      </c>
      <c r="X115" s="2">
        <f t="shared" si="22"/>
        <v>0</v>
      </c>
      <c r="Y115" s="2">
        <f t="shared" si="22"/>
        <v>0</v>
      </c>
      <c r="Z115" s="2">
        <f t="shared" si="22"/>
        <v>0</v>
      </c>
      <c r="AA115" s="2">
        <f t="shared" si="22"/>
        <v>0</v>
      </c>
      <c r="AB115" s="2">
        <f t="shared" si="22"/>
        <v>0</v>
      </c>
      <c r="AC115" s="2">
        <f t="shared" si="22"/>
        <v>0</v>
      </c>
      <c r="AD115" s="2">
        <f t="shared" si="22"/>
        <v>0</v>
      </c>
      <c r="AE115" s="2">
        <f t="shared" si="22"/>
        <v>0</v>
      </c>
      <c r="AF115" s="2">
        <f t="shared" si="22"/>
        <v>0</v>
      </c>
      <c r="AG115" s="2">
        <f t="shared" si="22"/>
        <v>0</v>
      </c>
      <c r="AH115" s="2">
        <f t="shared" si="22"/>
        <v>0</v>
      </c>
      <c r="AI115" s="2">
        <f t="shared" si="22"/>
        <v>0</v>
      </c>
      <c r="AJ115" s="2">
        <f t="shared" si="22"/>
        <v>0</v>
      </c>
      <c r="AK115" s="2">
        <f t="shared" si="22"/>
        <v>0</v>
      </c>
      <c r="AL115" s="2">
        <f t="shared" si="22"/>
        <v>0</v>
      </c>
      <c r="AM115" s="2">
        <f t="shared" si="22"/>
        <v>0</v>
      </c>
      <c r="AN115" s="2">
        <f t="shared" si="22"/>
        <v>0</v>
      </c>
      <c r="AO115" s="2">
        <f t="shared" si="22"/>
        <v>0</v>
      </c>
      <c r="AP115" s="2">
        <f t="shared" si="22"/>
        <v>0</v>
      </c>
    </row>
    <row r="116" spans="1:42" ht="12.75">
      <c r="A116" s="192" t="s">
        <v>93</v>
      </c>
      <c r="B116" s="191"/>
      <c r="C116" s="5">
        <v>9</v>
      </c>
      <c r="D116" s="2">
        <f>COUNTIF(D72:D114,9)</f>
        <v>0</v>
      </c>
      <c r="E116" s="2">
        <f aca="true" t="shared" si="23" ref="E116:AP116">COUNTIF(E72:E114,9)</f>
        <v>0</v>
      </c>
      <c r="F116" s="2">
        <f t="shared" si="23"/>
        <v>0</v>
      </c>
      <c r="G116" s="2">
        <f t="shared" si="23"/>
        <v>0</v>
      </c>
      <c r="H116" s="2">
        <f t="shared" si="23"/>
        <v>0</v>
      </c>
      <c r="I116" s="2">
        <f t="shared" si="23"/>
        <v>0</v>
      </c>
      <c r="J116" s="2">
        <f t="shared" si="23"/>
        <v>0</v>
      </c>
      <c r="K116" s="2">
        <f t="shared" si="23"/>
        <v>0</v>
      </c>
      <c r="L116" s="2">
        <f t="shared" si="23"/>
        <v>0</v>
      </c>
      <c r="M116" s="2">
        <f t="shared" si="23"/>
        <v>0</v>
      </c>
      <c r="N116" s="2">
        <f t="shared" si="23"/>
        <v>0</v>
      </c>
      <c r="O116" s="2">
        <f t="shared" si="23"/>
        <v>0</v>
      </c>
      <c r="P116" s="2">
        <f t="shared" si="23"/>
        <v>0</v>
      </c>
      <c r="Q116" s="2">
        <f t="shared" si="23"/>
        <v>0</v>
      </c>
      <c r="R116" s="2">
        <f t="shared" si="23"/>
        <v>0</v>
      </c>
      <c r="S116" s="2">
        <f t="shared" si="23"/>
        <v>0</v>
      </c>
      <c r="T116" s="2">
        <f t="shared" si="23"/>
        <v>0</v>
      </c>
      <c r="U116" s="2">
        <f t="shared" si="23"/>
        <v>0</v>
      </c>
      <c r="V116" s="2">
        <f t="shared" si="23"/>
        <v>0</v>
      </c>
      <c r="W116" s="2">
        <f t="shared" si="23"/>
        <v>0</v>
      </c>
      <c r="X116" s="2">
        <f t="shared" si="23"/>
        <v>0</v>
      </c>
      <c r="Y116" s="2">
        <f t="shared" si="23"/>
        <v>0</v>
      </c>
      <c r="Z116" s="2">
        <f t="shared" si="23"/>
        <v>0</v>
      </c>
      <c r="AA116" s="2">
        <f t="shared" si="23"/>
        <v>0</v>
      </c>
      <c r="AB116" s="2">
        <f t="shared" si="23"/>
        <v>0</v>
      </c>
      <c r="AC116" s="2">
        <f t="shared" si="23"/>
        <v>0</v>
      </c>
      <c r="AD116" s="2">
        <f t="shared" si="23"/>
        <v>0</v>
      </c>
      <c r="AE116" s="2">
        <f t="shared" si="23"/>
        <v>0</v>
      </c>
      <c r="AF116" s="2">
        <f t="shared" si="23"/>
        <v>0</v>
      </c>
      <c r="AG116" s="2">
        <f t="shared" si="23"/>
        <v>0</v>
      </c>
      <c r="AH116" s="2">
        <f t="shared" si="23"/>
        <v>0</v>
      </c>
      <c r="AI116" s="2">
        <f t="shared" si="23"/>
        <v>0</v>
      </c>
      <c r="AJ116" s="2">
        <f t="shared" si="23"/>
        <v>0</v>
      </c>
      <c r="AK116" s="2">
        <f t="shared" si="23"/>
        <v>0</v>
      </c>
      <c r="AL116" s="2">
        <f t="shared" si="23"/>
        <v>0</v>
      </c>
      <c r="AM116" s="2">
        <f t="shared" si="23"/>
        <v>0</v>
      </c>
      <c r="AN116" s="2">
        <f t="shared" si="23"/>
        <v>0</v>
      </c>
      <c r="AO116" s="2">
        <f t="shared" si="23"/>
        <v>0</v>
      </c>
      <c r="AP116" s="2">
        <f t="shared" si="23"/>
        <v>0</v>
      </c>
    </row>
    <row r="117" spans="1:42" ht="12.75">
      <c r="A117" s="190" t="s">
        <v>87</v>
      </c>
      <c r="B117" s="191"/>
      <c r="C117" s="5">
        <v>0</v>
      </c>
      <c r="D117" s="2">
        <f>COUNTIF(D72:D114,0)</f>
        <v>0</v>
      </c>
      <c r="E117" s="2">
        <f aca="true" t="shared" si="24" ref="E117:AP117">COUNTIF(E72:E114,0)</f>
        <v>0</v>
      </c>
      <c r="F117" s="2">
        <f t="shared" si="24"/>
        <v>0</v>
      </c>
      <c r="G117" s="2">
        <f t="shared" si="24"/>
        <v>0</v>
      </c>
      <c r="H117" s="2">
        <f t="shared" si="24"/>
        <v>0</v>
      </c>
      <c r="I117" s="2">
        <f t="shared" si="24"/>
        <v>0</v>
      </c>
      <c r="J117" s="2">
        <f t="shared" si="24"/>
        <v>0</v>
      </c>
      <c r="K117" s="2">
        <f t="shared" si="24"/>
        <v>0</v>
      </c>
      <c r="L117" s="2">
        <f t="shared" si="24"/>
        <v>0</v>
      </c>
      <c r="M117" s="2">
        <f t="shared" si="24"/>
        <v>0</v>
      </c>
      <c r="N117" s="2">
        <f t="shared" si="24"/>
        <v>0</v>
      </c>
      <c r="O117" s="2">
        <f t="shared" si="24"/>
        <v>0</v>
      </c>
      <c r="P117" s="2">
        <f t="shared" si="24"/>
        <v>0</v>
      </c>
      <c r="Q117" s="2">
        <f t="shared" si="24"/>
        <v>0</v>
      </c>
      <c r="R117" s="2">
        <f t="shared" si="24"/>
        <v>0</v>
      </c>
      <c r="S117" s="2">
        <f t="shared" si="24"/>
        <v>0</v>
      </c>
      <c r="T117" s="2">
        <f t="shared" si="24"/>
        <v>0</v>
      </c>
      <c r="U117" s="2">
        <f t="shared" si="24"/>
        <v>0</v>
      </c>
      <c r="V117" s="2">
        <f t="shared" si="24"/>
        <v>0</v>
      </c>
      <c r="W117" s="2">
        <f t="shared" si="24"/>
        <v>0</v>
      </c>
      <c r="X117" s="2">
        <f t="shared" si="24"/>
        <v>0</v>
      </c>
      <c r="Y117" s="2">
        <f t="shared" si="24"/>
        <v>0</v>
      </c>
      <c r="Z117" s="2">
        <f t="shared" si="24"/>
        <v>0</v>
      </c>
      <c r="AA117" s="2">
        <f t="shared" si="24"/>
        <v>0</v>
      </c>
      <c r="AB117" s="2">
        <f t="shared" si="24"/>
        <v>0</v>
      </c>
      <c r="AC117" s="2">
        <f t="shared" si="24"/>
        <v>0</v>
      </c>
      <c r="AD117" s="2">
        <f t="shared" si="24"/>
        <v>0</v>
      </c>
      <c r="AE117" s="2">
        <f t="shared" si="24"/>
        <v>0</v>
      </c>
      <c r="AF117" s="2">
        <f t="shared" si="24"/>
        <v>0</v>
      </c>
      <c r="AG117" s="2">
        <f t="shared" si="24"/>
        <v>0</v>
      </c>
      <c r="AH117" s="2">
        <f t="shared" si="24"/>
        <v>0</v>
      </c>
      <c r="AI117" s="2">
        <f t="shared" si="24"/>
        <v>0</v>
      </c>
      <c r="AJ117" s="2">
        <f t="shared" si="24"/>
        <v>0</v>
      </c>
      <c r="AK117" s="2">
        <f t="shared" si="24"/>
        <v>0</v>
      </c>
      <c r="AL117" s="2">
        <f t="shared" si="24"/>
        <v>0</v>
      </c>
      <c r="AM117" s="2">
        <f t="shared" si="24"/>
        <v>0</v>
      </c>
      <c r="AN117" s="2">
        <f t="shared" si="24"/>
        <v>0</v>
      </c>
      <c r="AO117" s="2">
        <f t="shared" si="24"/>
        <v>0</v>
      </c>
      <c r="AP117" s="2">
        <f t="shared" si="24"/>
        <v>0</v>
      </c>
    </row>
    <row r="118" spans="1:42" ht="12.75">
      <c r="A118" s="192"/>
      <c r="B118" s="191"/>
      <c r="C118" s="5" t="s">
        <v>2</v>
      </c>
      <c r="D118" s="2">
        <f>COUNTIF(D72:D114,"Abs")</f>
        <v>0</v>
      </c>
      <c r="E118" s="2">
        <f aca="true" t="shared" si="25" ref="E118:AP118">COUNTIF(E72:E114,"Abs")</f>
        <v>0</v>
      </c>
      <c r="F118" s="2">
        <f t="shared" si="25"/>
        <v>0</v>
      </c>
      <c r="G118" s="2">
        <f t="shared" si="25"/>
        <v>0</v>
      </c>
      <c r="H118" s="2">
        <f t="shared" si="25"/>
        <v>0</v>
      </c>
      <c r="I118" s="2">
        <f t="shared" si="25"/>
        <v>0</v>
      </c>
      <c r="J118" s="2">
        <f t="shared" si="25"/>
        <v>0</v>
      </c>
      <c r="K118" s="2">
        <f t="shared" si="25"/>
        <v>0</v>
      </c>
      <c r="L118" s="2">
        <f t="shared" si="25"/>
        <v>0</v>
      </c>
      <c r="M118" s="2">
        <f t="shared" si="25"/>
        <v>0</v>
      </c>
      <c r="N118" s="2">
        <f t="shared" si="25"/>
        <v>0</v>
      </c>
      <c r="O118" s="2">
        <f t="shared" si="25"/>
        <v>0</v>
      </c>
      <c r="P118" s="2">
        <f t="shared" si="25"/>
        <v>0</v>
      </c>
      <c r="Q118" s="2">
        <f t="shared" si="25"/>
        <v>0</v>
      </c>
      <c r="R118" s="2">
        <f t="shared" si="25"/>
        <v>0</v>
      </c>
      <c r="S118" s="2">
        <f t="shared" si="25"/>
        <v>0</v>
      </c>
      <c r="T118" s="2">
        <f t="shared" si="25"/>
        <v>0</v>
      </c>
      <c r="U118" s="2">
        <f t="shared" si="25"/>
        <v>0</v>
      </c>
      <c r="V118" s="2">
        <f t="shared" si="25"/>
        <v>0</v>
      </c>
      <c r="W118" s="2">
        <f t="shared" si="25"/>
        <v>0</v>
      </c>
      <c r="X118" s="2">
        <f t="shared" si="25"/>
        <v>0</v>
      </c>
      <c r="Y118" s="2">
        <f t="shared" si="25"/>
        <v>0</v>
      </c>
      <c r="Z118" s="2">
        <f t="shared" si="25"/>
        <v>0</v>
      </c>
      <c r="AA118" s="2">
        <f t="shared" si="25"/>
        <v>0</v>
      </c>
      <c r="AB118" s="2">
        <f t="shared" si="25"/>
        <v>0</v>
      </c>
      <c r="AC118" s="2">
        <f t="shared" si="25"/>
        <v>0</v>
      </c>
      <c r="AD118" s="2">
        <f t="shared" si="25"/>
        <v>0</v>
      </c>
      <c r="AE118" s="2">
        <f t="shared" si="25"/>
        <v>0</v>
      </c>
      <c r="AF118" s="2">
        <f t="shared" si="25"/>
        <v>0</v>
      </c>
      <c r="AG118" s="2">
        <f t="shared" si="25"/>
        <v>0</v>
      </c>
      <c r="AH118" s="2">
        <f t="shared" si="25"/>
        <v>0</v>
      </c>
      <c r="AI118" s="2">
        <f t="shared" si="25"/>
        <v>0</v>
      </c>
      <c r="AJ118" s="2">
        <f t="shared" si="25"/>
        <v>0</v>
      </c>
      <c r="AK118" s="2">
        <f t="shared" si="25"/>
        <v>0</v>
      </c>
      <c r="AL118" s="2">
        <f t="shared" si="25"/>
        <v>0</v>
      </c>
      <c r="AM118" s="2">
        <f t="shared" si="25"/>
        <v>0</v>
      </c>
      <c r="AN118" s="2">
        <f t="shared" si="25"/>
        <v>0</v>
      </c>
      <c r="AO118" s="2">
        <f t="shared" si="25"/>
        <v>0</v>
      </c>
      <c r="AP118" s="2">
        <f t="shared" si="25"/>
        <v>0</v>
      </c>
    </row>
    <row r="119" spans="1:47" ht="12.75">
      <c r="A119" s="192"/>
      <c r="B119" s="191"/>
      <c r="C119" s="104" t="s">
        <v>7</v>
      </c>
      <c r="D119" s="10">
        <f>D115/(43-D118)</f>
        <v>0</v>
      </c>
      <c r="E119" s="10">
        <f aca="true" t="shared" si="26" ref="E119:AP119">E115/(43-E118)</f>
        <v>0</v>
      </c>
      <c r="F119" s="10">
        <f t="shared" si="26"/>
        <v>0</v>
      </c>
      <c r="G119" s="10">
        <f t="shared" si="26"/>
        <v>0</v>
      </c>
      <c r="H119" s="10">
        <f t="shared" si="26"/>
        <v>0</v>
      </c>
      <c r="I119" s="10">
        <f t="shared" si="26"/>
        <v>0</v>
      </c>
      <c r="J119" s="10">
        <f t="shared" si="26"/>
        <v>0</v>
      </c>
      <c r="K119" s="10">
        <f t="shared" si="26"/>
        <v>0</v>
      </c>
      <c r="L119" s="10">
        <f t="shared" si="26"/>
        <v>0</v>
      </c>
      <c r="M119" s="10">
        <f t="shared" si="26"/>
        <v>0</v>
      </c>
      <c r="N119" s="10">
        <f t="shared" si="26"/>
        <v>0</v>
      </c>
      <c r="O119" s="10">
        <f t="shared" si="26"/>
        <v>0</v>
      </c>
      <c r="P119" s="10">
        <f t="shared" si="26"/>
        <v>0</v>
      </c>
      <c r="Q119" s="10">
        <f t="shared" si="26"/>
        <v>0</v>
      </c>
      <c r="R119" s="10">
        <f t="shared" si="26"/>
        <v>0</v>
      </c>
      <c r="S119" s="10">
        <f t="shared" si="26"/>
        <v>0</v>
      </c>
      <c r="T119" s="10">
        <f t="shared" si="26"/>
        <v>0</v>
      </c>
      <c r="U119" s="10">
        <f t="shared" si="26"/>
        <v>0</v>
      </c>
      <c r="V119" s="10">
        <f t="shared" si="26"/>
        <v>0</v>
      </c>
      <c r="W119" s="10">
        <f t="shared" si="26"/>
        <v>0</v>
      </c>
      <c r="X119" s="10">
        <f t="shared" si="26"/>
        <v>0</v>
      </c>
      <c r="Y119" s="10">
        <f t="shared" si="26"/>
        <v>0</v>
      </c>
      <c r="Z119" s="10">
        <f t="shared" si="26"/>
        <v>0</v>
      </c>
      <c r="AA119" s="10">
        <f t="shared" si="26"/>
        <v>0</v>
      </c>
      <c r="AB119" s="10">
        <f t="shared" si="26"/>
        <v>0</v>
      </c>
      <c r="AC119" s="10">
        <f t="shared" si="26"/>
        <v>0</v>
      </c>
      <c r="AD119" s="10">
        <f t="shared" si="26"/>
        <v>0</v>
      </c>
      <c r="AE119" s="10">
        <f t="shared" si="26"/>
        <v>0</v>
      </c>
      <c r="AF119" s="10">
        <f t="shared" si="26"/>
        <v>0</v>
      </c>
      <c r="AG119" s="10">
        <f t="shared" si="26"/>
        <v>0</v>
      </c>
      <c r="AH119" s="10">
        <f t="shared" si="26"/>
        <v>0</v>
      </c>
      <c r="AI119" s="10">
        <f t="shared" si="26"/>
        <v>0</v>
      </c>
      <c r="AJ119" s="10">
        <f t="shared" si="26"/>
        <v>0</v>
      </c>
      <c r="AK119" s="10">
        <f t="shared" si="26"/>
        <v>0</v>
      </c>
      <c r="AL119" s="10">
        <f t="shared" si="26"/>
        <v>0</v>
      </c>
      <c r="AM119" s="10">
        <f t="shared" si="26"/>
        <v>0</v>
      </c>
      <c r="AN119" s="10">
        <f t="shared" si="26"/>
        <v>0</v>
      </c>
      <c r="AO119" s="10">
        <f t="shared" si="26"/>
        <v>0</v>
      </c>
      <c r="AP119" s="10">
        <f t="shared" si="26"/>
        <v>0</v>
      </c>
      <c r="AQ119" s="172" t="e">
        <f>SUM(D119:AP119)/(Feuil1!$AP$3-AT60)</f>
        <v>#DIV/0!</v>
      </c>
      <c r="AR119" s="173"/>
      <c r="AS119" s="173"/>
      <c r="AT119" s="173"/>
      <c r="AU119" s="173"/>
    </row>
    <row r="120" spans="1:42" s="106" customFormat="1" ht="214.5" customHeight="1">
      <c r="A120" s="197"/>
      <c r="B120" s="198"/>
      <c r="C120" s="198"/>
      <c r="D120" s="105" t="str">
        <f>D9</f>
        <v> </v>
      </c>
      <c r="E120" s="105" t="str">
        <f aca="true" t="shared" si="27" ref="E120:AP120">E9</f>
        <v> </v>
      </c>
      <c r="F120" s="105" t="str">
        <f t="shared" si="27"/>
        <v> </v>
      </c>
      <c r="G120" s="105" t="str">
        <f t="shared" si="27"/>
        <v> </v>
      </c>
      <c r="H120" s="105" t="str">
        <f t="shared" si="27"/>
        <v> </v>
      </c>
      <c r="I120" s="105" t="str">
        <f t="shared" si="27"/>
        <v> </v>
      </c>
      <c r="J120" s="105" t="str">
        <f t="shared" si="27"/>
        <v> </v>
      </c>
      <c r="K120" s="105" t="str">
        <f t="shared" si="27"/>
        <v> </v>
      </c>
      <c r="L120" s="105" t="str">
        <f t="shared" si="27"/>
        <v> </v>
      </c>
      <c r="M120" s="105" t="str">
        <f t="shared" si="27"/>
        <v> </v>
      </c>
      <c r="N120" s="105" t="str">
        <f t="shared" si="27"/>
        <v> </v>
      </c>
      <c r="O120" s="105" t="str">
        <f t="shared" si="27"/>
        <v> </v>
      </c>
      <c r="P120" s="105" t="str">
        <f t="shared" si="27"/>
        <v> </v>
      </c>
      <c r="Q120" s="105" t="str">
        <f t="shared" si="27"/>
        <v> </v>
      </c>
      <c r="R120" s="105" t="str">
        <f t="shared" si="27"/>
        <v> </v>
      </c>
      <c r="S120" s="105" t="str">
        <f t="shared" si="27"/>
        <v> </v>
      </c>
      <c r="T120" s="105" t="str">
        <f t="shared" si="27"/>
        <v> </v>
      </c>
      <c r="U120" s="105" t="str">
        <f t="shared" si="27"/>
        <v> </v>
      </c>
      <c r="V120" s="105" t="str">
        <f t="shared" si="27"/>
        <v> </v>
      </c>
      <c r="W120" s="105" t="str">
        <f t="shared" si="27"/>
        <v> </v>
      </c>
      <c r="X120" s="105" t="str">
        <f t="shared" si="27"/>
        <v> </v>
      </c>
      <c r="Y120" s="105" t="str">
        <f t="shared" si="27"/>
        <v> </v>
      </c>
      <c r="Z120" s="105" t="str">
        <f t="shared" si="27"/>
        <v> </v>
      </c>
      <c r="AA120" s="105" t="str">
        <f t="shared" si="27"/>
        <v> </v>
      </c>
      <c r="AB120" s="105" t="str">
        <f t="shared" si="27"/>
        <v> </v>
      </c>
      <c r="AC120" s="105" t="str">
        <f t="shared" si="27"/>
        <v> </v>
      </c>
      <c r="AD120" s="105" t="str">
        <f t="shared" si="27"/>
        <v> </v>
      </c>
      <c r="AE120" s="105" t="str">
        <f t="shared" si="27"/>
        <v> </v>
      </c>
      <c r="AF120" s="105" t="str">
        <f t="shared" si="27"/>
        <v> </v>
      </c>
      <c r="AG120" s="105" t="str">
        <f t="shared" si="27"/>
        <v> </v>
      </c>
      <c r="AH120" s="105" t="str">
        <f t="shared" si="27"/>
        <v> </v>
      </c>
      <c r="AI120" s="105" t="str">
        <f t="shared" si="27"/>
        <v> </v>
      </c>
      <c r="AJ120" s="105" t="str">
        <f t="shared" si="27"/>
        <v> </v>
      </c>
      <c r="AK120" s="105" t="str">
        <f t="shared" si="27"/>
        <v> </v>
      </c>
      <c r="AL120" s="105" t="str">
        <f t="shared" si="27"/>
        <v> </v>
      </c>
      <c r="AM120" s="105" t="str">
        <f t="shared" si="27"/>
        <v> </v>
      </c>
      <c r="AN120" s="105" t="str">
        <f t="shared" si="27"/>
        <v> </v>
      </c>
      <c r="AO120" s="105" t="str">
        <f t="shared" si="27"/>
        <v> </v>
      </c>
      <c r="AP120" s="105" t="str">
        <f t="shared" si="27"/>
        <v> </v>
      </c>
    </row>
    <row r="121" spans="1:47" s="106" customFormat="1" ht="22.5" customHeight="1">
      <c r="A121" s="211"/>
      <c r="B121" s="212"/>
      <c r="C121" s="213"/>
      <c r="D121" s="142">
        <f>Classe!$B10</f>
        <v>1</v>
      </c>
      <c r="E121" s="142">
        <f>Classe!$B11</f>
        <v>2</v>
      </c>
      <c r="F121" s="142">
        <f>Classe!$B12</f>
        <v>3</v>
      </c>
      <c r="G121" s="142">
        <f>Classe!$B14</f>
        <v>5</v>
      </c>
      <c r="H121" s="142">
        <f>Classe!$B15</f>
        <v>6</v>
      </c>
      <c r="I121" s="142">
        <f>Classe!$B16</f>
        <v>7</v>
      </c>
      <c r="J121" s="142">
        <f>Classe!$B17</f>
        <v>8</v>
      </c>
      <c r="K121" s="142">
        <f>Classe!$B18</f>
        <v>9</v>
      </c>
      <c r="L121" s="142">
        <f>Classe!$B19</f>
        <v>10</v>
      </c>
      <c r="M121" s="142">
        <f>Classe!$B20</f>
        <v>11</v>
      </c>
      <c r="N121" s="142">
        <f>Classe!$B21</f>
        <v>12</v>
      </c>
      <c r="O121" s="142">
        <f>Classe!$B22</f>
        <v>13</v>
      </c>
      <c r="P121" s="142">
        <f>Classe!$B23</f>
        <v>14</v>
      </c>
      <c r="Q121" s="142">
        <f>Classe!$B24</f>
        <v>15</v>
      </c>
      <c r="R121" s="142">
        <f>Classe!$B25</f>
        <v>16</v>
      </c>
      <c r="S121" s="142">
        <f>Classe!$B26</f>
        <v>17</v>
      </c>
      <c r="T121" s="142">
        <f>Classe!$B27</f>
        <v>18</v>
      </c>
      <c r="U121" s="142">
        <f>Classe!$B28</f>
        <v>19</v>
      </c>
      <c r="V121" s="142">
        <f>Classe!$B29</f>
        <v>20</v>
      </c>
      <c r="W121" s="142">
        <f>Classe!$B30</f>
        <v>21</v>
      </c>
      <c r="X121" s="142">
        <f>Classe!$B31</f>
        <v>22</v>
      </c>
      <c r="Y121" s="142">
        <f>Classe!$B32</f>
        <v>23</v>
      </c>
      <c r="Z121" s="142">
        <f>Classe!$B33</f>
        <v>24</v>
      </c>
      <c r="AA121" s="142">
        <f>Classe!$B34</f>
        <v>25</v>
      </c>
      <c r="AB121" s="142">
        <f>Classe!$B35</f>
        <v>26</v>
      </c>
      <c r="AC121" s="142">
        <f>Classe!$B36</f>
        <v>27</v>
      </c>
      <c r="AD121" s="142">
        <f>Classe!$B37</f>
        <v>28</v>
      </c>
      <c r="AE121" s="142">
        <f>Classe!$B38</f>
        <v>29</v>
      </c>
      <c r="AF121" s="142">
        <f>Classe!$B39</f>
        <v>30</v>
      </c>
      <c r="AG121" s="142">
        <f>Classe!$B40</f>
        <v>31</v>
      </c>
      <c r="AH121" s="142">
        <f>Classe!$B41</f>
        <v>32</v>
      </c>
      <c r="AI121" s="142">
        <f>Classe!$B42</f>
        <v>33</v>
      </c>
      <c r="AJ121" s="142">
        <f>Classe!$B43</f>
        <v>34</v>
      </c>
      <c r="AK121" s="142">
        <f>Classe!$B44</f>
        <v>35</v>
      </c>
      <c r="AL121" s="142">
        <f>Classe!$B45</f>
        <v>36</v>
      </c>
      <c r="AM121" s="142">
        <f>Classe!$B46</f>
        <v>37</v>
      </c>
      <c r="AN121" s="142">
        <f>Classe!$B47</f>
        <v>38</v>
      </c>
      <c r="AO121" s="142">
        <f>Classe!$B48</f>
        <v>39</v>
      </c>
      <c r="AP121" s="142">
        <f>Classe!$B49</f>
        <v>0</v>
      </c>
      <c r="AQ121" s="214"/>
      <c r="AR121" s="214"/>
      <c r="AS121" s="214"/>
      <c r="AT121" s="214"/>
      <c r="AU121" s="214"/>
    </row>
  </sheetData>
  <sheetProtection sheet="1" objects="1" scenarios="1" insertColumns="0" insertRows="0" insertHyperlinks="0" deleteColumns="0" deleteRows="0" selectLockedCells="1" sort="0" autoFilter="0" pivotTables="0"/>
  <mergeCells count="120">
    <mergeCell ref="A121:C121"/>
    <mergeCell ref="AQ121:AU121"/>
    <mergeCell ref="AM70:AM71"/>
    <mergeCell ref="AN70:AN71"/>
    <mergeCell ref="AO70:AO71"/>
    <mergeCell ref="AP70:AP71"/>
    <mergeCell ref="AQ70:AQ71"/>
    <mergeCell ref="AH70:AH71"/>
    <mergeCell ref="AI70:AI71"/>
    <mergeCell ref="AJ70:AJ71"/>
    <mergeCell ref="AK70:AK71"/>
    <mergeCell ref="AL70:AL71"/>
    <mergeCell ref="AC70:AC71"/>
    <mergeCell ref="AD70:AD71"/>
    <mergeCell ref="AE70:AE71"/>
    <mergeCell ref="AF70:AF71"/>
    <mergeCell ref="AG70:AG71"/>
    <mergeCell ref="X70:X71"/>
    <mergeCell ref="Y70:Y71"/>
    <mergeCell ref="Z70:Z71"/>
    <mergeCell ref="AA70:AA71"/>
    <mergeCell ref="AB70:AB71"/>
    <mergeCell ref="S70:S71"/>
    <mergeCell ref="T70:T71"/>
    <mergeCell ref="AR9:AR10"/>
    <mergeCell ref="S9:S10"/>
    <mergeCell ref="T9:T10"/>
    <mergeCell ref="U9:U10"/>
    <mergeCell ref="V9:V10"/>
    <mergeCell ref="W9:W10"/>
    <mergeCell ref="AR70:AR71"/>
    <mergeCell ref="AS9:AS10"/>
    <mergeCell ref="AC9:AC10"/>
    <mergeCell ref="AD9:AD10"/>
    <mergeCell ref="AE9:AE10"/>
    <mergeCell ref="AF9:AF10"/>
    <mergeCell ref="AG9:AG10"/>
    <mergeCell ref="X9:X10"/>
    <mergeCell ref="Y9:Y10"/>
    <mergeCell ref="Z9:Z10"/>
    <mergeCell ref="AA9:AA10"/>
    <mergeCell ref="AB9:AB10"/>
    <mergeCell ref="AL9:AL10"/>
    <mergeCell ref="M9:M10"/>
    <mergeCell ref="AT9:AT10"/>
    <mergeCell ref="AU9:AU10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M9:AM10"/>
    <mergeCell ref="AN9:AN10"/>
    <mergeCell ref="AO9:AO10"/>
    <mergeCell ref="AP9:AP10"/>
    <mergeCell ref="AQ9:AQ10"/>
    <mergeCell ref="AH9:AH10"/>
    <mergeCell ref="AI9:AI10"/>
    <mergeCell ref="AJ9:AJ10"/>
    <mergeCell ref="AK9:AK10"/>
    <mergeCell ref="AQ8:AU8"/>
    <mergeCell ref="AQ69:AU69"/>
    <mergeCell ref="A8:C8"/>
    <mergeCell ref="A11:A25"/>
    <mergeCell ref="A26:A42"/>
    <mergeCell ref="A43:A50"/>
    <mergeCell ref="A51:A57"/>
    <mergeCell ref="A58:A64"/>
    <mergeCell ref="A9:C9"/>
    <mergeCell ref="B55:B56"/>
    <mergeCell ref="B60:B62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I9:I10"/>
    <mergeCell ref="J9:J10"/>
    <mergeCell ref="K9:K10"/>
    <mergeCell ref="L9:L10"/>
    <mergeCell ref="B1:H1"/>
    <mergeCell ref="B2:H2"/>
    <mergeCell ref="B4:H4"/>
    <mergeCell ref="B3:H3"/>
    <mergeCell ref="A65:B66"/>
    <mergeCell ref="H9:H10"/>
    <mergeCell ref="A115:B116"/>
    <mergeCell ref="A117:B119"/>
    <mergeCell ref="A120:C120"/>
    <mergeCell ref="A67:B69"/>
    <mergeCell ref="AQ119:AU119"/>
    <mergeCell ref="A70:C70"/>
    <mergeCell ref="A99:A111"/>
    <mergeCell ref="A112:A114"/>
    <mergeCell ref="A72:A76"/>
    <mergeCell ref="A77:A87"/>
    <mergeCell ref="A88:A98"/>
    <mergeCell ref="B79:B87"/>
    <mergeCell ref="B88:B98"/>
    <mergeCell ref="B113:B114"/>
    <mergeCell ref="P70:P71"/>
    <mergeCell ref="Q70:Q71"/>
    <mergeCell ref="R70:R71"/>
    <mergeCell ref="AS70:AS71"/>
    <mergeCell ref="AT70:AT71"/>
    <mergeCell ref="AU70:AU71"/>
    <mergeCell ref="U70:U71"/>
    <mergeCell ref="V70:V71"/>
    <mergeCell ref="W70:W71"/>
  </mergeCells>
  <conditionalFormatting sqref="D69:AP69">
    <cfRule type="cellIs" priority="354" dxfId="3" operator="lessThan">
      <formula>0.33</formula>
    </cfRule>
    <cfRule type="cellIs" priority="355" dxfId="2" operator="between">
      <formula>0.51</formula>
      <formula>0.74</formula>
    </cfRule>
    <cfRule type="cellIs" priority="356" dxfId="1" operator="between">
      <formula>0.33</formula>
      <formula>0.5</formula>
    </cfRule>
    <cfRule type="cellIs" priority="357" dxfId="0" operator="greaterThan">
      <formula>0.75</formula>
    </cfRule>
  </conditionalFormatting>
  <conditionalFormatting sqref="AU72:AU114">
    <cfRule type="cellIs" priority="37" dxfId="2" operator="between">
      <formula>0.5</formula>
      <formula>0.74</formula>
    </cfRule>
    <cfRule type="cellIs" priority="38" dxfId="1" operator="between">
      <formula>0.34</formula>
      <formula>0.49</formula>
    </cfRule>
    <cfRule type="cellIs" priority="39" dxfId="3" operator="lessThan">
      <formula>0.33</formula>
    </cfRule>
  </conditionalFormatting>
  <conditionalFormatting sqref="AU72:AU114">
    <cfRule type="cellIs" priority="33" dxfId="1" operator="between">
      <formula>0.33</formula>
      <formula>0.49</formula>
    </cfRule>
    <cfRule type="cellIs" priority="34" dxfId="2" operator="between">
      <formula>0.5</formula>
      <formula>0.74</formula>
    </cfRule>
    <cfRule type="cellIs" priority="35" dxfId="0" operator="greaterThan">
      <formula>0.74</formula>
    </cfRule>
    <cfRule type="cellIs" priority="36" dxfId="3" operator="lessThan">
      <formula>0.33</formula>
    </cfRule>
  </conditionalFormatting>
  <conditionalFormatting sqref="AU11:AU64">
    <cfRule type="cellIs" priority="19" dxfId="1" operator="between">
      <formula>0.2</formula>
      <formula>0.49</formula>
    </cfRule>
    <cfRule type="cellIs" priority="20" dxfId="2" operator="between">
      <formula>0.5</formula>
      <formula>0.79</formula>
    </cfRule>
    <cfRule type="cellIs" priority="21" dxfId="0" operator="greaterThan">
      <formula>0.8</formula>
    </cfRule>
    <cfRule type="cellIs" priority="22" dxfId="3" operator="lessThan">
      <formula>0.2</formula>
    </cfRule>
  </conditionalFormatting>
  <conditionalFormatting sqref="D119:AP119">
    <cfRule type="cellIs" priority="1" dxfId="3" operator="lessThan">
      <formula>0.33</formula>
    </cfRule>
    <cfRule type="cellIs" priority="2" dxfId="2" operator="between">
      <formula>0.51</formula>
      <formula>0.74</formula>
    </cfRule>
    <cfRule type="cellIs" priority="3" dxfId="1" operator="between">
      <formula>0.33</formula>
      <formula>0.5</formula>
    </cfRule>
    <cfRule type="cellIs" priority="4" dxfId="0" operator="greaterThan">
      <formula>0.75</formula>
    </cfRule>
  </conditionalFormatting>
  <dataValidations count="1">
    <dataValidation type="list" allowBlank="1" showInputMessage="1" showErrorMessage="1" sqref="D72:AP114 D11:AP64">
      <formula1>valeur</formula1>
    </dataValidation>
  </dataValidations>
  <printOptions/>
  <pageMargins left="0.7" right="0.7" top="0.75" bottom="0.75" header="0.3" footer="0.3"/>
  <pageSetup fitToHeight="0" fitToWidth="1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selection activeCell="A6" sqref="A6:B6"/>
    </sheetView>
  </sheetViews>
  <sheetFormatPr defaultColWidth="11.421875" defaultRowHeight="12.75"/>
  <cols>
    <col min="1" max="1" width="45.28125" style="65" customWidth="1"/>
    <col min="2" max="31" width="8.7109375" style="63" customWidth="1"/>
    <col min="32" max="32" width="8.7109375" style="64" customWidth="1"/>
    <col min="33" max="42" width="8.7109375" style="63" customWidth="1"/>
    <col min="43" max="16384" width="11.421875" style="63" customWidth="1"/>
  </cols>
  <sheetData>
    <row r="1" spans="1:6" ht="17.25">
      <c r="A1" s="51" t="s">
        <v>89</v>
      </c>
      <c r="B1" s="217">
        <f>Classe!D2</f>
        <v>0</v>
      </c>
      <c r="C1" s="217"/>
      <c r="D1" s="218"/>
      <c r="E1" s="218"/>
      <c r="F1" s="219"/>
    </row>
    <row r="2" spans="1:6" ht="17.25">
      <c r="A2" s="52" t="s">
        <v>90</v>
      </c>
      <c r="B2" s="220">
        <f>Classe!D3</f>
        <v>0</v>
      </c>
      <c r="C2" s="220"/>
      <c r="D2" s="221"/>
      <c r="E2" s="221"/>
      <c r="F2" s="222"/>
    </row>
    <row r="3" spans="1:6" ht="17.25">
      <c r="A3" s="52" t="s">
        <v>91</v>
      </c>
      <c r="B3" s="132">
        <f>Classe!D4</f>
        <v>0</v>
      </c>
      <c r="C3" s="132"/>
      <c r="D3" s="133"/>
      <c r="E3" s="133"/>
      <c r="F3" s="134"/>
    </row>
    <row r="4" spans="1:6" ht="18" thickBot="1">
      <c r="A4" s="53" t="s">
        <v>119</v>
      </c>
      <c r="B4" s="223">
        <f>Classe!D6</f>
        <v>0</v>
      </c>
      <c r="C4" s="223"/>
      <c r="D4" s="224"/>
      <c r="E4" s="224"/>
      <c r="F4" s="225"/>
    </row>
    <row r="5" ht="13.5" thickBot="1"/>
    <row r="6" spans="1:42" s="66" customFormat="1" ht="154.5" customHeight="1" thickTop="1">
      <c r="A6" s="230" t="s">
        <v>99</v>
      </c>
      <c r="B6" s="231"/>
      <c r="C6" s="58" t="str">
        <f>CONCATENATE("Réussite de la classe ",Classe!D6)</f>
        <v>Réussite de la classe </v>
      </c>
      <c r="D6" s="56" t="str">
        <f>Classe!$E10</f>
        <v> </v>
      </c>
      <c r="E6" s="57" t="str">
        <f>Classe!$E11</f>
        <v> </v>
      </c>
      <c r="F6" s="57" t="str">
        <f>Classe!$E12</f>
        <v> </v>
      </c>
      <c r="G6" s="57" t="str">
        <f>Classe!$E13</f>
        <v> </v>
      </c>
      <c r="H6" s="57" t="str">
        <f>Classe!$E14</f>
        <v> </v>
      </c>
      <c r="I6" s="57" t="str">
        <f>Classe!$E15</f>
        <v> </v>
      </c>
      <c r="J6" s="57" t="str">
        <f>Classe!$E16</f>
        <v> </v>
      </c>
      <c r="K6" s="57" t="str">
        <f>Classe!$E17</f>
        <v> </v>
      </c>
      <c r="L6" s="57" t="str">
        <f>Classe!$E18</f>
        <v> </v>
      </c>
      <c r="M6" s="57" t="str">
        <f>Classe!$E19</f>
        <v> </v>
      </c>
      <c r="N6" s="57" t="str">
        <f>Classe!$E20</f>
        <v> </v>
      </c>
      <c r="O6" s="57" t="str">
        <f>Classe!$E21</f>
        <v> </v>
      </c>
      <c r="P6" s="57" t="str">
        <f>Classe!$E22</f>
        <v> </v>
      </c>
      <c r="Q6" s="57" t="str">
        <f>Classe!$E23</f>
        <v> </v>
      </c>
      <c r="R6" s="57" t="str">
        <f>Classe!$E24</f>
        <v> </v>
      </c>
      <c r="S6" s="57" t="str">
        <f>Classe!$E25</f>
        <v> </v>
      </c>
      <c r="T6" s="57" t="str">
        <f>Classe!$E26</f>
        <v> </v>
      </c>
      <c r="U6" s="57" t="str">
        <f>Classe!$E27</f>
        <v> </v>
      </c>
      <c r="V6" s="57" t="str">
        <f>Classe!$E28</f>
        <v> </v>
      </c>
      <c r="W6" s="57" t="str">
        <f>Classe!$E29</f>
        <v> </v>
      </c>
      <c r="X6" s="57" t="str">
        <f>Classe!$E30</f>
        <v> </v>
      </c>
      <c r="Y6" s="57" t="str">
        <f>Classe!$E31</f>
        <v> </v>
      </c>
      <c r="Z6" s="57" t="str">
        <f>Classe!$E32</f>
        <v> </v>
      </c>
      <c r="AA6" s="57" t="str">
        <f>Classe!$E33</f>
        <v> </v>
      </c>
      <c r="AB6" s="57" t="str">
        <f>Classe!$E34</f>
        <v> </v>
      </c>
      <c r="AC6" s="57" t="str">
        <f>Classe!$E35</f>
        <v> </v>
      </c>
      <c r="AD6" s="57" t="str">
        <f>Classe!$E36</f>
        <v> </v>
      </c>
      <c r="AE6" s="57" t="str">
        <f>Classe!$E37</f>
        <v> </v>
      </c>
      <c r="AF6" s="57" t="str">
        <f>Classe!$E38</f>
        <v> </v>
      </c>
      <c r="AG6" s="57" t="str">
        <f>Classe!$E39</f>
        <v> </v>
      </c>
      <c r="AH6" s="57" t="str">
        <f>Classe!$E40</f>
        <v> </v>
      </c>
      <c r="AI6" s="57" t="str">
        <f>Classe!$E41</f>
        <v> </v>
      </c>
      <c r="AJ6" s="57" t="str">
        <f>Classe!$E42</f>
        <v> </v>
      </c>
      <c r="AK6" s="57" t="str">
        <f>Classe!$E43</f>
        <v> </v>
      </c>
      <c r="AL6" s="57" t="str">
        <f>Classe!$E44</f>
        <v> </v>
      </c>
      <c r="AM6" s="57" t="str">
        <f>Classe!$E45</f>
        <v> </v>
      </c>
      <c r="AN6" s="57" t="str">
        <f>Classe!$E46</f>
        <v> </v>
      </c>
      <c r="AO6" s="57" t="str">
        <f>Classe!$E47</f>
        <v> </v>
      </c>
      <c r="AP6" s="57" t="str">
        <f>Classe!$E48</f>
        <v> </v>
      </c>
    </row>
    <row r="7" spans="1:42" ht="12.75">
      <c r="A7" s="226" t="s">
        <v>27</v>
      </c>
      <c r="B7" s="227"/>
      <c r="C7" s="67" t="e">
        <f>CONCATENATE(ROUND(Feuil1!AP4,0),"/15")</f>
        <v>#DIV/0!</v>
      </c>
      <c r="D7" s="68" t="str">
        <f>CONCATENATE(Feuil1!C4,"/15")</f>
        <v>0/15</v>
      </c>
      <c r="E7" s="68" t="str">
        <f>CONCATENATE(Feuil1!D4,"/15")</f>
        <v>0/15</v>
      </c>
      <c r="F7" s="68" t="str">
        <f>CONCATENATE(Feuil1!E4,"/15")</f>
        <v>0/15</v>
      </c>
      <c r="G7" s="68" t="str">
        <f>CONCATENATE(Feuil1!F4,"/15")</f>
        <v>0/15</v>
      </c>
      <c r="H7" s="68" t="str">
        <f>CONCATENATE(Feuil1!G4,"/15")</f>
        <v>0/15</v>
      </c>
      <c r="I7" s="68" t="str">
        <f>CONCATENATE(Feuil1!H4,"/15")</f>
        <v>0/15</v>
      </c>
      <c r="J7" s="68" t="str">
        <f>CONCATENATE(Feuil1!I4,"/15")</f>
        <v>0/15</v>
      </c>
      <c r="K7" s="68" t="str">
        <f>CONCATENATE(Feuil1!J4,"/15")</f>
        <v>0/15</v>
      </c>
      <c r="L7" s="68" t="str">
        <f>CONCATENATE(Feuil1!K4,"/15")</f>
        <v>0/15</v>
      </c>
      <c r="M7" s="68" t="str">
        <f>CONCATENATE(Feuil1!L4,"/15")</f>
        <v>0/15</v>
      </c>
      <c r="N7" s="68" t="str">
        <f>CONCATENATE(Feuil1!M4,"/15")</f>
        <v>0/15</v>
      </c>
      <c r="O7" s="68" t="str">
        <f>CONCATENATE(Feuil1!N4,"/15")</f>
        <v>0/15</v>
      </c>
      <c r="P7" s="68" t="str">
        <f>CONCATENATE(Feuil1!O4,"/15")</f>
        <v>0/15</v>
      </c>
      <c r="Q7" s="68" t="str">
        <f>CONCATENATE(Feuil1!P4,"/15")</f>
        <v>0/15</v>
      </c>
      <c r="R7" s="68" t="str">
        <f>CONCATENATE(Feuil1!Q4,"/15")</f>
        <v>0/15</v>
      </c>
      <c r="S7" s="68" t="str">
        <f>CONCATENATE(Feuil1!R4,"/15")</f>
        <v>0/15</v>
      </c>
      <c r="T7" s="68" t="str">
        <f>CONCATENATE(Feuil1!S4,"/15")</f>
        <v>0/15</v>
      </c>
      <c r="U7" s="68" t="str">
        <f>CONCATENATE(Feuil1!T4,"/15")</f>
        <v>0/15</v>
      </c>
      <c r="V7" s="68" t="str">
        <f>CONCATENATE(Feuil1!U4,"/15")</f>
        <v>0/15</v>
      </c>
      <c r="W7" s="68" t="str">
        <f>CONCATENATE(Feuil1!V4,"/15")</f>
        <v>0/15</v>
      </c>
      <c r="X7" s="68" t="str">
        <f>CONCATENATE(Feuil1!W4,"/15")</f>
        <v>0/15</v>
      </c>
      <c r="Y7" s="68" t="str">
        <f>CONCATENATE(Feuil1!X4,"/15")</f>
        <v>0/15</v>
      </c>
      <c r="Z7" s="68" t="str">
        <f>CONCATENATE(Feuil1!Y4,"/15")</f>
        <v>0/15</v>
      </c>
      <c r="AA7" s="68" t="str">
        <f>CONCATENATE(Feuil1!Z4,"/15")</f>
        <v>0/15</v>
      </c>
      <c r="AB7" s="68" t="str">
        <f>CONCATENATE(Feuil1!AA4,"/15")</f>
        <v>0/15</v>
      </c>
      <c r="AC7" s="68" t="str">
        <f>CONCATENATE(Feuil1!AB4,"/15")</f>
        <v>0/15</v>
      </c>
      <c r="AD7" s="68" t="str">
        <f>CONCATENATE(Feuil1!AC4,"/15")</f>
        <v>0/15</v>
      </c>
      <c r="AE7" s="68" t="str">
        <f>CONCATENATE(Feuil1!AD4,"/15")</f>
        <v>0/15</v>
      </c>
      <c r="AF7" s="68" t="str">
        <f>CONCATENATE(Feuil1!AE4,"/15")</f>
        <v>0/15</v>
      </c>
      <c r="AG7" s="68" t="str">
        <f>CONCATENATE(Feuil1!AF4,"/15")</f>
        <v>0/15</v>
      </c>
      <c r="AH7" s="68" t="str">
        <f>CONCATENATE(Feuil1!AG4,"/15")</f>
        <v>0/15</v>
      </c>
      <c r="AI7" s="68" t="str">
        <f>CONCATENATE(Feuil1!AH4,"/15")</f>
        <v>0/15</v>
      </c>
      <c r="AJ7" s="68" t="str">
        <f>CONCATENATE(Feuil1!AI4,"/15")</f>
        <v>0/15</v>
      </c>
      <c r="AK7" s="68" t="str">
        <f>CONCATENATE(Feuil1!AJ4,"/15")</f>
        <v>0/15</v>
      </c>
      <c r="AL7" s="68" t="str">
        <f>CONCATENATE(Feuil1!AK4,"/15")</f>
        <v>0/15</v>
      </c>
      <c r="AM7" s="68" t="str">
        <f>CONCATENATE(Feuil1!AL4,"/15")</f>
        <v>0/15</v>
      </c>
      <c r="AN7" s="68" t="str">
        <f>CONCATENATE(Feuil1!AM4,"/15")</f>
        <v>0/15</v>
      </c>
      <c r="AO7" s="68" t="str">
        <f>CONCATENATE(Feuil1!AN4,"/15")</f>
        <v>0/15</v>
      </c>
      <c r="AP7" s="68" t="str">
        <f>CONCATENATE(Feuil1!AO4,"/15")</f>
        <v>0/15</v>
      </c>
    </row>
    <row r="8" spans="1:42" ht="12.75">
      <c r="A8" s="215" t="s">
        <v>3</v>
      </c>
      <c r="B8" s="216"/>
      <c r="C8" s="67" t="e">
        <f>CONCATENATE(ROUND(Feuil1!AP5,0),"/17")</f>
        <v>#DIV/0!</v>
      </c>
      <c r="D8" s="69" t="str">
        <f>CONCATENATE(Feuil1!C5,"/17")</f>
        <v>0/17</v>
      </c>
      <c r="E8" s="69" t="str">
        <f>CONCATENATE(Feuil1!D5,"/17")</f>
        <v>0/17</v>
      </c>
      <c r="F8" s="69" t="str">
        <f>CONCATENATE(Feuil1!E5,"/17")</f>
        <v>0/17</v>
      </c>
      <c r="G8" s="69" t="str">
        <f>CONCATENATE(Feuil1!F5,"/17")</f>
        <v>0/17</v>
      </c>
      <c r="H8" s="69" t="str">
        <f>CONCATENATE(Feuil1!G5,"/17")</f>
        <v>0/17</v>
      </c>
      <c r="I8" s="69" t="str">
        <f>CONCATENATE(Feuil1!H5,"/17")</f>
        <v>0/17</v>
      </c>
      <c r="J8" s="69" t="str">
        <f>CONCATENATE(Feuil1!I5,"/17")</f>
        <v>0/17</v>
      </c>
      <c r="K8" s="69" t="str">
        <f>CONCATENATE(Feuil1!J5,"/17")</f>
        <v>0/17</v>
      </c>
      <c r="L8" s="69" t="str">
        <f>CONCATENATE(Feuil1!K5,"/17")</f>
        <v>0/17</v>
      </c>
      <c r="M8" s="69" t="str">
        <f>CONCATENATE(Feuil1!L5,"/17")</f>
        <v>0/17</v>
      </c>
      <c r="N8" s="69" t="str">
        <f>CONCATENATE(Feuil1!M5,"/17")</f>
        <v>0/17</v>
      </c>
      <c r="O8" s="69" t="str">
        <f>CONCATENATE(Feuil1!N5,"/17")</f>
        <v>0/17</v>
      </c>
      <c r="P8" s="69" t="str">
        <f>CONCATENATE(Feuil1!O5,"/17")</f>
        <v>0/17</v>
      </c>
      <c r="Q8" s="69" t="str">
        <f>CONCATENATE(Feuil1!P5,"/17")</f>
        <v>0/17</v>
      </c>
      <c r="R8" s="69" t="str">
        <f>CONCATENATE(Feuil1!Q5,"/17")</f>
        <v>0/17</v>
      </c>
      <c r="S8" s="69" t="str">
        <f>CONCATENATE(Feuil1!R5,"/17")</f>
        <v>0/17</v>
      </c>
      <c r="T8" s="69" t="str">
        <f>CONCATENATE(Feuil1!S5,"/17")</f>
        <v>0/17</v>
      </c>
      <c r="U8" s="69" t="str">
        <f>CONCATENATE(Feuil1!T5,"/17")</f>
        <v>0/17</v>
      </c>
      <c r="V8" s="69" t="str">
        <f>CONCATENATE(Feuil1!U5,"/17")</f>
        <v>0/17</v>
      </c>
      <c r="W8" s="69" t="str">
        <f>CONCATENATE(Feuil1!V5,"/17")</f>
        <v>0/17</v>
      </c>
      <c r="X8" s="69" t="str">
        <f>CONCATENATE(Feuil1!W5,"/17")</f>
        <v>0/17</v>
      </c>
      <c r="Y8" s="69" t="str">
        <f>CONCATENATE(Feuil1!X5,"/17")</f>
        <v>0/17</v>
      </c>
      <c r="Z8" s="69" t="str">
        <f>CONCATENATE(Feuil1!Y5,"/17")</f>
        <v>0/17</v>
      </c>
      <c r="AA8" s="69" t="str">
        <f>CONCATENATE(Feuil1!Z5,"/17")</f>
        <v>0/17</v>
      </c>
      <c r="AB8" s="69" t="str">
        <f>CONCATENATE(Feuil1!AA5,"/17")</f>
        <v>0/17</v>
      </c>
      <c r="AC8" s="69" t="str">
        <f>CONCATENATE(Feuil1!AB5,"/17")</f>
        <v>0/17</v>
      </c>
      <c r="AD8" s="69" t="str">
        <f>CONCATENATE(Feuil1!AC5,"/17")</f>
        <v>0/17</v>
      </c>
      <c r="AE8" s="69" t="str">
        <f>CONCATENATE(Feuil1!AD5,"/17")</f>
        <v>0/17</v>
      </c>
      <c r="AF8" s="69" t="str">
        <f>CONCATENATE(Feuil1!AE5,"/17")</f>
        <v>0/17</v>
      </c>
      <c r="AG8" s="69" t="str">
        <f>CONCATENATE(Feuil1!AF5,"/17")</f>
        <v>0/17</v>
      </c>
      <c r="AH8" s="69" t="str">
        <f>CONCATENATE(Feuil1!AG5,"/17")</f>
        <v>0/17</v>
      </c>
      <c r="AI8" s="69" t="str">
        <f>CONCATENATE(Feuil1!AH5,"/17")</f>
        <v>0/17</v>
      </c>
      <c r="AJ8" s="69" t="str">
        <f>CONCATENATE(Feuil1!AI5,"/17")</f>
        <v>0/17</v>
      </c>
      <c r="AK8" s="69" t="str">
        <f>CONCATENATE(Feuil1!AJ5,"/17")</f>
        <v>0/17</v>
      </c>
      <c r="AL8" s="69" t="str">
        <f>CONCATENATE(Feuil1!AK5,"/17")</f>
        <v>0/17</v>
      </c>
      <c r="AM8" s="69" t="str">
        <f>CONCATENATE(Feuil1!AL5,"/17")</f>
        <v>0/17</v>
      </c>
      <c r="AN8" s="69" t="str">
        <f>CONCATENATE(Feuil1!AM5,"/17")</f>
        <v>0/17</v>
      </c>
      <c r="AO8" s="69" t="str">
        <f>CONCATENATE(Feuil1!AN5,"/17")</f>
        <v>0/17</v>
      </c>
      <c r="AP8" s="69" t="str">
        <f>CONCATENATE(Feuil1!AO5,"/17")</f>
        <v>0/17</v>
      </c>
    </row>
    <row r="9" spans="1:42" ht="12.75">
      <c r="A9" s="226" t="s">
        <v>5</v>
      </c>
      <c r="B9" s="227"/>
      <c r="C9" s="67" t="e">
        <f>CONCATENATE(ROUND(Feuil1!AP6,0),"/8")</f>
        <v>#DIV/0!</v>
      </c>
      <c r="D9" s="68" t="str">
        <f>CONCATENATE(Feuil1!C6,"/8")</f>
        <v>0/8</v>
      </c>
      <c r="E9" s="68" t="str">
        <f>CONCATENATE(Feuil1!D6,"/8")</f>
        <v>0/8</v>
      </c>
      <c r="F9" s="68" t="str">
        <f>CONCATENATE(Feuil1!E6,"/8")</f>
        <v>0/8</v>
      </c>
      <c r="G9" s="68" t="str">
        <f>CONCATENATE(Feuil1!F6,"/8")</f>
        <v>0/8</v>
      </c>
      <c r="H9" s="68" t="str">
        <f>CONCATENATE(Feuil1!G6,"/8")</f>
        <v>0/8</v>
      </c>
      <c r="I9" s="68" t="str">
        <f>CONCATENATE(Feuil1!H6,"/8")</f>
        <v>0/8</v>
      </c>
      <c r="J9" s="68" t="str">
        <f>CONCATENATE(Feuil1!I6,"/8")</f>
        <v>0/8</v>
      </c>
      <c r="K9" s="68" t="str">
        <f>CONCATENATE(Feuil1!J6,"/8")</f>
        <v>0/8</v>
      </c>
      <c r="L9" s="68" t="str">
        <f>CONCATENATE(Feuil1!K6,"/8")</f>
        <v>0/8</v>
      </c>
      <c r="M9" s="68" t="str">
        <f>CONCATENATE(Feuil1!L6,"/8")</f>
        <v>0/8</v>
      </c>
      <c r="N9" s="68" t="str">
        <f>CONCATENATE(Feuil1!M6,"/8")</f>
        <v>0/8</v>
      </c>
      <c r="O9" s="68" t="str">
        <f>CONCATENATE(Feuil1!N6,"/8")</f>
        <v>0/8</v>
      </c>
      <c r="P9" s="68" t="str">
        <f>CONCATENATE(Feuil1!O6,"/8")</f>
        <v>0/8</v>
      </c>
      <c r="Q9" s="68" t="str">
        <f>CONCATENATE(Feuil1!P6,"/8")</f>
        <v>0/8</v>
      </c>
      <c r="R9" s="68" t="str">
        <f>CONCATENATE(Feuil1!Q6,"/8")</f>
        <v>0/8</v>
      </c>
      <c r="S9" s="68" t="str">
        <f>CONCATENATE(Feuil1!R6,"/8")</f>
        <v>0/8</v>
      </c>
      <c r="T9" s="68" t="str">
        <f>CONCATENATE(Feuil1!S6,"/8")</f>
        <v>0/8</v>
      </c>
      <c r="U9" s="68" t="str">
        <f>CONCATENATE(Feuil1!T6,"/8")</f>
        <v>0/8</v>
      </c>
      <c r="V9" s="68" t="str">
        <f>CONCATENATE(Feuil1!U6,"/8")</f>
        <v>0/8</v>
      </c>
      <c r="W9" s="68" t="str">
        <f>CONCATENATE(Feuil1!V6,"/8")</f>
        <v>0/8</v>
      </c>
      <c r="X9" s="68" t="str">
        <f>CONCATENATE(Feuil1!W6,"/8")</f>
        <v>0/8</v>
      </c>
      <c r="Y9" s="68" t="str">
        <f>CONCATENATE(Feuil1!X6,"/8")</f>
        <v>0/8</v>
      </c>
      <c r="Z9" s="68" t="str">
        <f>CONCATENATE(Feuil1!Y6,"/8")</f>
        <v>0/8</v>
      </c>
      <c r="AA9" s="68" t="str">
        <f>CONCATENATE(Feuil1!Z6,"/8")</f>
        <v>0/8</v>
      </c>
      <c r="AB9" s="68" t="str">
        <f>CONCATENATE(Feuil1!AA6,"/8")</f>
        <v>0/8</v>
      </c>
      <c r="AC9" s="68" t="str">
        <f>CONCATENATE(Feuil1!AB6,"/8")</f>
        <v>0/8</v>
      </c>
      <c r="AD9" s="68" t="str">
        <f>CONCATENATE(Feuil1!AC6,"/8")</f>
        <v>0/8</v>
      </c>
      <c r="AE9" s="68" t="str">
        <f>CONCATENATE(Feuil1!AD6,"/8")</f>
        <v>0/8</v>
      </c>
      <c r="AF9" s="68" t="str">
        <f>CONCATENATE(Feuil1!AE6,"/8")</f>
        <v>0/8</v>
      </c>
      <c r="AG9" s="68" t="str">
        <f>CONCATENATE(Feuil1!AF6,"/8")</f>
        <v>0/8</v>
      </c>
      <c r="AH9" s="68" t="str">
        <f>CONCATENATE(Feuil1!AG6,"/8")</f>
        <v>0/8</v>
      </c>
      <c r="AI9" s="68" t="str">
        <f>CONCATENATE(Feuil1!AH6,"/8")</f>
        <v>0/8</v>
      </c>
      <c r="AJ9" s="68" t="str">
        <f>CONCATENATE(Feuil1!AI6,"/8")</f>
        <v>0/8</v>
      </c>
      <c r="AK9" s="68" t="str">
        <f>CONCATENATE(Feuil1!AJ6,"/8")</f>
        <v>0/8</v>
      </c>
      <c r="AL9" s="68" t="str">
        <f>CONCATENATE(Feuil1!AK6,"/8")</f>
        <v>0/8</v>
      </c>
      <c r="AM9" s="68" t="str">
        <f>CONCATENATE(Feuil1!AL6,"/8")</f>
        <v>0/8</v>
      </c>
      <c r="AN9" s="68" t="str">
        <f>CONCATENATE(Feuil1!AM6,"/8")</f>
        <v>0/8</v>
      </c>
      <c r="AO9" s="68" t="str">
        <f>CONCATENATE(Feuil1!AN6,"/8")</f>
        <v>0/8</v>
      </c>
      <c r="AP9" s="68" t="str">
        <f>CONCATENATE(Feuil1!AO6,"/8")</f>
        <v>0/8</v>
      </c>
    </row>
    <row r="10" spans="1:42" ht="12.75">
      <c r="A10" s="215" t="s">
        <v>4</v>
      </c>
      <c r="B10" s="216"/>
      <c r="C10" s="67" t="e">
        <f>CONCATENATE(ROUND(Feuil1!AP7,0),"/7")</f>
        <v>#DIV/0!</v>
      </c>
      <c r="D10" s="70" t="str">
        <f>CONCATENATE(Feuil1!C7,"/7")</f>
        <v>0/7</v>
      </c>
      <c r="E10" s="70" t="str">
        <f>CONCATENATE(Feuil1!D7,"/7")</f>
        <v>0/7</v>
      </c>
      <c r="F10" s="70" t="str">
        <f>CONCATENATE(Feuil1!E7,"/7")</f>
        <v>0/7</v>
      </c>
      <c r="G10" s="70" t="str">
        <f>CONCATENATE(Feuil1!F7,"/7")</f>
        <v>0/7</v>
      </c>
      <c r="H10" s="70" t="str">
        <f>CONCATENATE(Feuil1!G7,"/7")</f>
        <v>0/7</v>
      </c>
      <c r="I10" s="70" t="str">
        <f>CONCATENATE(Feuil1!H7,"/7")</f>
        <v>0/7</v>
      </c>
      <c r="J10" s="70" t="str">
        <f>CONCATENATE(Feuil1!I7,"/7")</f>
        <v>0/7</v>
      </c>
      <c r="K10" s="70" t="str">
        <f>CONCATENATE(Feuil1!J7,"/7")</f>
        <v>0/7</v>
      </c>
      <c r="L10" s="70" t="str">
        <f>CONCATENATE(Feuil1!K7,"/7")</f>
        <v>0/7</v>
      </c>
      <c r="M10" s="70" t="str">
        <f>CONCATENATE(Feuil1!L7,"/7")</f>
        <v>0/7</v>
      </c>
      <c r="N10" s="70" t="str">
        <f>CONCATENATE(Feuil1!M7,"/7")</f>
        <v>0/7</v>
      </c>
      <c r="O10" s="70" t="str">
        <f>CONCATENATE(Feuil1!N7,"/7")</f>
        <v>0/7</v>
      </c>
      <c r="P10" s="70" t="str">
        <f>CONCATENATE(Feuil1!O7,"/7")</f>
        <v>0/7</v>
      </c>
      <c r="Q10" s="70" t="str">
        <f>CONCATENATE(Feuil1!P7,"/7")</f>
        <v>0/7</v>
      </c>
      <c r="R10" s="70" t="str">
        <f>CONCATENATE(Feuil1!Q7,"/7")</f>
        <v>0/7</v>
      </c>
      <c r="S10" s="70" t="str">
        <f>CONCATENATE(Feuil1!R7,"/7")</f>
        <v>0/7</v>
      </c>
      <c r="T10" s="70" t="str">
        <f>CONCATENATE(Feuil1!S7,"/7")</f>
        <v>0/7</v>
      </c>
      <c r="U10" s="70" t="str">
        <f>CONCATENATE(Feuil1!T7,"/7")</f>
        <v>0/7</v>
      </c>
      <c r="V10" s="70" t="str">
        <f>CONCATENATE(Feuil1!U7,"/7")</f>
        <v>0/7</v>
      </c>
      <c r="W10" s="70" t="str">
        <f>CONCATENATE(Feuil1!V7,"/7")</f>
        <v>0/7</v>
      </c>
      <c r="X10" s="70" t="str">
        <f>CONCATENATE(Feuil1!W7,"/7")</f>
        <v>0/7</v>
      </c>
      <c r="Y10" s="70" t="str">
        <f>CONCATENATE(Feuil1!X7,"/7")</f>
        <v>0/7</v>
      </c>
      <c r="Z10" s="70" t="str">
        <f>CONCATENATE(Feuil1!Y7,"/7")</f>
        <v>0/7</v>
      </c>
      <c r="AA10" s="70" t="str">
        <f>CONCATENATE(Feuil1!Z7,"/7")</f>
        <v>0/7</v>
      </c>
      <c r="AB10" s="70" t="str">
        <f>CONCATENATE(Feuil1!AA7,"/7")</f>
        <v>0/7</v>
      </c>
      <c r="AC10" s="70" t="str">
        <f>CONCATENATE(Feuil1!AB7,"/7")</f>
        <v>0/7</v>
      </c>
      <c r="AD10" s="70" t="str">
        <f>CONCATENATE(Feuil1!AC7,"/7")</f>
        <v>0/7</v>
      </c>
      <c r="AE10" s="70" t="str">
        <f>CONCATENATE(Feuil1!AD7,"/7")</f>
        <v>0/7</v>
      </c>
      <c r="AF10" s="70" t="str">
        <f>CONCATENATE(Feuil1!AE7,"/7")</f>
        <v>0/7</v>
      </c>
      <c r="AG10" s="70" t="str">
        <f>CONCATENATE(Feuil1!AF7,"/7")</f>
        <v>0/7</v>
      </c>
      <c r="AH10" s="70" t="str">
        <f>CONCATENATE(Feuil1!AG7,"/7")</f>
        <v>0/7</v>
      </c>
      <c r="AI10" s="70" t="str">
        <f>CONCATENATE(Feuil1!AH7,"/7")</f>
        <v>0/7</v>
      </c>
      <c r="AJ10" s="70" t="str">
        <f>CONCATENATE(Feuil1!AI7,"/7")</f>
        <v>0/7</v>
      </c>
      <c r="AK10" s="70" t="str">
        <f>CONCATENATE(Feuil1!AJ7,"/7")</f>
        <v>0/7</v>
      </c>
      <c r="AL10" s="70" t="str">
        <f>CONCATENATE(Feuil1!AK7,"/7")</f>
        <v>0/7</v>
      </c>
      <c r="AM10" s="70" t="str">
        <f>CONCATENATE(Feuil1!AL7,"/7")</f>
        <v>0/7</v>
      </c>
      <c r="AN10" s="70" t="str">
        <f>CONCATENATE(Feuil1!AM7,"/7")</f>
        <v>0/7</v>
      </c>
      <c r="AO10" s="70" t="str">
        <f>CONCATENATE(Feuil1!AN7,"/7")</f>
        <v>0/7</v>
      </c>
      <c r="AP10" s="70" t="str">
        <f>CONCATENATE(Feuil1!AO7,"/7")</f>
        <v>0/7</v>
      </c>
    </row>
    <row r="11" spans="1:42" ht="13.5" thickBot="1">
      <c r="A11" s="226" t="s">
        <v>98</v>
      </c>
      <c r="B11" s="227"/>
      <c r="C11" s="67" t="e">
        <f>CONCATENATE(ROUND(Feuil1!AP8,0),"/7")</f>
        <v>#DIV/0!</v>
      </c>
      <c r="D11" s="68" t="str">
        <f>CONCATENATE(Feuil1!C8,"/7")</f>
        <v>0/7</v>
      </c>
      <c r="E11" s="68" t="str">
        <f>CONCATENATE(Feuil1!D8,"/7")</f>
        <v>0/7</v>
      </c>
      <c r="F11" s="68" t="str">
        <f>CONCATENATE(Feuil1!E8,"/7")</f>
        <v>0/7</v>
      </c>
      <c r="G11" s="68" t="str">
        <f>CONCATENATE(Feuil1!F8,"/7")</f>
        <v>0/7</v>
      </c>
      <c r="H11" s="68" t="str">
        <f>CONCATENATE(Feuil1!G8,"/7")</f>
        <v>0/7</v>
      </c>
      <c r="I11" s="68" t="str">
        <f>CONCATENATE(Feuil1!H8,"/7")</f>
        <v>0/7</v>
      </c>
      <c r="J11" s="68" t="str">
        <f>CONCATENATE(Feuil1!I8,"/7")</f>
        <v>0/7</v>
      </c>
      <c r="K11" s="68" t="str">
        <f>CONCATENATE(Feuil1!J8,"/7")</f>
        <v>0/7</v>
      </c>
      <c r="L11" s="68" t="str">
        <f>CONCATENATE(Feuil1!K8,"/7")</f>
        <v>0/7</v>
      </c>
      <c r="M11" s="68" t="str">
        <f>CONCATENATE(Feuil1!L8,"/7")</f>
        <v>0/7</v>
      </c>
      <c r="N11" s="68" t="str">
        <f>CONCATENATE(Feuil1!M8,"/7")</f>
        <v>0/7</v>
      </c>
      <c r="O11" s="68" t="str">
        <f>CONCATENATE(Feuil1!N8,"/7")</f>
        <v>0/7</v>
      </c>
      <c r="P11" s="68" t="str">
        <f>CONCATENATE(Feuil1!O8,"/7")</f>
        <v>0/7</v>
      </c>
      <c r="Q11" s="68" t="str">
        <f>CONCATENATE(Feuil1!P8,"/7")</f>
        <v>0/7</v>
      </c>
      <c r="R11" s="68" t="str">
        <f>CONCATENATE(Feuil1!Q8,"/7")</f>
        <v>0/7</v>
      </c>
      <c r="S11" s="68" t="str">
        <f>CONCATENATE(Feuil1!R8,"/7")</f>
        <v>0/7</v>
      </c>
      <c r="T11" s="68" t="str">
        <f>CONCATENATE(Feuil1!S8,"/7")</f>
        <v>0/7</v>
      </c>
      <c r="U11" s="68" t="str">
        <f>CONCATENATE(Feuil1!T8,"/7")</f>
        <v>0/7</v>
      </c>
      <c r="V11" s="68" t="str">
        <f>CONCATENATE(Feuil1!U8,"/7")</f>
        <v>0/7</v>
      </c>
      <c r="W11" s="68" t="str">
        <f>CONCATENATE(Feuil1!V8,"/7")</f>
        <v>0/7</v>
      </c>
      <c r="X11" s="68" t="str">
        <f>CONCATENATE(Feuil1!W8,"/7")</f>
        <v>0/7</v>
      </c>
      <c r="Y11" s="68" t="str">
        <f>CONCATENATE(Feuil1!X8,"/7")</f>
        <v>0/7</v>
      </c>
      <c r="Z11" s="68" t="str">
        <f>CONCATENATE(Feuil1!Y8,"/7")</f>
        <v>0/7</v>
      </c>
      <c r="AA11" s="68" t="str">
        <f>CONCATENATE(Feuil1!Z8,"/7")</f>
        <v>0/7</v>
      </c>
      <c r="AB11" s="68" t="str">
        <f>CONCATENATE(Feuil1!AA8,"/7")</f>
        <v>0/7</v>
      </c>
      <c r="AC11" s="68" t="str">
        <f>CONCATENATE(Feuil1!AB8,"/7")</f>
        <v>0/7</v>
      </c>
      <c r="AD11" s="68" t="str">
        <f>CONCATENATE(Feuil1!AC8,"/7")</f>
        <v>0/7</v>
      </c>
      <c r="AE11" s="68" t="str">
        <f>CONCATENATE(Feuil1!AD8,"/7")</f>
        <v>0/7</v>
      </c>
      <c r="AF11" s="68" t="str">
        <f>CONCATENATE(Feuil1!AE8,"/7")</f>
        <v>0/7</v>
      </c>
      <c r="AG11" s="68" t="str">
        <f>CONCATENATE(Feuil1!AF8,"/7")</f>
        <v>0/7</v>
      </c>
      <c r="AH11" s="68" t="str">
        <f>CONCATENATE(Feuil1!AG8,"/7")</f>
        <v>0/7</v>
      </c>
      <c r="AI11" s="68" t="str">
        <f>CONCATENATE(Feuil1!AH8,"/7")</f>
        <v>0/7</v>
      </c>
      <c r="AJ11" s="68" t="str">
        <f>CONCATENATE(Feuil1!AI8,"/7")</f>
        <v>0/7</v>
      </c>
      <c r="AK11" s="68" t="str">
        <f>CONCATENATE(Feuil1!AJ8,"/7")</f>
        <v>0/7</v>
      </c>
      <c r="AL11" s="68" t="str">
        <f>CONCATENATE(Feuil1!AK8,"/7")</f>
        <v>0/7</v>
      </c>
      <c r="AM11" s="68" t="str">
        <f>CONCATENATE(Feuil1!AL8,"/7")</f>
        <v>0/7</v>
      </c>
      <c r="AN11" s="68" t="str">
        <f>CONCATENATE(Feuil1!AM8,"/7")</f>
        <v>0/7</v>
      </c>
      <c r="AO11" s="68" t="str">
        <f>CONCATENATE(Feuil1!AN8,"/7")</f>
        <v>0/7</v>
      </c>
      <c r="AP11" s="68" t="str">
        <f>CONCATENATE(Feuil1!AO8,"/7")</f>
        <v>0/7</v>
      </c>
    </row>
    <row r="12" spans="1:42" ht="12.75">
      <c r="A12" s="236" t="s">
        <v>116</v>
      </c>
      <c r="B12" s="237"/>
      <c r="C12" s="67" t="e">
        <f>CONCATENATE(ROUND(Feuil1!AP9,0),"/54")</f>
        <v>#DIV/0!</v>
      </c>
      <c r="D12" s="71" t="str">
        <f>CONCATENATE(Feuil1!C9,"/54")</f>
        <v>0/54</v>
      </c>
      <c r="E12" s="71" t="str">
        <f>CONCATENATE(Feuil1!D9,"/54")</f>
        <v>0/54</v>
      </c>
      <c r="F12" s="71" t="str">
        <f>CONCATENATE(Feuil1!E9,"/54")</f>
        <v>0/54</v>
      </c>
      <c r="G12" s="71" t="str">
        <f>CONCATENATE(Feuil1!F9,"/54")</f>
        <v>0/54</v>
      </c>
      <c r="H12" s="71" t="str">
        <f>CONCATENATE(Feuil1!G9,"/54")</f>
        <v>0/54</v>
      </c>
      <c r="I12" s="71" t="str">
        <f>CONCATENATE(Feuil1!H9,"/54")</f>
        <v>0/54</v>
      </c>
      <c r="J12" s="71" t="str">
        <f>CONCATENATE(Feuil1!I9,"/54")</f>
        <v>0/54</v>
      </c>
      <c r="K12" s="71" t="str">
        <f>CONCATENATE(Feuil1!J9,"/54")</f>
        <v>0/54</v>
      </c>
      <c r="L12" s="71" t="str">
        <f>CONCATENATE(Feuil1!K9,"/54")</f>
        <v>0/54</v>
      </c>
      <c r="M12" s="71" t="str">
        <f>CONCATENATE(Feuil1!L9,"/54")</f>
        <v>0/54</v>
      </c>
      <c r="N12" s="71" t="str">
        <f>CONCATENATE(Feuil1!M9,"/54")</f>
        <v>0/54</v>
      </c>
      <c r="O12" s="71" t="str">
        <f>CONCATENATE(Feuil1!N9,"/54")</f>
        <v>0/54</v>
      </c>
      <c r="P12" s="71" t="str">
        <f>CONCATENATE(Feuil1!O9,"/54")</f>
        <v>0/54</v>
      </c>
      <c r="Q12" s="71" t="str">
        <f>CONCATENATE(Feuil1!P9,"/54")</f>
        <v>0/54</v>
      </c>
      <c r="R12" s="71" t="str">
        <f>CONCATENATE(Feuil1!Q9,"/54")</f>
        <v>0/54</v>
      </c>
      <c r="S12" s="71" t="str">
        <f>CONCATENATE(Feuil1!R9,"/54")</f>
        <v>0/54</v>
      </c>
      <c r="T12" s="71" t="str">
        <f>CONCATENATE(Feuil1!S9,"/54")</f>
        <v>0/54</v>
      </c>
      <c r="U12" s="71" t="str">
        <f>CONCATENATE(Feuil1!T9,"/54")</f>
        <v>0/54</v>
      </c>
      <c r="V12" s="71" t="str">
        <f>CONCATENATE(Feuil1!U9,"/54")</f>
        <v>0/54</v>
      </c>
      <c r="W12" s="71" t="str">
        <f>CONCATENATE(Feuil1!V9,"/54")</f>
        <v>0/54</v>
      </c>
      <c r="X12" s="71" t="str">
        <f>CONCATENATE(Feuil1!W9,"/54")</f>
        <v>0/54</v>
      </c>
      <c r="Y12" s="71" t="str">
        <f>CONCATENATE(Feuil1!X9,"/54")</f>
        <v>0/54</v>
      </c>
      <c r="Z12" s="71" t="str">
        <f>CONCATENATE(Feuil1!Y9,"/54")</f>
        <v>0/54</v>
      </c>
      <c r="AA12" s="71" t="str">
        <f>CONCATENATE(Feuil1!Z9,"/54")</f>
        <v>0/54</v>
      </c>
      <c r="AB12" s="71" t="str">
        <f>CONCATENATE(Feuil1!AA9,"/54")</f>
        <v>0/54</v>
      </c>
      <c r="AC12" s="71" t="str">
        <f>CONCATENATE(Feuil1!AB9,"/54")</f>
        <v>0/54</v>
      </c>
      <c r="AD12" s="71" t="str">
        <f>CONCATENATE(Feuil1!AC9,"/54")</f>
        <v>0/54</v>
      </c>
      <c r="AE12" s="71" t="str">
        <f>CONCATENATE(Feuil1!AD9,"/54")</f>
        <v>0/54</v>
      </c>
      <c r="AF12" s="71" t="str">
        <f>CONCATENATE(Feuil1!AE9,"/54")</f>
        <v>0/54</v>
      </c>
      <c r="AG12" s="71" t="str">
        <f>CONCATENATE(Feuil1!AF9,"/54")</f>
        <v>0/54</v>
      </c>
      <c r="AH12" s="71" t="str">
        <f>CONCATENATE(Feuil1!AG9,"/54")</f>
        <v>0/54</v>
      </c>
      <c r="AI12" s="71" t="str">
        <f>CONCATENATE(Feuil1!AH9,"/54")</f>
        <v>0/54</v>
      </c>
      <c r="AJ12" s="71" t="str">
        <f>CONCATENATE(Feuil1!AI9,"/54")</f>
        <v>0/54</v>
      </c>
      <c r="AK12" s="71" t="str">
        <f>CONCATENATE(Feuil1!AJ9,"/54")</f>
        <v>0/54</v>
      </c>
      <c r="AL12" s="71" t="str">
        <f>CONCATENATE(Feuil1!AK9,"/54")</f>
        <v>0/54</v>
      </c>
      <c r="AM12" s="71" t="str">
        <f>CONCATENATE(Feuil1!AL9,"/54")</f>
        <v>0/54</v>
      </c>
      <c r="AN12" s="71" t="str">
        <f>CONCATENATE(Feuil1!AM9,"/54")</f>
        <v>0/54</v>
      </c>
      <c r="AO12" s="71" t="str">
        <f>CONCATENATE(Feuil1!AN9,"/54")</f>
        <v>0/54</v>
      </c>
      <c r="AP12" s="71" t="str">
        <f>CONCATENATE(Feuil1!AO9,"/54")</f>
        <v>0/54</v>
      </c>
    </row>
    <row r="13" spans="1:42" s="73" customFormat="1" ht="13.5" thickBot="1">
      <c r="A13" s="236" t="s">
        <v>117</v>
      </c>
      <c r="B13" s="237"/>
      <c r="C13" s="67" t="e">
        <f>CONCATENATE(ROUND(Feuil1!AP10,0),"/54")</f>
        <v>#DIV/0!</v>
      </c>
      <c r="D13" s="72" t="str">
        <f>CONCATENATE(Feuil1!C10,"/54")</f>
        <v>0/54</v>
      </c>
      <c r="E13" s="72" t="str">
        <f>CONCATENATE(Feuil1!D10,"/54")</f>
        <v>0/54</v>
      </c>
      <c r="F13" s="72" t="str">
        <f>CONCATENATE(Feuil1!E10,"/54")</f>
        <v>0/54</v>
      </c>
      <c r="G13" s="72" t="str">
        <f>CONCATENATE(Feuil1!F10,"/54")</f>
        <v>0/54</v>
      </c>
      <c r="H13" s="72" t="str">
        <f>CONCATENATE(Feuil1!G10,"/54")</f>
        <v>0/54</v>
      </c>
      <c r="I13" s="72" t="str">
        <f>CONCATENATE(Feuil1!H10,"/54")</f>
        <v>0/54</v>
      </c>
      <c r="J13" s="72" t="str">
        <f>CONCATENATE(Feuil1!I10,"/54")</f>
        <v>0/54</v>
      </c>
      <c r="K13" s="72" t="str">
        <f>CONCATENATE(Feuil1!J10,"/54")</f>
        <v>0/54</v>
      </c>
      <c r="L13" s="72" t="str">
        <f>CONCATENATE(Feuil1!K10,"/54")</f>
        <v>0/54</v>
      </c>
      <c r="M13" s="72" t="str">
        <f>CONCATENATE(Feuil1!L10,"/54")</f>
        <v>0/54</v>
      </c>
      <c r="N13" s="72" t="str">
        <f>CONCATENATE(Feuil1!M10,"/54")</f>
        <v>0/54</v>
      </c>
      <c r="O13" s="72" t="str">
        <f>CONCATENATE(Feuil1!N10,"/54")</f>
        <v>0/54</v>
      </c>
      <c r="P13" s="72" t="str">
        <f>CONCATENATE(Feuil1!O10,"/54")</f>
        <v>0/54</v>
      </c>
      <c r="Q13" s="72" t="str">
        <f>CONCATENATE(Feuil1!P10,"/54")</f>
        <v>0/54</v>
      </c>
      <c r="R13" s="72" t="str">
        <f>CONCATENATE(Feuil1!Q10,"/54")</f>
        <v>0/54</v>
      </c>
      <c r="S13" s="72" t="str">
        <f>CONCATENATE(Feuil1!R10,"/54")</f>
        <v>0/54</v>
      </c>
      <c r="T13" s="72" t="str">
        <f>CONCATENATE(Feuil1!S10,"/54")</f>
        <v>0/54</v>
      </c>
      <c r="U13" s="72" t="str">
        <f>CONCATENATE(Feuil1!T10,"/54")</f>
        <v>0/54</v>
      </c>
      <c r="V13" s="72" t="str">
        <f>CONCATENATE(Feuil1!U10,"/54")</f>
        <v>0/54</v>
      </c>
      <c r="W13" s="72" t="str">
        <f>CONCATENATE(Feuil1!V10,"/54")</f>
        <v>0/54</v>
      </c>
      <c r="X13" s="72" t="str">
        <f>CONCATENATE(Feuil1!W10,"/54")</f>
        <v>0/54</v>
      </c>
      <c r="Y13" s="72" t="str">
        <f>CONCATENATE(Feuil1!X10,"/54")</f>
        <v>0/54</v>
      </c>
      <c r="Z13" s="72" t="str">
        <f>CONCATENATE(Feuil1!Y10,"/54")</f>
        <v>0/54</v>
      </c>
      <c r="AA13" s="72" t="str">
        <f>CONCATENATE(Feuil1!Z10,"/54")</f>
        <v>0/54</v>
      </c>
      <c r="AB13" s="72" t="str">
        <f>CONCATENATE(Feuil1!AA10,"/54")</f>
        <v>0/54</v>
      </c>
      <c r="AC13" s="72" t="str">
        <f>CONCATENATE(Feuil1!AB10,"/54")</f>
        <v>0/54</v>
      </c>
      <c r="AD13" s="72" t="str">
        <f>CONCATENATE(Feuil1!AC10,"/54")</f>
        <v>0/54</v>
      </c>
      <c r="AE13" s="72" t="str">
        <f>CONCATENATE(Feuil1!AD10,"/54")</f>
        <v>0/54</v>
      </c>
      <c r="AF13" s="72" t="str">
        <f>CONCATENATE(Feuil1!AE10,"/54")</f>
        <v>0/54</v>
      </c>
      <c r="AG13" s="72" t="str">
        <f>CONCATENATE(Feuil1!AF10,"/54")</f>
        <v>0/54</v>
      </c>
      <c r="AH13" s="72" t="str">
        <f>CONCATENATE(Feuil1!AG10,"/54")</f>
        <v>0/54</v>
      </c>
      <c r="AI13" s="72" t="str">
        <f>CONCATENATE(Feuil1!AH10,"/54")</f>
        <v>0/54</v>
      </c>
      <c r="AJ13" s="72" t="str">
        <f>CONCATENATE(Feuil1!AI10,"/54")</f>
        <v>0/54</v>
      </c>
      <c r="AK13" s="72" t="str">
        <f>CONCATENATE(Feuil1!AJ10,"/54")</f>
        <v>0/54</v>
      </c>
      <c r="AL13" s="72" t="str">
        <f>CONCATENATE(Feuil1!AK10,"/54")</f>
        <v>0/54</v>
      </c>
      <c r="AM13" s="72" t="str">
        <f>CONCATENATE(Feuil1!AL10,"/54")</f>
        <v>0/54</v>
      </c>
      <c r="AN13" s="72" t="str">
        <f>CONCATENATE(Feuil1!AM10,"/54")</f>
        <v>0/54</v>
      </c>
      <c r="AO13" s="72" t="str">
        <f>CONCATENATE(Feuil1!AN10,"/54")</f>
        <v>0/54</v>
      </c>
      <c r="AP13" s="72" t="str">
        <f>CONCATENATE(Feuil1!AO10,"/54")</f>
        <v>0/54</v>
      </c>
    </row>
    <row r="14" spans="1:42" s="76" customFormat="1" ht="13.5" thickBot="1">
      <c r="A14" s="238" t="s">
        <v>118</v>
      </c>
      <c r="B14" s="239"/>
      <c r="C14" s="74" t="e">
        <f>Feuil1!AP11</f>
        <v>#DIV/0!</v>
      </c>
      <c r="D14" s="75">
        <f>Feuil1!C11</f>
        <v>0</v>
      </c>
      <c r="E14" s="75">
        <f>Feuil1!D11</f>
        <v>0</v>
      </c>
      <c r="F14" s="75">
        <f>Feuil1!E11</f>
        <v>0</v>
      </c>
      <c r="G14" s="75">
        <f>Feuil1!F11</f>
        <v>0</v>
      </c>
      <c r="H14" s="75">
        <f>Feuil1!G11</f>
        <v>0</v>
      </c>
      <c r="I14" s="75">
        <f>Feuil1!H11</f>
        <v>0</v>
      </c>
      <c r="J14" s="75">
        <f>Feuil1!I11</f>
        <v>0</v>
      </c>
      <c r="K14" s="75">
        <f>Feuil1!J11</f>
        <v>0</v>
      </c>
      <c r="L14" s="75">
        <f>Feuil1!K11</f>
        <v>0</v>
      </c>
      <c r="M14" s="75">
        <f>Feuil1!L11</f>
        <v>0</v>
      </c>
      <c r="N14" s="75">
        <f>Feuil1!M11</f>
        <v>0</v>
      </c>
      <c r="O14" s="75">
        <f>Feuil1!N11</f>
        <v>0</v>
      </c>
      <c r="P14" s="75">
        <f>Feuil1!O11</f>
        <v>0</v>
      </c>
      <c r="Q14" s="75">
        <f>Feuil1!P11</f>
        <v>0</v>
      </c>
      <c r="R14" s="75">
        <f>Feuil1!Q11</f>
        <v>0</v>
      </c>
      <c r="S14" s="75">
        <f>Feuil1!R11</f>
        <v>0</v>
      </c>
      <c r="T14" s="75">
        <f>Feuil1!S11</f>
        <v>0</v>
      </c>
      <c r="U14" s="75">
        <f>Feuil1!T11</f>
        <v>0</v>
      </c>
      <c r="V14" s="75">
        <f>Feuil1!U11</f>
        <v>0</v>
      </c>
      <c r="W14" s="75">
        <f>Feuil1!V11</f>
        <v>0</v>
      </c>
      <c r="X14" s="75">
        <f>Feuil1!W11</f>
        <v>0</v>
      </c>
      <c r="Y14" s="75">
        <f>Feuil1!X11</f>
        <v>0</v>
      </c>
      <c r="Z14" s="75">
        <f>Feuil1!Y11</f>
        <v>0</v>
      </c>
      <c r="AA14" s="75">
        <f>Feuil1!Z11</f>
        <v>0</v>
      </c>
      <c r="AB14" s="75">
        <f>Feuil1!AA11</f>
        <v>0</v>
      </c>
      <c r="AC14" s="75">
        <f>Feuil1!AB11</f>
        <v>0</v>
      </c>
      <c r="AD14" s="75">
        <f>Feuil1!AC11</f>
        <v>0</v>
      </c>
      <c r="AE14" s="75">
        <f>Feuil1!AD11</f>
        <v>0</v>
      </c>
      <c r="AF14" s="75">
        <f>Feuil1!AE11</f>
        <v>0</v>
      </c>
      <c r="AG14" s="75">
        <f>Feuil1!AF11</f>
        <v>0</v>
      </c>
      <c r="AH14" s="75">
        <f>Feuil1!AG11</f>
        <v>0</v>
      </c>
      <c r="AI14" s="75">
        <f>Feuil1!AH11</f>
        <v>0</v>
      </c>
      <c r="AJ14" s="75">
        <f>Feuil1!AI11</f>
        <v>0</v>
      </c>
      <c r="AK14" s="75">
        <f>Feuil1!AJ11</f>
        <v>0</v>
      </c>
      <c r="AL14" s="75">
        <f>Feuil1!AK11</f>
        <v>0</v>
      </c>
      <c r="AM14" s="75">
        <f>Feuil1!AL11</f>
        <v>0</v>
      </c>
      <c r="AN14" s="75">
        <f>Feuil1!AM11</f>
        <v>0</v>
      </c>
      <c r="AO14" s="75">
        <f>Feuil1!AN11</f>
        <v>0</v>
      </c>
      <c r="AP14" s="75">
        <f>Feuil1!AO11</f>
        <v>0</v>
      </c>
    </row>
    <row r="15" spans="1:42" ht="154.5" customHeight="1">
      <c r="A15" s="232" t="s">
        <v>149</v>
      </c>
      <c r="B15" s="233"/>
      <c r="C15" s="59" t="str">
        <f>C6</f>
        <v>Réussite de la classe </v>
      </c>
      <c r="D15" s="62" t="str">
        <f>D6</f>
        <v> </v>
      </c>
      <c r="E15" s="62" t="str">
        <f>E6</f>
        <v> </v>
      </c>
      <c r="F15" s="62" t="str">
        <f aca="true" t="shared" si="0" ref="F15:AP15">F6</f>
        <v> </v>
      </c>
      <c r="G15" s="62" t="str">
        <f t="shared" si="0"/>
        <v> </v>
      </c>
      <c r="H15" s="62" t="str">
        <f t="shared" si="0"/>
        <v> </v>
      </c>
      <c r="I15" s="62" t="str">
        <f t="shared" si="0"/>
        <v> </v>
      </c>
      <c r="J15" s="62" t="str">
        <f t="shared" si="0"/>
        <v> </v>
      </c>
      <c r="K15" s="62" t="str">
        <f t="shared" si="0"/>
        <v> </v>
      </c>
      <c r="L15" s="62" t="str">
        <f t="shared" si="0"/>
        <v> </v>
      </c>
      <c r="M15" s="62" t="str">
        <f t="shared" si="0"/>
        <v> </v>
      </c>
      <c r="N15" s="62" t="str">
        <f t="shared" si="0"/>
        <v> </v>
      </c>
      <c r="O15" s="62" t="str">
        <f t="shared" si="0"/>
        <v> </v>
      </c>
      <c r="P15" s="62" t="str">
        <f t="shared" si="0"/>
        <v> </v>
      </c>
      <c r="Q15" s="62" t="str">
        <f t="shared" si="0"/>
        <v> </v>
      </c>
      <c r="R15" s="62" t="str">
        <f t="shared" si="0"/>
        <v> </v>
      </c>
      <c r="S15" s="62" t="str">
        <f t="shared" si="0"/>
        <v> </v>
      </c>
      <c r="T15" s="62" t="str">
        <f t="shared" si="0"/>
        <v> </v>
      </c>
      <c r="U15" s="62" t="str">
        <f t="shared" si="0"/>
        <v> </v>
      </c>
      <c r="V15" s="62" t="str">
        <f t="shared" si="0"/>
        <v> </v>
      </c>
      <c r="W15" s="62" t="str">
        <f t="shared" si="0"/>
        <v> </v>
      </c>
      <c r="X15" s="62" t="str">
        <f t="shared" si="0"/>
        <v> </v>
      </c>
      <c r="Y15" s="62" t="str">
        <f t="shared" si="0"/>
        <v> </v>
      </c>
      <c r="Z15" s="62" t="str">
        <f t="shared" si="0"/>
        <v> </v>
      </c>
      <c r="AA15" s="62" t="str">
        <f t="shared" si="0"/>
        <v> </v>
      </c>
      <c r="AB15" s="62" t="str">
        <f t="shared" si="0"/>
        <v> </v>
      </c>
      <c r="AC15" s="62" t="str">
        <f t="shared" si="0"/>
        <v> </v>
      </c>
      <c r="AD15" s="62" t="str">
        <f t="shared" si="0"/>
        <v> </v>
      </c>
      <c r="AE15" s="62" t="str">
        <f t="shared" si="0"/>
        <v> </v>
      </c>
      <c r="AF15" s="62" t="str">
        <f t="shared" si="0"/>
        <v> </v>
      </c>
      <c r="AG15" s="62" t="str">
        <f t="shared" si="0"/>
        <v> </v>
      </c>
      <c r="AH15" s="62" t="str">
        <f t="shared" si="0"/>
        <v> </v>
      </c>
      <c r="AI15" s="62" t="str">
        <f t="shared" si="0"/>
        <v> </v>
      </c>
      <c r="AJ15" s="62" t="str">
        <f t="shared" si="0"/>
        <v> </v>
      </c>
      <c r="AK15" s="62" t="str">
        <f t="shared" si="0"/>
        <v> </v>
      </c>
      <c r="AL15" s="62" t="str">
        <f t="shared" si="0"/>
        <v> </v>
      </c>
      <c r="AM15" s="62" t="str">
        <f t="shared" si="0"/>
        <v> </v>
      </c>
      <c r="AN15" s="62" t="str">
        <f t="shared" si="0"/>
        <v> </v>
      </c>
      <c r="AO15" s="62" t="str">
        <f t="shared" si="0"/>
        <v> </v>
      </c>
      <c r="AP15" s="62" t="str">
        <f t="shared" si="0"/>
        <v> </v>
      </c>
    </row>
    <row r="16" spans="1:42" ht="12.75">
      <c r="A16" s="226" t="s">
        <v>120</v>
      </c>
      <c r="B16" s="227"/>
      <c r="C16" s="67" t="e">
        <f>CONCATENATE(ROUND(Feuil1!AP13,0),"/5")</f>
        <v>#DIV/0!</v>
      </c>
      <c r="D16" s="68" t="str">
        <f>CONCATENATE(Feuil1!C13,"/5")</f>
        <v>0/5</v>
      </c>
      <c r="E16" s="68" t="str">
        <f>CONCATENATE(Feuil1!D13,"/5")</f>
        <v>0/5</v>
      </c>
      <c r="F16" s="68" t="str">
        <f>CONCATENATE(Feuil1!E13,"/5")</f>
        <v>0/5</v>
      </c>
      <c r="G16" s="68" t="str">
        <f>CONCATENATE(Feuil1!F13,"/5")</f>
        <v>0/5</v>
      </c>
      <c r="H16" s="68" t="str">
        <f>CONCATENATE(Feuil1!G13,"/5")</f>
        <v>0/5</v>
      </c>
      <c r="I16" s="68" t="str">
        <f>CONCATENATE(Feuil1!H13,"/5")</f>
        <v>0/5</v>
      </c>
      <c r="J16" s="68" t="str">
        <f>CONCATENATE(Feuil1!I13,"/5")</f>
        <v>0/5</v>
      </c>
      <c r="K16" s="68" t="str">
        <f>CONCATENATE(Feuil1!J13,"/5")</f>
        <v>0/5</v>
      </c>
      <c r="L16" s="68" t="str">
        <f>CONCATENATE(Feuil1!K13,"/5")</f>
        <v>0/5</v>
      </c>
      <c r="M16" s="68" t="str">
        <f>CONCATENATE(Feuil1!L13,"/5")</f>
        <v>0/5</v>
      </c>
      <c r="N16" s="68" t="str">
        <f>CONCATENATE(Feuil1!M13,"/5")</f>
        <v>0/5</v>
      </c>
      <c r="O16" s="68" t="str">
        <f>CONCATENATE(Feuil1!N13,"/5")</f>
        <v>0/5</v>
      </c>
      <c r="P16" s="68" t="str">
        <f>CONCATENATE(Feuil1!O13,"/5")</f>
        <v>0/5</v>
      </c>
      <c r="Q16" s="68" t="str">
        <f>CONCATENATE(Feuil1!P13,"/5")</f>
        <v>0/5</v>
      </c>
      <c r="R16" s="68" t="str">
        <f>CONCATENATE(Feuil1!Q13,"/5")</f>
        <v>0/5</v>
      </c>
      <c r="S16" s="68" t="str">
        <f>CONCATENATE(Feuil1!R13,"/5")</f>
        <v>0/5</v>
      </c>
      <c r="T16" s="68" t="str">
        <f>CONCATENATE(Feuil1!S13,"/5")</f>
        <v>0/5</v>
      </c>
      <c r="U16" s="68" t="str">
        <f>CONCATENATE(Feuil1!T13,"/5")</f>
        <v>0/5</v>
      </c>
      <c r="V16" s="68" t="str">
        <f>CONCATENATE(Feuil1!U13,"/5")</f>
        <v>0/5</v>
      </c>
      <c r="W16" s="68" t="str">
        <f>CONCATENATE(Feuil1!V13,"/5")</f>
        <v>0/5</v>
      </c>
      <c r="X16" s="68" t="str">
        <f>CONCATENATE(Feuil1!W13,"/5")</f>
        <v>0/5</v>
      </c>
      <c r="Y16" s="68" t="str">
        <f>CONCATENATE(Feuil1!X13,"/5")</f>
        <v>0/5</v>
      </c>
      <c r="Z16" s="68" t="str">
        <f>CONCATENATE(Feuil1!Y13,"/5")</f>
        <v>0/5</v>
      </c>
      <c r="AA16" s="68" t="str">
        <f>CONCATENATE(Feuil1!Z13,"/5")</f>
        <v>0/5</v>
      </c>
      <c r="AB16" s="68" t="str">
        <f>CONCATENATE(Feuil1!AA13,"/5")</f>
        <v>0/5</v>
      </c>
      <c r="AC16" s="68" t="str">
        <f>CONCATENATE(Feuil1!AB13,"/5")</f>
        <v>0/5</v>
      </c>
      <c r="AD16" s="68" t="str">
        <f>CONCATENATE(Feuil1!AC13,"/5")</f>
        <v>0/5</v>
      </c>
      <c r="AE16" s="68" t="str">
        <f>CONCATENATE(Feuil1!AD13,"/5")</f>
        <v>0/5</v>
      </c>
      <c r="AF16" s="68" t="str">
        <f>CONCATENATE(Feuil1!AE13,"/5")</f>
        <v>0/5</v>
      </c>
      <c r="AG16" s="68" t="str">
        <f>CONCATENATE(Feuil1!AF13,"/5")</f>
        <v>0/5</v>
      </c>
      <c r="AH16" s="68" t="str">
        <f>CONCATENATE(Feuil1!AG13,"/5")</f>
        <v>0/5</v>
      </c>
      <c r="AI16" s="68" t="str">
        <f>CONCATENATE(Feuil1!AH13,"/5")</f>
        <v>0/5</v>
      </c>
      <c r="AJ16" s="68" t="str">
        <f>CONCATENATE(Feuil1!AI13,"/5")</f>
        <v>0/5</v>
      </c>
      <c r="AK16" s="68" t="str">
        <f>CONCATENATE(Feuil1!AJ13,"/5")</f>
        <v>0/5</v>
      </c>
      <c r="AL16" s="68" t="str">
        <f>CONCATENATE(Feuil1!AK13,"/5")</f>
        <v>0/5</v>
      </c>
      <c r="AM16" s="68" t="str">
        <f>CONCATENATE(Feuil1!AL13,"/5")</f>
        <v>0/5</v>
      </c>
      <c r="AN16" s="68" t="str">
        <f>CONCATENATE(Feuil1!AM13,"/5")</f>
        <v>0/5</v>
      </c>
      <c r="AO16" s="68" t="str">
        <f>CONCATENATE(Feuil1!AN13,"/5")</f>
        <v>0/5</v>
      </c>
      <c r="AP16" s="68" t="str">
        <f>CONCATENATE(Feuil1!AO13,"/5")</f>
        <v>0/5</v>
      </c>
    </row>
    <row r="17" spans="1:42" ht="12.75">
      <c r="A17" s="215" t="s">
        <v>121</v>
      </c>
      <c r="B17" s="216"/>
      <c r="C17" s="67" t="e">
        <f>CONCATENATE(ROUND(Feuil1!AP14,0),"/11")</f>
        <v>#DIV/0!</v>
      </c>
      <c r="D17" s="70" t="str">
        <f>CONCATENATE(Feuil1!C14,"/11")</f>
        <v>0/11</v>
      </c>
      <c r="E17" s="70" t="str">
        <f>CONCATENATE(Feuil1!D14,"/11")</f>
        <v>0/11</v>
      </c>
      <c r="F17" s="70" t="str">
        <f>CONCATENATE(Feuil1!E14,"/11")</f>
        <v>0/11</v>
      </c>
      <c r="G17" s="70" t="str">
        <f>CONCATENATE(Feuil1!F14,"/11")</f>
        <v>0/11</v>
      </c>
      <c r="H17" s="70" t="str">
        <f>CONCATENATE(Feuil1!G14,"/11")</f>
        <v>0/11</v>
      </c>
      <c r="I17" s="70" t="str">
        <f>CONCATENATE(Feuil1!H14,"/11")</f>
        <v>0/11</v>
      </c>
      <c r="J17" s="70" t="str">
        <f>CONCATENATE(Feuil1!I14,"/11")</f>
        <v>0/11</v>
      </c>
      <c r="K17" s="70" t="str">
        <f>CONCATENATE(Feuil1!J14,"/11")</f>
        <v>0/11</v>
      </c>
      <c r="L17" s="70" t="str">
        <f>CONCATENATE(Feuil1!K14,"/11")</f>
        <v>0/11</v>
      </c>
      <c r="M17" s="70" t="str">
        <f>CONCATENATE(Feuil1!L14,"/11")</f>
        <v>0/11</v>
      </c>
      <c r="N17" s="70" t="str">
        <f>CONCATENATE(Feuil1!M14,"/11")</f>
        <v>0/11</v>
      </c>
      <c r="O17" s="70" t="str">
        <f>CONCATENATE(Feuil1!N14,"/11")</f>
        <v>0/11</v>
      </c>
      <c r="P17" s="70" t="str">
        <f>CONCATENATE(Feuil1!O14,"/11")</f>
        <v>0/11</v>
      </c>
      <c r="Q17" s="70" t="str">
        <f>CONCATENATE(Feuil1!P14,"/11")</f>
        <v>0/11</v>
      </c>
      <c r="R17" s="70" t="str">
        <f>CONCATENATE(Feuil1!Q14,"/11")</f>
        <v>0/11</v>
      </c>
      <c r="S17" s="70" t="str">
        <f>CONCATENATE(Feuil1!R14,"/11")</f>
        <v>0/11</v>
      </c>
      <c r="T17" s="70" t="str">
        <f>CONCATENATE(Feuil1!S14,"/11")</f>
        <v>0/11</v>
      </c>
      <c r="U17" s="70" t="str">
        <f>CONCATENATE(Feuil1!T14,"/11")</f>
        <v>0/11</v>
      </c>
      <c r="V17" s="70" t="str">
        <f>CONCATENATE(Feuil1!U14,"/11")</f>
        <v>0/11</v>
      </c>
      <c r="W17" s="70" t="str">
        <f>CONCATENATE(Feuil1!V14,"/11")</f>
        <v>0/11</v>
      </c>
      <c r="X17" s="70" t="str">
        <f>CONCATENATE(Feuil1!W14,"/11")</f>
        <v>0/11</v>
      </c>
      <c r="Y17" s="70" t="str">
        <f>CONCATENATE(Feuil1!X14,"/11")</f>
        <v>0/11</v>
      </c>
      <c r="Z17" s="70" t="str">
        <f>CONCATENATE(Feuil1!Y14,"/11")</f>
        <v>0/11</v>
      </c>
      <c r="AA17" s="70" t="str">
        <f>CONCATENATE(Feuil1!Z14,"/11")</f>
        <v>0/11</v>
      </c>
      <c r="AB17" s="70" t="str">
        <f>CONCATENATE(Feuil1!AA14,"/11")</f>
        <v>0/11</v>
      </c>
      <c r="AC17" s="70" t="str">
        <f>CONCATENATE(Feuil1!AB14,"/11")</f>
        <v>0/11</v>
      </c>
      <c r="AD17" s="70" t="str">
        <f>CONCATENATE(Feuil1!AC14,"/11")</f>
        <v>0/11</v>
      </c>
      <c r="AE17" s="70" t="str">
        <f>CONCATENATE(Feuil1!AD14,"/11")</f>
        <v>0/11</v>
      </c>
      <c r="AF17" s="70" t="str">
        <f>CONCATENATE(Feuil1!AE14,"/11")</f>
        <v>0/11</v>
      </c>
      <c r="AG17" s="70" t="str">
        <f>CONCATENATE(Feuil1!AF14,"/11")</f>
        <v>0/11</v>
      </c>
      <c r="AH17" s="70" t="str">
        <f>CONCATENATE(Feuil1!AG14,"/11")</f>
        <v>0/11</v>
      </c>
      <c r="AI17" s="70" t="str">
        <f>CONCATENATE(Feuil1!AH14,"/11")</f>
        <v>0/11</v>
      </c>
      <c r="AJ17" s="70" t="str">
        <f>CONCATENATE(Feuil1!AI14,"/11")</f>
        <v>0/11</v>
      </c>
      <c r="AK17" s="70" t="str">
        <f>CONCATENATE(Feuil1!AJ14,"/11")</f>
        <v>0/11</v>
      </c>
      <c r="AL17" s="70" t="str">
        <f>CONCATENATE(Feuil1!AK14,"/11")</f>
        <v>0/11</v>
      </c>
      <c r="AM17" s="70" t="str">
        <f>CONCATENATE(Feuil1!AL14,"/11")</f>
        <v>0/11</v>
      </c>
      <c r="AN17" s="70" t="str">
        <f>CONCATENATE(Feuil1!AM14,"/11")</f>
        <v>0/11</v>
      </c>
      <c r="AO17" s="70" t="str">
        <f>CONCATENATE(Feuil1!AN14,"/11")</f>
        <v>0/11</v>
      </c>
      <c r="AP17" s="70" t="str">
        <f>CONCATENATE(Feuil1!AO14,"/11")</f>
        <v>0/11</v>
      </c>
    </row>
    <row r="18" spans="1:42" ht="12.75">
      <c r="A18" s="226" t="s">
        <v>122</v>
      </c>
      <c r="B18" s="227"/>
      <c r="C18" s="67" t="e">
        <f>CONCATENATE(ROUND(Feuil1!AP15,0),"/11")</f>
        <v>#DIV/0!</v>
      </c>
      <c r="D18" s="68" t="str">
        <f>CONCATENATE(Feuil1!C15,"/11")</f>
        <v>0/11</v>
      </c>
      <c r="E18" s="68" t="str">
        <f>CONCATENATE(Feuil1!D15,"/11")</f>
        <v>0/11</v>
      </c>
      <c r="F18" s="68" t="str">
        <f>CONCATENATE(Feuil1!E15,"/11")</f>
        <v>0/11</v>
      </c>
      <c r="G18" s="68" t="str">
        <f>CONCATENATE(Feuil1!F15,"/11")</f>
        <v>0/11</v>
      </c>
      <c r="H18" s="68" t="str">
        <f>CONCATENATE(Feuil1!G15,"/11")</f>
        <v>0/11</v>
      </c>
      <c r="I18" s="68" t="str">
        <f>CONCATENATE(Feuil1!H15,"/11")</f>
        <v>0/11</v>
      </c>
      <c r="J18" s="68" t="str">
        <f>CONCATENATE(Feuil1!I15,"/11")</f>
        <v>0/11</v>
      </c>
      <c r="K18" s="68" t="str">
        <f>CONCATENATE(Feuil1!J15,"/11")</f>
        <v>0/11</v>
      </c>
      <c r="L18" s="68" t="str">
        <f>CONCATENATE(Feuil1!K15,"/11")</f>
        <v>0/11</v>
      </c>
      <c r="M18" s="68" t="str">
        <f>CONCATENATE(Feuil1!L15,"/11")</f>
        <v>0/11</v>
      </c>
      <c r="N18" s="68" t="str">
        <f>CONCATENATE(Feuil1!M15,"/11")</f>
        <v>0/11</v>
      </c>
      <c r="O18" s="68" t="str">
        <f>CONCATENATE(Feuil1!N15,"/11")</f>
        <v>0/11</v>
      </c>
      <c r="P18" s="68" t="str">
        <f>CONCATENATE(Feuil1!O15,"/11")</f>
        <v>0/11</v>
      </c>
      <c r="Q18" s="68" t="str">
        <f>CONCATENATE(Feuil1!P15,"/11")</f>
        <v>0/11</v>
      </c>
      <c r="R18" s="68" t="str">
        <f>CONCATENATE(Feuil1!Q15,"/11")</f>
        <v>0/11</v>
      </c>
      <c r="S18" s="68" t="str">
        <f>CONCATENATE(Feuil1!R15,"/11")</f>
        <v>0/11</v>
      </c>
      <c r="T18" s="68" t="str">
        <f>CONCATENATE(Feuil1!S15,"/11")</f>
        <v>0/11</v>
      </c>
      <c r="U18" s="68" t="str">
        <f>CONCATENATE(Feuil1!T15,"/11")</f>
        <v>0/11</v>
      </c>
      <c r="V18" s="68" t="str">
        <f>CONCATENATE(Feuil1!U15,"/11")</f>
        <v>0/11</v>
      </c>
      <c r="W18" s="68" t="str">
        <f>CONCATENATE(Feuil1!V15,"/11")</f>
        <v>0/11</v>
      </c>
      <c r="X18" s="68" t="str">
        <f>CONCATENATE(Feuil1!W15,"/11")</f>
        <v>0/11</v>
      </c>
      <c r="Y18" s="68" t="str">
        <f>CONCATENATE(Feuil1!X15,"/11")</f>
        <v>0/11</v>
      </c>
      <c r="Z18" s="68" t="str">
        <f>CONCATENATE(Feuil1!Y15,"/11")</f>
        <v>0/11</v>
      </c>
      <c r="AA18" s="68" t="str">
        <f>CONCATENATE(Feuil1!Z15,"/11")</f>
        <v>0/11</v>
      </c>
      <c r="AB18" s="68" t="str">
        <f>CONCATENATE(Feuil1!AA15,"/11")</f>
        <v>0/11</v>
      </c>
      <c r="AC18" s="68" t="str">
        <f>CONCATENATE(Feuil1!AB15,"/11")</f>
        <v>0/11</v>
      </c>
      <c r="AD18" s="68" t="str">
        <f>CONCATENATE(Feuil1!AC15,"/11")</f>
        <v>0/11</v>
      </c>
      <c r="AE18" s="68" t="str">
        <f>CONCATENATE(Feuil1!AD15,"/11")</f>
        <v>0/11</v>
      </c>
      <c r="AF18" s="68" t="str">
        <f>CONCATENATE(Feuil1!AE15,"/11")</f>
        <v>0/11</v>
      </c>
      <c r="AG18" s="68" t="str">
        <f>CONCATENATE(Feuil1!AF15,"/11")</f>
        <v>0/11</v>
      </c>
      <c r="AH18" s="68" t="str">
        <f>CONCATENATE(Feuil1!AG15,"/11")</f>
        <v>0/11</v>
      </c>
      <c r="AI18" s="68" t="str">
        <f>CONCATENATE(Feuil1!AH15,"/11")</f>
        <v>0/11</v>
      </c>
      <c r="AJ18" s="68" t="str">
        <f>CONCATENATE(Feuil1!AI15,"/11")</f>
        <v>0/11</v>
      </c>
      <c r="AK18" s="68" t="str">
        <f>CONCATENATE(Feuil1!AJ15,"/11")</f>
        <v>0/11</v>
      </c>
      <c r="AL18" s="68" t="str">
        <f>CONCATENATE(Feuil1!AK15,"/11")</f>
        <v>0/11</v>
      </c>
      <c r="AM18" s="68" t="str">
        <f>CONCATENATE(Feuil1!AL15,"/11")</f>
        <v>0/11</v>
      </c>
      <c r="AN18" s="68" t="str">
        <f>CONCATENATE(Feuil1!AM15,"/11")</f>
        <v>0/11</v>
      </c>
      <c r="AO18" s="68" t="str">
        <f>CONCATENATE(Feuil1!AN15,"/11")</f>
        <v>0/11</v>
      </c>
      <c r="AP18" s="68" t="str">
        <f>CONCATENATE(Feuil1!AO15,"/11")</f>
        <v>0/11</v>
      </c>
    </row>
    <row r="19" spans="1:42" ht="12.75">
      <c r="A19" s="215" t="s">
        <v>124</v>
      </c>
      <c r="B19" s="216"/>
      <c r="C19" s="67" t="e">
        <f>CONCATENATE(ROUND(Feuil1!AP16,0),"/13")</f>
        <v>#DIV/0!</v>
      </c>
      <c r="D19" s="70" t="str">
        <f>CONCATENATE(Feuil1!C16,"/13")</f>
        <v>0/13</v>
      </c>
      <c r="E19" s="70" t="str">
        <f>CONCATENATE(Feuil1!D16,"/13")</f>
        <v>0/13</v>
      </c>
      <c r="F19" s="70" t="str">
        <f>CONCATENATE(Feuil1!E16,"/13")</f>
        <v>0/13</v>
      </c>
      <c r="G19" s="70" t="str">
        <f>CONCATENATE(Feuil1!F16,"/13")</f>
        <v>0/13</v>
      </c>
      <c r="H19" s="70" t="str">
        <f>CONCATENATE(Feuil1!G16,"/13")</f>
        <v>0/13</v>
      </c>
      <c r="I19" s="70" t="str">
        <f>CONCATENATE(Feuil1!H16,"/13")</f>
        <v>0/13</v>
      </c>
      <c r="J19" s="70" t="str">
        <f>CONCATENATE(Feuil1!I16,"/13")</f>
        <v>0/13</v>
      </c>
      <c r="K19" s="70" t="str">
        <f>CONCATENATE(Feuil1!J16,"/13")</f>
        <v>0/13</v>
      </c>
      <c r="L19" s="70" t="str">
        <f>CONCATENATE(Feuil1!K16,"/13")</f>
        <v>0/13</v>
      </c>
      <c r="M19" s="70" t="str">
        <f>CONCATENATE(Feuil1!L16,"/13")</f>
        <v>0/13</v>
      </c>
      <c r="N19" s="70" t="str">
        <f>CONCATENATE(Feuil1!M16,"/13")</f>
        <v>0/13</v>
      </c>
      <c r="O19" s="70" t="str">
        <f>CONCATENATE(Feuil1!N16,"/13")</f>
        <v>0/13</v>
      </c>
      <c r="P19" s="70" t="str">
        <f>CONCATENATE(Feuil1!O16,"/13")</f>
        <v>0/13</v>
      </c>
      <c r="Q19" s="70" t="str">
        <f>CONCATENATE(Feuil1!P16,"/13")</f>
        <v>0/13</v>
      </c>
      <c r="R19" s="70" t="str">
        <f>CONCATENATE(Feuil1!Q16,"/13")</f>
        <v>0/13</v>
      </c>
      <c r="S19" s="70" t="str">
        <f>CONCATENATE(Feuil1!R16,"/13")</f>
        <v>0/13</v>
      </c>
      <c r="T19" s="70" t="str">
        <f>CONCATENATE(Feuil1!S16,"/13")</f>
        <v>0/13</v>
      </c>
      <c r="U19" s="70" t="str">
        <f>CONCATENATE(Feuil1!T16,"/13")</f>
        <v>0/13</v>
      </c>
      <c r="V19" s="70" t="str">
        <f>CONCATENATE(Feuil1!U16,"/13")</f>
        <v>0/13</v>
      </c>
      <c r="W19" s="70" t="str">
        <f>CONCATENATE(Feuil1!V16,"/13")</f>
        <v>0/13</v>
      </c>
      <c r="X19" s="70" t="str">
        <f>CONCATENATE(Feuil1!W16,"/13")</f>
        <v>0/13</v>
      </c>
      <c r="Y19" s="70" t="str">
        <f>CONCATENATE(Feuil1!X16,"/13")</f>
        <v>0/13</v>
      </c>
      <c r="Z19" s="70" t="str">
        <f>CONCATENATE(Feuil1!Y16,"/13")</f>
        <v>0/13</v>
      </c>
      <c r="AA19" s="70" t="str">
        <f>CONCATENATE(Feuil1!Z16,"/13")</f>
        <v>0/13</v>
      </c>
      <c r="AB19" s="70" t="str">
        <f>CONCATENATE(Feuil1!AA16,"/13")</f>
        <v>0/13</v>
      </c>
      <c r="AC19" s="70" t="str">
        <f>CONCATENATE(Feuil1!AB16,"/13")</f>
        <v>0/13</v>
      </c>
      <c r="AD19" s="70" t="str">
        <f>CONCATENATE(Feuil1!AC16,"/13")</f>
        <v>0/13</v>
      </c>
      <c r="AE19" s="70" t="str">
        <f>CONCATENATE(Feuil1!AD16,"/13")</f>
        <v>0/13</v>
      </c>
      <c r="AF19" s="70" t="str">
        <f>CONCATENATE(Feuil1!AE16,"/13")</f>
        <v>0/13</v>
      </c>
      <c r="AG19" s="70" t="str">
        <f>CONCATENATE(Feuil1!AF16,"/13")</f>
        <v>0/13</v>
      </c>
      <c r="AH19" s="70" t="str">
        <f>CONCATENATE(Feuil1!AG16,"/13")</f>
        <v>0/13</v>
      </c>
      <c r="AI19" s="70" t="str">
        <f>CONCATENATE(Feuil1!AH16,"/13")</f>
        <v>0/13</v>
      </c>
      <c r="AJ19" s="70" t="str">
        <f>CONCATENATE(Feuil1!AI16,"/13")</f>
        <v>0/13</v>
      </c>
      <c r="AK19" s="70" t="str">
        <f>CONCATENATE(Feuil1!AJ16,"/13")</f>
        <v>0/13</v>
      </c>
      <c r="AL19" s="70" t="str">
        <f>CONCATENATE(Feuil1!AK16,"/13")</f>
        <v>0/13</v>
      </c>
      <c r="AM19" s="70" t="str">
        <f>CONCATENATE(Feuil1!AL16,"/13")</f>
        <v>0/13</v>
      </c>
      <c r="AN19" s="70" t="str">
        <f>CONCATENATE(Feuil1!AM16,"/13")</f>
        <v>0/13</v>
      </c>
      <c r="AO19" s="70" t="str">
        <f>CONCATENATE(Feuil1!AN16,"/13")</f>
        <v>0/13</v>
      </c>
      <c r="AP19" s="70" t="str">
        <f>CONCATENATE(Feuil1!AO16,"/13")</f>
        <v>0/13</v>
      </c>
    </row>
    <row r="20" spans="1:42" ht="13.5" thickBot="1">
      <c r="A20" s="226" t="s">
        <v>126</v>
      </c>
      <c r="B20" s="227"/>
      <c r="C20" s="67" t="e">
        <f>CONCATENATE(ROUND(Feuil1!AP17,0),"/3")</f>
        <v>#DIV/0!</v>
      </c>
      <c r="D20" s="68" t="str">
        <f>CONCATENATE(Feuil1!C17,"/3")</f>
        <v>0/3</v>
      </c>
      <c r="E20" s="68" t="str">
        <f>CONCATENATE(Feuil1!D17,"/3")</f>
        <v>0/3</v>
      </c>
      <c r="F20" s="68" t="str">
        <f>CONCATENATE(Feuil1!E17,"/3")</f>
        <v>0/3</v>
      </c>
      <c r="G20" s="68" t="str">
        <f>CONCATENATE(Feuil1!F17,"/3")</f>
        <v>0/3</v>
      </c>
      <c r="H20" s="68" t="str">
        <f>CONCATENATE(Feuil1!G17,"/3")</f>
        <v>0/3</v>
      </c>
      <c r="I20" s="68" t="str">
        <f>CONCATENATE(Feuil1!H17,"/3")</f>
        <v>0/3</v>
      </c>
      <c r="J20" s="68" t="str">
        <f>CONCATENATE(Feuil1!I17,"/3")</f>
        <v>0/3</v>
      </c>
      <c r="K20" s="68" t="str">
        <f>CONCATENATE(Feuil1!J17,"/3")</f>
        <v>0/3</v>
      </c>
      <c r="L20" s="68" t="str">
        <f>CONCATENATE(Feuil1!K17,"/3")</f>
        <v>0/3</v>
      </c>
      <c r="M20" s="68" t="str">
        <f>CONCATENATE(Feuil1!L17,"/3")</f>
        <v>0/3</v>
      </c>
      <c r="N20" s="68" t="str">
        <f>CONCATENATE(Feuil1!M17,"/3")</f>
        <v>0/3</v>
      </c>
      <c r="O20" s="68" t="str">
        <f>CONCATENATE(Feuil1!N17,"/3")</f>
        <v>0/3</v>
      </c>
      <c r="P20" s="68" t="str">
        <f>CONCATENATE(Feuil1!O17,"/3")</f>
        <v>0/3</v>
      </c>
      <c r="Q20" s="68" t="str">
        <f>CONCATENATE(Feuil1!P17,"/3")</f>
        <v>0/3</v>
      </c>
      <c r="R20" s="68" t="str">
        <f>CONCATENATE(Feuil1!Q17,"/3")</f>
        <v>0/3</v>
      </c>
      <c r="S20" s="68" t="str">
        <f>CONCATENATE(Feuil1!R17,"/3")</f>
        <v>0/3</v>
      </c>
      <c r="T20" s="68" t="str">
        <f>CONCATENATE(Feuil1!S17,"/3")</f>
        <v>0/3</v>
      </c>
      <c r="U20" s="68" t="str">
        <f>CONCATENATE(Feuil1!T17,"/3")</f>
        <v>0/3</v>
      </c>
      <c r="V20" s="68" t="str">
        <f>CONCATENATE(Feuil1!U17,"/3")</f>
        <v>0/3</v>
      </c>
      <c r="W20" s="68" t="str">
        <f>CONCATENATE(Feuil1!V17,"/3")</f>
        <v>0/3</v>
      </c>
      <c r="X20" s="68" t="str">
        <f>CONCATENATE(Feuil1!W17,"/3")</f>
        <v>0/3</v>
      </c>
      <c r="Y20" s="68" t="str">
        <f>CONCATENATE(Feuil1!X17,"/3")</f>
        <v>0/3</v>
      </c>
      <c r="Z20" s="68" t="str">
        <f>CONCATENATE(Feuil1!Y17,"/3")</f>
        <v>0/3</v>
      </c>
      <c r="AA20" s="68" t="str">
        <f>CONCATENATE(Feuil1!Z17,"/3")</f>
        <v>0/3</v>
      </c>
      <c r="AB20" s="68" t="str">
        <f>CONCATENATE(Feuil1!AA17,"/3")</f>
        <v>0/3</v>
      </c>
      <c r="AC20" s="68" t="str">
        <f>CONCATENATE(Feuil1!AB17,"/3")</f>
        <v>0/3</v>
      </c>
      <c r="AD20" s="68" t="str">
        <f>CONCATENATE(Feuil1!AC17,"/3")</f>
        <v>0/3</v>
      </c>
      <c r="AE20" s="68" t="str">
        <f>CONCATENATE(Feuil1!AD17,"/3")</f>
        <v>0/3</v>
      </c>
      <c r="AF20" s="68" t="str">
        <f>CONCATENATE(Feuil1!AE17,"/3")</f>
        <v>0/3</v>
      </c>
      <c r="AG20" s="68" t="str">
        <f>CONCATENATE(Feuil1!AF17,"/3")</f>
        <v>0/3</v>
      </c>
      <c r="AH20" s="68" t="str">
        <f>CONCATENATE(Feuil1!AG17,"/3")</f>
        <v>0/3</v>
      </c>
      <c r="AI20" s="68" t="str">
        <f>CONCATENATE(Feuil1!AH17,"/3")</f>
        <v>0/3</v>
      </c>
      <c r="AJ20" s="68" t="str">
        <f>CONCATENATE(Feuil1!AI17,"/3")</f>
        <v>0/3</v>
      </c>
      <c r="AK20" s="68" t="str">
        <f>CONCATENATE(Feuil1!AJ17,"/3")</f>
        <v>0/3</v>
      </c>
      <c r="AL20" s="68" t="str">
        <f>CONCATENATE(Feuil1!AK17,"/3")</f>
        <v>0/3</v>
      </c>
      <c r="AM20" s="68" t="str">
        <f>CONCATENATE(Feuil1!AL17,"/3")</f>
        <v>0/3</v>
      </c>
      <c r="AN20" s="68" t="str">
        <f>CONCATENATE(Feuil1!AM17,"/3")</f>
        <v>0/3</v>
      </c>
      <c r="AO20" s="68" t="str">
        <f>CONCATENATE(Feuil1!AN17,"/3")</f>
        <v>0/3</v>
      </c>
      <c r="AP20" s="68" t="str">
        <f>CONCATENATE(Feuil1!AO17,"/3")</f>
        <v>0/3</v>
      </c>
    </row>
    <row r="21" spans="1:42" ht="13.5" thickBot="1">
      <c r="A21" s="240" t="s">
        <v>116</v>
      </c>
      <c r="B21" s="241"/>
      <c r="C21" s="67" t="e">
        <f>CONCATENATE(ROUND(Feuil1!AP18,0),"/43")</f>
        <v>#DIV/0!</v>
      </c>
      <c r="D21" s="71" t="str">
        <f>CONCATENATE(Feuil1!C18,"/43")</f>
        <v>0/43</v>
      </c>
      <c r="E21" s="71" t="str">
        <f>CONCATENATE(Feuil1!D18,"/43")</f>
        <v>0/43</v>
      </c>
      <c r="F21" s="71" t="str">
        <f>CONCATENATE(Feuil1!E18,"/43")</f>
        <v>0/43</v>
      </c>
      <c r="G21" s="71" t="str">
        <f>CONCATENATE(Feuil1!F18,"/43")</f>
        <v>0/43</v>
      </c>
      <c r="H21" s="71" t="str">
        <f>CONCATENATE(Feuil1!G18,"/43")</f>
        <v>0/43</v>
      </c>
      <c r="I21" s="71" t="str">
        <f>CONCATENATE(Feuil1!H18,"/43")</f>
        <v>0/43</v>
      </c>
      <c r="J21" s="71" t="str">
        <f>CONCATENATE(Feuil1!I18,"/43")</f>
        <v>0/43</v>
      </c>
      <c r="K21" s="71" t="str">
        <f>CONCATENATE(Feuil1!J18,"/43")</f>
        <v>0/43</v>
      </c>
      <c r="L21" s="71" t="str">
        <f>CONCATENATE(Feuil1!K18,"/43")</f>
        <v>0/43</v>
      </c>
      <c r="M21" s="71" t="str">
        <f>CONCATENATE(Feuil1!L18,"/43")</f>
        <v>0/43</v>
      </c>
      <c r="N21" s="71" t="str">
        <f>CONCATENATE(Feuil1!M18,"/43")</f>
        <v>0/43</v>
      </c>
      <c r="O21" s="71" t="str">
        <f>CONCATENATE(Feuil1!N18,"/43")</f>
        <v>0/43</v>
      </c>
      <c r="P21" s="71" t="str">
        <f>CONCATENATE(Feuil1!O18,"/43")</f>
        <v>0/43</v>
      </c>
      <c r="Q21" s="71" t="str">
        <f>CONCATENATE(Feuil1!P18,"/43")</f>
        <v>0/43</v>
      </c>
      <c r="R21" s="71" t="str">
        <f>CONCATENATE(Feuil1!Q18,"/43")</f>
        <v>0/43</v>
      </c>
      <c r="S21" s="71" t="str">
        <f>CONCATENATE(Feuil1!R18,"/43")</f>
        <v>0/43</v>
      </c>
      <c r="T21" s="71" t="str">
        <f>CONCATENATE(Feuil1!S18,"/43")</f>
        <v>0/43</v>
      </c>
      <c r="U21" s="71" t="str">
        <f>CONCATENATE(Feuil1!T18,"/43")</f>
        <v>0/43</v>
      </c>
      <c r="V21" s="71" t="str">
        <f>CONCATENATE(Feuil1!U18,"/43")</f>
        <v>0/43</v>
      </c>
      <c r="W21" s="71" t="str">
        <f>CONCATENATE(Feuil1!V18,"/43")</f>
        <v>0/43</v>
      </c>
      <c r="X21" s="71" t="str">
        <f>CONCATENATE(Feuil1!W18,"/43")</f>
        <v>0/43</v>
      </c>
      <c r="Y21" s="71" t="str">
        <f>CONCATENATE(Feuil1!X18,"/43")</f>
        <v>0/43</v>
      </c>
      <c r="Z21" s="71" t="str">
        <f>CONCATENATE(Feuil1!Y18,"/43")</f>
        <v>0/43</v>
      </c>
      <c r="AA21" s="71" t="str">
        <f>CONCATENATE(Feuil1!Z18,"/43")</f>
        <v>0/43</v>
      </c>
      <c r="AB21" s="71" t="str">
        <f>CONCATENATE(Feuil1!AA18,"/43")</f>
        <v>0/43</v>
      </c>
      <c r="AC21" s="71" t="str">
        <f>CONCATENATE(Feuil1!AB18,"/43")</f>
        <v>0/43</v>
      </c>
      <c r="AD21" s="71" t="str">
        <f>CONCATENATE(Feuil1!AC18,"/43")</f>
        <v>0/43</v>
      </c>
      <c r="AE21" s="71" t="str">
        <f>CONCATENATE(Feuil1!AD18,"/43")</f>
        <v>0/43</v>
      </c>
      <c r="AF21" s="71" t="str">
        <f>CONCATENATE(Feuil1!AE18,"/43")</f>
        <v>0/43</v>
      </c>
      <c r="AG21" s="71" t="str">
        <f>CONCATENATE(Feuil1!AF18,"/43")</f>
        <v>0/43</v>
      </c>
      <c r="AH21" s="71" t="str">
        <f>CONCATENATE(Feuil1!AG18,"/43")</f>
        <v>0/43</v>
      </c>
      <c r="AI21" s="71" t="str">
        <f>CONCATENATE(Feuil1!AH18,"/43")</f>
        <v>0/43</v>
      </c>
      <c r="AJ21" s="71" t="str">
        <f>CONCATENATE(Feuil1!AI18,"/43")</f>
        <v>0/43</v>
      </c>
      <c r="AK21" s="71" t="str">
        <f>CONCATENATE(Feuil1!AJ18,"/43")</f>
        <v>0/43</v>
      </c>
      <c r="AL21" s="71" t="str">
        <f>CONCATENATE(Feuil1!AK18,"/43")</f>
        <v>0/43</v>
      </c>
      <c r="AM21" s="71" t="str">
        <f>CONCATENATE(Feuil1!AL18,"/43")</f>
        <v>0/43</v>
      </c>
      <c r="AN21" s="71" t="str">
        <f>CONCATENATE(Feuil1!AM18,"/43")</f>
        <v>0/43</v>
      </c>
      <c r="AO21" s="71" t="str">
        <f>CONCATENATE(Feuil1!AN18,"/43")</f>
        <v>0/43</v>
      </c>
      <c r="AP21" s="71" t="str">
        <f>CONCATENATE(Feuil1!AO18,"/43")</f>
        <v>0/43</v>
      </c>
    </row>
    <row r="22" spans="1:42" s="73" customFormat="1" ht="13.5" thickBot="1">
      <c r="A22" s="240" t="s">
        <v>117</v>
      </c>
      <c r="B22" s="241"/>
      <c r="C22" s="67" t="e">
        <f>CONCATENATE(ROUND(Feuil1!AP19,0),"/43")</f>
        <v>#DIV/0!</v>
      </c>
      <c r="D22" s="72" t="str">
        <f>CONCATENATE(Feuil1!C19,"/43")</f>
        <v>0/43</v>
      </c>
      <c r="E22" s="71">
        <f>Saisie!E118</f>
        <v>0</v>
      </c>
      <c r="F22" s="71">
        <f>Saisie!F118</f>
        <v>0</v>
      </c>
      <c r="G22" s="71">
        <f>Saisie!G118</f>
        <v>0</v>
      </c>
      <c r="H22" s="71">
        <f>Saisie!H118</f>
        <v>0</v>
      </c>
      <c r="I22" s="71">
        <f>Saisie!I118</f>
        <v>0</v>
      </c>
      <c r="J22" s="71">
        <f>Saisie!J118</f>
        <v>0</v>
      </c>
      <c r="K22" s="71">
        <f>Saisie!K118</f>
        <v>0</v>
      </c>
      <c r="L22" s="71">
        <f>Saisie!L118</f>
        <v>0</v>
      </c>
      <c r="M22" s="71">
        <f>Saisie!M118</f>
        <v>0</v>
      </c>
      <c r="N22" s="71">
        <f>Saisie!N118</f>
        <v>0</v>
      </c>
      <c r="O22" s="71">
        <f>Saisie!O118</f>
        <v>0</v>
      </c>
      <c r="P22" s="71">
        <f>Saisie!P118</f>
        <v>0</v>
      </c>
      <c r="Q22" s="71">
        <f>Saisie!Q118</f>
        <v>0</v>
      </c>
      <c r="R22" s="71">
        <f>Saisie!R118</f>
        <v>0</v>
      </c>
      <c r="S22" s="71">
        <f>Saisie!S118</f>
        <v>0</v>
      </c>
      <c r="T22" s="71">
        <f>Saisie!T118</f>
        <v>0</v>
      </c>
      <c r="U22" s="71">
        <f>Saisie!U118</f>
        <v>0</v>
      </c>
      <c r="V22" s="71">
        <f>Saisie!V118</f>
        <v>0</v>
      </c>
      <c r="W22" s="71">
        <f>Saisie!W118</f>
        <v>0</v>
      </c>
      <c r="X22" s="71">
        <f>Saisie!X118</f>
        <v>0</v>
      </c>
      <c r="Y22" s="71">
        <f>Saisie!Y118</f>
        <v>0</v>
      </c>
      <c r="Z22" s="71">
        <f>Saisie!Z118</f>
        <v>0</v>
      </c>
      <c r="AA22" s="71">
        <f>Saisie!AA118</f>
        <v>0</v>
      </c>
      <c r="AB22" s="71">
        <f>Saisie!AB118</f>
        <v>0</v>
      </c>
      <c r="AC22" s="71">
        <f>Saisie!AC118</f>
        <v>0</v>
      </c>
      <c r="AD22" s="71">
        <f>Saisie!AD118</f>
        <v>0</v>
      </c>
      <c r="AE22" s="71">
        <f>Saisie!AE118</f>
        <v>0</v>
      </c>
      <c r="AF22" s="71">
        <f>Saisie!AF118</f>
        <v>0</v>
      </c>
      <c r="AG22" s="71">
        <f>Saisie!AG118</f>
        <v>0</v>
      </c>
      <c r="AH22" s="71">
        <f>Saisie!AH118</f>
        <v>0</v>
      </c>
      <c r="AI22" s="71">
        <f>Saisie!AI118</f>
        <v>0</v>
      </c>
      <c r="AJ22" s="71">
        <f>Saisie!AJ118</f>
        <v>0</v>
      </c>
      <c r="AK22" s="71">
        <f>Saisie!AK118</f>
        <v>0</v>
      </c>
      <c r="AL22" s="71">
        <f>Saisie!AL118</f>
        <v>0</v>
      </c>
      <c r="AM22" s="71">
        <f>Saisie!AM118</f>
        <v>0</v>
      </c>
      <c r="AN22" s="71">
        <f>Saisie!AN118</f>
        <v>0</v>
      </c>
      <c r="AO22" s="71">
        <f>Saisie!AO118</f>
        <v>0</v>
      </c>
      <c r="AP22" s="71">
        <f>Saisie!AP118</f>
        <v>0</v>
      </c>
    </row>
    <row r="23" spans="1:42" s="78" customFormat="1" ht="13.5" thickBot="1">
      <c r="A23" s="228" t="s">
        <v>118</v>
      </c>
      <c r="B23" s="229"/>
      <c r="C23" s="74" t="e">
        <f>Feuil1!AP20</f>
        <v>#DIV/0!</v>
      </c>
      <c r="D23" s="75">
        <f>Feuil1!C20</f>
        <v>0</v>
      </c>
      <c r="E23" s="75">
        <f>Feuil1!D20</f>
        <v>0</v>
      </c>
      <c r="F23" s="75">
        <f>Feuil1!E20</f>
        <v>0</v>
      </c>
      <c r="G23" s="75">
        <f>Feuil1!F20</f>
        <v>0</v>
      </c>
      <c r="H23" s="75">
        <f>Feuil1!G20</f>
        <v>0</v>
      </c>
      <c r="I23" s="75">
        <f>Feuil1!H20</f>
        <v>0</v>
      </c>
      <c r="J23" s="75">
        <f>Feuil1!I20</f>
        <v>0</v>
      </c>
      <c r="K23" s="75">
        <f>Feuil1!J20</f>
        <v>0</v>
      </c>
      <c r="L23" s="75">
        <f>Feuil1!K20</f>
        <v>0</v>
      </c>
      <c r="M23" s="75">
        <f>Feuil1!L20</f>
        <v>0</v>
      </c>
      <c r="N23" s="75">
        <f>Feuil1!M20</f>
        <v>0</v>
      </c>
      <c r="O23" s="75">
        <f>Feuil1!N20</f>
        <v>0</v>
      </c>
      <c r="P23" s="75">
        <f>Feuil1!O20</f>
        <v>0</v>
      </c>
      <c r="Q23" s="75">
        <f>Feuil1!P20</f>
        <v>0</v>
      </c>
      <c r="R23" s="75">
        <f>Feuil1!Q20</f>
        <v>0</v>
      </c>
      <c r="S23" s="75">
        <f>Feuil1!R20</f>
        <v>0</v>
      </c>
      <c r="T23" s="75">
        <f>Feuil1!S20</f>
        <v>0</v>
      </c>
      <c r="U23" s="75">
        <f>Feuil1!T20</f>
        <v>0</v>
      </c>
      <c r="V23" s="75">
        <f>Feuil1!U20</f>
        <v>0</v>
      </c>
      <c r="W23" s="75">
        <f>Feuil1!V20</f>
        <v>0</v>
      </c>
      <c r="X23" s="75">
        <f>Feuil1!W20</f>
        <v>0</v>
      </c>
      <c r="Y23" s="75">
        <f>Feuil1!X20</f>
        <v>0</v>
      </c>
      <c r="Z23" s="75">
        <f>Feuil1!Y20</f>
        <v>0</v>
      </c>
      <c r="AA23" s="75">
        <f>Feuil1!Z20</f>
        <v>0</v>
      </c>
      <c r="AB23" s="75">
        <f>Feuil1!AA20</f>
        <v>0</v>
      </c>
      <c r="AC23" s="75">
        <f>Feuil1!AB20</f>
        <v>0</v>
      </c>
      <c r="AD23" s="75">
        <f>Feuil1!AC20</f>
        <v>0</v>
      </c>
      <c r="AE23" s="75">
        <f>Feuil1!AD20</f>
        <v>0</v>
      </c>
      <c r="AF23" s="75">
        <f>Feuil1!AE20</f>
        <v>0</v>
      </c>
      <c r="AG23" s="75">
        <f>Feuil1!AF20</f>
        <v>0</v>
      </c>
      <c r="AH23" s="75">
        <f>Feuil1!AG20</f>
        <v>0</v>
      </c>
      <c r="AI23" s="75">
        <f>Feuil1!AH20</f>
        <v>0</v>
      </c>
      <c r="AJ23" s="75">
        <f>Feuil1!AI20</f>
        <v>0</v>
      </c>
      <c r="AK23" s="75">
        <f>Feuil1!AJ20</f>
        <v>0</v>
      </c>
      <c r="AL23" s="75">
        <f>Feuil1!AK20</f>
        <v>0</v>
      </c>
      <c r="AM23" s="75">
        <f>Feuil1!AL20</f>
        <v>0</v>
      </c>
      <c r="AN23" s="75">
        <f>Feuil1!AM20</f>
        <v>0</v>
      </c>
      <c r="AO23" s="75">
        <f>Feuil1!AN20</f>
        <v>0</v>
      </c>
      <c r="AP23" s="75">
        <f>Feuil1!AO20</f>
        <v>0</v>
      </c>
    </row>
    <row r="24" spans="1:42" s="79" customFormat="1" ht="154.5" customHeight="1" thickBot="1">
      <c r="A24" s="234"/>
      <c r="B24" s="235"/>
      <c r="C24" s="60" t="str">
        <f>C6</f>
        <v>Réussite de la classe </v>
      </c>
      <c r="D24" s="61" t="str">
        <f>D6</f>
        <v> </v>
      </c>
      <c r="E24" s="61" t="str">
        <f aca="true" t="shared" si="1" ref="E24:AP24">E6</f>
        <v> </v>
      </c>
      <c r="F24" s="61" t="str">
        <f t="shared" si="1"/>
        <v> </v>
      </c>
      <c r="G24" s="61" t="str">
        <f t="shared" si="1"/>
        <v> </v>
      </c>
      <c r="H24" s="61" t="str">
        <f t="shared" si="1"/>
        <v> </v>
      </c>
      <c r="I24" s="61" t="str">
        <f t="shared" si="1"/>
        <v> </v>
      </c>
      <c r="J24" s="61" t="str">
        <f t="shared" si="1"/>
        <v> </v>
      </c>
      <c r="K24" s="61" t="str">
        <f t="shared" si="1"/>
        <v> </v>
      </c>
      <c r="L24" s="61" t="str">
        <f t="shared" si="1"/>
        <v> </v>
      </c>
      <c r="M24" s="61" t="str">
        <f t="shared" si="1"/>
        <v> </v>
      </c>
      <c r="N24" s="61" t="str">
        <f t="shared" si="1"/>
        <v> </v>
      </c>
      <c r="O24" s="61" t="str">
        <f t="shared" si="1"/>
        <v> </v>
      </c>
      <c r="P24" s="61" t="str">
        <f t="shared" si="1"/>
        <v> </v>
      </c>
      <c r="Q24" s="61" t="str">
        <f t="shared" si="1"/>
        <v> </v>
      </c>
      <c r="R24" s="61" t="str">
        <f t="shared" si="1"/>
        <v> </v>
      </c>
      <c r="S24" s="61" t="str">
        <f t="shared" si="1"/>
        <v> </v>
      </c>
      <c r="T24" s="61" t="str">
        <f t="shared" si="1"/>
        <v> </v>
      </c>
      <c r="U24" s="61" t="str">
        <f t="shared" si="1"/>
        <v> </v>
      </c>
      <c r="V24" s="61" t="str">
        <f t="shared" si="1"/>
        <v> </v>
      </c>
      <c r="W24" s="61" t="str">
        <f t="shared" si="1"/>
        <v> </v>
      </c>
      <c r="X24" s="61" t="str">
        <f t="shared" si="1"/>
        <v> </v>
      </c>
      <c r="Y24" s="61" t="str">
        <f t="shared" si="1"/>
        <v> </v>
      </c>
      <c r="Z24" s="61" t="str">
        <f t="shared" si="1"/>
        <v> </v>
      </c>
      <c r="AA24" s="61" t="str">
        <f t="shared" si="1"/>
        <v> </v>
      </c>
      <c r="AB24" s="61" t="str">
        <f t="shared" si="1"/>
        <v> </v>
      </c>
      <c r="AC24" s="61" t="str">
        <f t="shared" si="1"/>
        <v> </v>
      </c>
      <c r="AD24" s="61" t="str">
        <f t="shared" si="1"/>
        <v> </v>
      </c>
      <c r="AE24" s="61" t="str">
        <f t="shared" si="1"/>
        <v> </v>
      </c>
      <c r="AF24" s="61" t="str">
        <f t="shared" si="1"/>
        <v> </v>
      </c>
      <c r="AG24" s="61" t="str">
        <f t="shared" si="1"/>
        <v> </v>
      </c>
      <c r="AH24" s="61" t="str">
        <f t="shared" si="1"/>
        <v> </v>
      </c>
      <c r="AI24" s="61" t="str">
        <f t="shared" si="1"/>
        <v> </v>
      </c>
      <c r="AJ24" s="61" t="str">
        <f t="shared" si="1"/>
        <v> </v>
      </c>
      <c r="AK24" s="61" t="str">
        <f t="shared" si="1"/>
        <v> </v>
      </c>
      <c r="AL24" s="61" t="str">
        <f t="shared" si="1"/>
        <v> </v>
      </c>
      <c r="AM24" s="61" t="str">
        <f t="shared" si="1"/>
        <v> </v>
      </c>
      <c r="AN24" s="61" t="str">
        <f t="shared" si="1"/>
        <v> </v>
      </c>
      <c r="AO24" s="61" t="str">
        <f t="shared" si="1"/>
        <v> </v>
      </c>
      <c r="AP24" s="61" t="str">
        <f t="shared" si="1"/>
        <v> </v>
      </c>
    </row>
    <row r="25" ht="13.5" thickTop="1"/>
  </sheetData>
  <sheetProtection sheet="1" objects="1" scenarios="1" selectLockedCells="1"/>
  <mergeCells count="22">
    <mergeCell ref="A23:B23"/>
    <mergeCell ref="A20:B20"/>
    <mergeCell ref="A6:B6"/>
    <mergeCell ref="A15:B15"/>
    <mergeCell ref="A24:B24"/>
    <mergeCell ref="A9:B9"/>
    <mergeCell ref="A10:B10"/>
    <mergeCell ref="A12:B12"/>
    <mergeCell ref="A13:B13"/>
    <mergeCell ref="A14:B14"/>
    <mergeCell ref="A21:B21"/>
    <mergeCell ref="A22:B22"/>
    <mergeCell ref="A11:B11"/>
    <mergeCell ref="A16:B16"/>
    <mergeCell ref="A17:B17"/>
    <mergeCell ref="A18:B18"/>
    <mergeCell ref="A19:B19"/>
    <mergeCell ref="B1:F1"/>
    <mergeCell ref="B2:F2"/>
    <mergeCell ref="B4:F4"/>
    <mergeCell ref="A7:B7"/>
    <mergeCell ref="A8:B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P21"/>
  <sheetViews>
    <sheetView zoomScalePageLayoutView="0" workbookViewId="0" topLeftCell="A1">
      <selection activeCell="A3" sqref="A3:IV3"/>
    </sheetView>
  </sheetViews>
  <sheetFormatPr defaultColWidth="11.421875" defaultRowHeight="12.75"/>
  <cols>
    <col min="1" max="1" width="53.57421875" style="65" bestFit="1" customWidth="1"/>
    <col min="2" max="2" width="8.7109375" style="63" bestFit="1" customWidth="1"/>
    <col min="3" max="28" width="7.7109375" style="63" bestFit="1" customWidth="1"/>
    <col min="29" max="29" width="6.7109375" style="63" bestFit="1" customWidth="1"/>
    <col min="30" max="30" width="5.7109375" style="63" bestFit="1" customWidth="1"/>
    <col min="31" max="31" width="5.7109375" style="64" bestFit="1" customWidth="1"/>
    <col min="32" max="32" width="5.7109375" style="63" bestFit="1" customWidth="1"/>
    <col min="33" max="33" width="5.7109375" style="63" customWidth="1"/>
    <col min="34" max="41" width="5.7109375" style="63" bestFit="1" customWidth="1"/>
    <col min="42" max="42" width="7.28125" style="63" bestFit="1" customWidth="1"/>
    <col min="43" max="16384" width="11.421875" style="63" customWidth="1"/>
  </cols>
  <sheetData>
    <row r="2" ht="13.5" thickBot="1"/>
    <row r="3" spans="1:42" s="66" customFormat="1" ht="33.75">
      <c r="A3" s="80" t="s">
        <v>99</v>
      </c>
      <c r="B3" s="54">
        <f>Classe!D6</f>
        <v>0</v>
      </c>
      <c r="C3" s="47" t="str">
        <f>Classe!$E10</f>
        <v> </v>
      </c>
      <c r="D3" s="47" t="str">
        <f>Classe!$E11</f>
        <v> </v>
      </c>
      <c r="E3" s="47" t="str">
        <f>Classe!$E12</f>
        <v> </v>
      </c>
      <c r="F3" s="47" t="str">
        <f>Classe!$E13</f>
        <v> </v>
      </c>
      <c r="G3" s="47" t="str">
        <f>Classe!$E14</f>
        <v> </v>
      </c>
      <c r="H3" s="47" t="str">
        <f>Classe!$E15</f>
        <v> </v>
      </c>
      <c r="I3" s="47" t="str">
        <f>Classe!$E16</f>
        <v> </v>
      </c>
      <c r="J3" s="47" t="str">
        <f>Classe!$E17</f>
        <v> </v>
      </c>
      <c r="K3" s="47" t="str">
        <f>Classe!$E18</f>
        <v> </v>
      </c>
      <c r="L3" s="47" t="str">
        <f>Classe!$E19</f>
        <v> </v>
      </c>
      <c r="M3" s="47" t="str">
        <f>Classe!$E20</f>
        <v> </v>
      </c>
      <c r="N3" s="47" t="str">
        <f>Classe!$E21</f>
        <v> </v>
      </c>
      <c r="O3" s="47" t="str">
        <f>Classe!$E22</f>
        <v> </v>
      </c>
      <c r="P3" s="47" t="str">
        <f>Classe!$E23</f>
        <v> </v>
      </c>
      <c r="Q3" s="47" t="str">
        <f>Classe!$E24</f>
        <v> </v>
      </c>
      <c r="R3" s="47" t="str">
        <f>Classe!$E25</f>
        <v> </v>
      </c>
      <c r="S3" s="47" t="str">
        <f>Classe!$E26</f>
        <v> </v>
      </c>
      <c r="T3" s="47" t="str">
        <f>Classe!$E27</f>
        <v> </v>
      </c>
      <c r="U3" s="47" t="str">
        <f>Classe!$E28</f>
        <v> </v>
      </c>
      <c r="V3" s="47" t="str">
        <f>Classe!$E29</f>
        <v> </v>
      </c>
      <c r="W3" s="47" t="str">
        <f>Classe!$E30</f>
        <v> </v>
      </c>
      <c r="X3" s="47" t="str">
        <f>Classe!$E31</f>
        <v> </v>
      </c>
      <c r="Y3" s="47" t="str">
        <f>Classe!$E32</f>
        <v> </v>
      </c>
      <c r="Z3" s="47" t="str">
        <f>Classe!$E33</f>
        <v> </v>
      </c>
      <c r="AA3" s="47" t="str">
        <f>Classe!$E34</f>
        <v> </v>
      </c>
      <c r="AB3" s="47" t="str">
        <f>Classe!$E35</f>
        <v> </v>
      </c>
      <c r="AC3" s="47" t="str">
        <f>Classe!$E36</f>
        <v> </v>
      </c>
      <c r="AD3" s="47" t="str">
        <f>Classe!$E37</f>
        <v> </v>
      </c>
      <c r="AE3" s="47" t="str">
        <f>Classe!$E38</f>
        <v> </v>
      </c>
      <c r="AF3" s="47" t="str">
        <f>Classe!$E39</f>
        <v> </v>
      </c>
      <c r="AG3" s="47" t="str">
        <f>Classe!$E40</f>
        <v> </v>
      </c>
      <c r="AH3" s="47" t="str">
        <f>Classe!$E41</f>
        <v> </v>
      </c>
      <c r="AI3" s="47" t="str">
        <f>Classe!$E42</f>
        <v> </v>
      </c>
      <c r="AJ3" s="47" t="str">
        <f>Classe!$E43</f>
        <v> </v>
      </c>
      <c r="AK3" s="47" t="str">
        <f>Classe!$E44</f>
        <v> </v>
      </c>
      <c r="AL3" s="47" t="str">
        <f>Classe!$E45</f>
        <v> </v>
      </c>
      <c r="AM3" s="47" t="str">
        <f>Classe!$E46</f>
        <v> </v>
      </c>
      <c r="AN3" s="47" t="str">
        <f>Classe!$E47</f>
        <v> </v>
      </c>
      <c r="AO3" s="47" t="str">
        <f>Classe!$E48</f>
        <v> </v>
      </c>
      <c r="AP3" s="81">
        <f>COUNTIF(C3:AO3,"&gt;&lt;"&amp;"")</f>
        <v>0</v>
      </c>
    </row>
    <row r="4" spans="1:42" ht="12.75">
      <c r="A4" s="82" t="s">
        <v>27</v>
      </c>
      <c r="B4" s="83" t="s">
        <v>95</v>
      </c>
      <c r="C4" s="68">
        <f>COUNTIF(Saisie!D11:D25,1)</f>
        <v>0</v>
      </c>
      <c r="D4" s="84">
        <f>COUNTIF(Saisie!E11:E25,1)</f>
        <v>0</v>
      </c>
      <c r="E4" s="84">
        <f>COUNTIF(Saisie!F11:F25,1)</f>
        <v>0</v>
      </c>
      <c r="F4" s="84">
        <f>COUNTIF(Saisie!G11:G25,1)</f>
        <v>0</v>
      </c>
      <c r="G4" s="84">
        <f>COUNTIF(Saisie!H11:H25,1)</f>
        <v>0</v>
      </c>
      <c r="H4" s="84">
        <f>COUNTIF(Saisie!I11:I25,1)</f>
        <v>0</v>
      </c>
      <c r="I4" s="84">
        <f>COUNTIF(Saisie!J11:J25,1)</f>
        <v>0</v>
      </c>
      <c r="J4" s="84">
        <f>COUNTIF(Saisie!K11:K25,1)</f>
        <v>0</v>
      </c>
      <c r="K4" s="84">
        <f>COUNTIF(Saisie!L11:L25,1)</f>
        <v>0</v>
      </c>
      <c r="L4" s="84">
        <f>COUNTIF(Saisie!M11:M25,1)</f>
        <v>0</v>
      </c>
      <c r="M4" s="84">
        <f>COUNTIF(Saisie!N11:N25,1)</f>
        <v>0</v>
      </c>
      <c r="N4" s="84">
        <f>COUNTIF(Saisie!O11:O25,1)</f>
        <v>0</v>
      </c>
      <c r="O4" s="84">
        <f>COUNTIF(Saisie!P11:P25,1)</f>
        <v>0</v>
      </c>
      <c r="P4" s="84">
        <f>COUNTIF(Saisie!Q11:Q25,1)</f>
        <v>0</v>
      </c>
      <c r="Q4" s="84">
        <f>COUNTIF(Saisie!R11:R25,1)</f>
        <v>0</v>
      </c>
      <c r="R4" s="84">
        <f>COUNTIF(Saisie!S11:S25,1)</f>
        <v>0</v>
      </c>
      <c r="S4" s="84">
        <f>COUNTIF(Saisie!T11:T25,1)</f>
        <v>0</v>
      </c>
      <c r="T4" s="84">
        <f>COUNTIF(Saisie!U11:U25,1)</f>
        <v>0</v>
      </c>
      <c r="U4" s="84">
        <f>COUNTIF(Saisie!V11:V25,1)</f>
        <v>0</v>
      </c>
      <c r="V4" s="84">
        <f>COUNTIF(Saisie!W11:W25,1)</f>
        <v>0</v>
      </c>
      <c r="W4" s="84">
        <f>COUNTIF(Saisie!X11:X25,1)</f>
        <v>0</v>
      </c>
      <c r="X4" s="84">
        <f>COUNTIF(Saisie!Y11:Y25,1)</f>
        <v>0</v>
      </c>
      <c r="Y4" s="84">
        <f>COUNTIF(Saisie!Z11:Z25,1)</f>
        <v>0</v>
      </c>
      <c r="Z4" s="84">
        <f>COUNTIF(Saisie!AA11:AA25,1)</f>
        <v>0</v>
      </c>
      <c r="AA4" s="84">
        <f>COUNTIF(Saisie!AB11:AB25,1)</f>
        <v>0</v>
      </c>
      <c r="AB4" s="84">
        <f>COUNTIF(Saisie!AC11:AC25,1)</f>
        <v>0</v>
      </c>
      <c r="AC4" s="84">
        <f>COUNTIF(Saisie!AD11:AD25,1)</f>
        <v>0</v>
      </c>
      <c r="AD4" s="84">
        <f>COUNTIF(Saisie!AE11:AE25,1)</f>
        <v>0</v>
      </c>
      <c r="AE4" s="84">
        <f>COUNTIF(Saisie!AF11:AF25,1)</f>
        <v>0</v>
      </c>
      <c r="AF4" s="84">
        <f>COUNTIF(Saisie!AG11:AG25,1)</f>
        <v>0</v>
      </c>
      <c r="AG4" s="84">
        <f>COUNTIF(Saisie!AH11:AH25,1)</f>
        <v>0</v>
      </c>
      <c r="AH4" s="84">
        <f>COUNTIF(Saisie!AI11:AI25,1)</f>
        <v>0</v>
      </c>
      <c r="AI4" s="84">
        <f>COUNTIF(Saisie!AJ11:AJ25,1)</f>
        <v>0</v>
      </c>
      <c r="AJ4" s="84">
        <f>COUNTIF(Saisie!AK11:AK25,1)</f>
        <v>0</v>
      </c>
      <c r="AK4" s="84">
        <f>COUNTIF(Saisie!AL11:AL25,1)</f>
        <v>0</v>
      </c>
      <c r="AL4" s="84">
        <f>COUNTIF(Saisie!AM11:AM25,1)</f>
        <v>0</v>
      </c>
      <c r="AM4" s="84">
        <f>COUNTIF(Saisie!AN11:AN25,1)</f>
        <v>0</v>
      </c>
      <c r="AN4" s="84">
        <f>COUNTIF(Saisie!AO11:AO25,1)</f>
        <v>0</v>
      </c>
      <c r="AO4" s="84">
        <f>COUNTIF(Saisie!AP11:AP25,1)</f>
        <v>0</v>
      </c>
      <c r="AP4" s="85" t="e">
        <f>SUM(C4:AO4)/$AP$3</f>
        <v>#DIV/0!</v>
      </c>
    </row>
    <row r="5" spans="1:42" ht="12.75">
      <c r="A5" s="86" t="s">
        <v>3</v>
      </c>
      <c r="B5" s="87" t="s">
        <v>102</v>
      </c>
      <c r="C5" s="68">
        <f>COUNTIF(Saisie!D26:D42,1)</f>
        <v>0</v>
      </c>
      <c r="D5" s="84">
        <f>COUNTIF(Saisie!E26:E42,1)</f>
        <v>0</v>
      </c>
      <c r="E5" s="84">
        <f>COUNTIF(Saisie!F26:F42,1)</f>
        <v>0</v>
      </c>
      <c r="F5" s="84">
        <f>COUNTIF(Saisie!G26:G42,1)</f>
        <v>0</v>
      </c>
      <c r="G5" s="84">
        <f>COUNTIF(Saisie!H26:H42,1)</f>
        <v>0</v>
      </c>
      <c r="H5" s="84">
        <f>COUNTIF(Saisie!I26:I42,1)</f>
        <v>0</v>
      </c>
      <c r="I5" s="84">
        <f>COUNTIF(Saisie!J26:J42,1)</f>
        <v>0</v>
      </c>
      <c r="J5" s="84">
        <f>COUNTIF(Saisie!K26:K42,1)</f>
        <v>0</v>
      </c>
      <c r="K5" s="84">
        <f>COUNTIF(Saisie!L26:L42,1)</f>
        <v>0</v>
      </c>
      <c r="L5" s="84">
        <f>COUNTIF(Saisie!M26:M42,1)</f>
        <v>0</v>
      </c>
      <c r="M5" s="84">
        <f>COUNTIF(Saisie!N26:N42,1)</f>
        <v>0</v>
      </c>
      <c r="N5" s="84">
        <f>COUNTIF(Saisie!O26:O42,1)</f>
        <v>0</v>
      </c>
      <c r="O5" s="84">
        <f>COUNTIF(Saisie!P26:P42,1)</f>
        <v>0</v>
      </c>
      <c r="P5" s="84">
        <f>COUNTIF(Saisie!Q26:Q42,1)</f>
        <v>0</v>
      </c>
      <c r="Q5" s="84">
        <f>COUNTIF(Saisie!R26:R42,1)</f>
        <v>0</v>
      </c>
      <c r="R5" s="84">
        <f>COUNTIF(Saisie!S26:S42,1)</f>
        <v>0</v>
      </c>
      <c r="S5" s="84">
        <f>COUNTIF(Saisie!T26:T42,1)</f>
        <v>0</v>
      </c>
      <c r="T5" s="84">
        <f>COUNTIF(Saisie!U26:U42,1)</f>
        <v>0</v>
      </c>
      <c r="U5" s="84">
        <f>COUNTIF(Saisie!V26:V42,1)</f>
        <v>0</v>
      </c>
      <c r="V5" s="84">
        <f>COUNTIF(Saisie!W26:W42,1)</f>
        <v>0</v>
      </c>
      <c r="W5" s="84">
        <f>COUNTIF(Saisie!X26:X42,1)</f>
        <v>0</v>
      </c>
      <c r="X5" s="84">
        <f>COUNTIF(Saisie!Y26:Y42,1)</f>
        <v>0</v>
      </c>
      <c r="Y5" s="84">
        <f>COUNTIF(Saisie!Z26:Z42,1)</f>
        <v>0</v>
      </c>
      <c r="Z5" s="84">
        <f>COUNTIF(Saisie!AA26:AA42,1)</f>
        <v>0</v>
      </c>
      <c r="AA5" s="84">
        <f>COUNTIF(Saisie!AB26:AB42,1)</f>
        <v>0</v>
      </c>
      <c r="AB5" s="84">
        <f>COUNTIF(Saisie!AC26:AC42,1)</f>
        <v>0</v>
      </c>
      <c r="AC5" s="84">
        <f>COUNTIF(Saisie!AD26:AD42,1)</f>
        <v>0</v>
      </c>
      <c r="AD5" s="84">
        <f>COUNTIF(Saisie!AE26:AE42,1)</f>
        <v>0</v>
      </c>
      <c r="AE5" s="84">
        <f>COUNTIF(Saisie!AF26:AF42,1)</f>
        <v>0</v>
      </c>
      <c r="AF5" s="84">
        <f>COUNTIF(Saisie!AG26:AG42,1)</f>
        <v>0</v>
      </c>
      <c r="AG5" s="84">
        <f>COUNTIF(Saisie!AH26:AH42,1)</f>
        <v>0</v>
      </c>
      <c r="AH5" s="84">
        <f>COUNTIF(Saisie!AI26:AI42,1)</f>
        <v>0</v>
      </c>
      <c r="AI5" s="84">
        <f>COUNTIF(Saisie!AJ26:AJ42,1)</f>
        <v>0</v>
      </c>
      <c r="AJ5" s="84">
        <f>COUNTIF(Saisie!AK26:AK42,1)</f>
        <v>0</v>
      </c>
      <c r="AK5" s="84">
        <f>COUNTIF(Saisie!AL26:AL42,1)</f>
        <v>0</v>
      </c>
      <c r="AL5" s="84">
        <f>COUNTIF(Saisie!AM26:AM42,1)</f>
        <v>0</v>
      </c>
      <c r="AM5" s="84">
        <f>COUNTIF(Saisie!AN26:AN42,1)</f>
        <v>0</v>
      </c>
      <c r="AN5" s="84">
        <f>COUNTIF(Saisie!AO26:AO42,1)</f>
        <v>0</v>
      </c>
      <c r="AO5" s="84">
        <f>COUNTIF(Saisie!AP26:AP42,1)</f>
        <v>0</v>
      </c>
      <c r="AP5" s="85" t="e">
        <f aca="true" t="shared" si="0" ref="AP5:AP11">SUM(C5:AO5)/$AP$3</f>
        <v>#DIV/0!</v>
      </c>
    </row>
    <row r="6" spans="1:42" ht="12.75">
      <c r="A6" s="82" t="s">
        <v>5</v>
      </c>
      <c r="B6" s="84" t="s">
        <v>10</v>
      </c>
      <c r="C6" s="68">
        <f>COUNTIF(Saisie!D43:D50,1)</f>
        <v>0</v>
      </c>
      <c r="D6" s="84">
        <f>COUNTIF(Saisie!E43:E50,1)</f>
        <v>0</v>
      </c>
      <c r="E6" s="84">
        <f>COUNTIF(Saisie!F43:F50,1)</f>
        <v>0</v>
      </c>
      <c r="F6" s="84">
        <f>COUNTIF(Saisie!G43:G50,1)</f>
        <v>0</v>
      </c>
      <c r="G6" s="84">
        <f>COUNTIF(Saisie!H43:H50,1)</f>
        <v>0</v>
      </c>
      <c r="H6" s="84">
        <f>COUNTIF(Saisie!I43:I50,1)</f>
        <v>0</v>
      </c>
      <c r="I6" s="84">
        <f>COUNTIF(Saisie!J43:J50,1)</f>
        <v>0</v>
      </c>
      <c r="J6" s="84">
        <f>COUNTIF(Saisie!K43:K50,1)</f>
        <v>0</v>
      </c>
      <c r="K6" s="84">
        <f>COUNTIF(Saisie!L43:L50,1)</f>
        <v>0</v>
      </c>
      <c r="L6" s="84">
        <f>COUNTIF(Saisie!M43:M50,1)</f>
        <v>0</v>
      </c>
      <c r="M6" s="84">
        <f>COUNTIF(Saisie!N43:N50,1)</f>
        <v>0</v>
      </c>
      <c r="N6" s="84">
        <f>COUNTIF(Saisie!O43:O50,1)</f>
        <v>0</v>
      </c>
      <c r="O6" s="84">
        <f>COUNTIF(Saisie!P43:P50,1)</f>
        <v>0</v>
      </c>
      <c r="P6" s="84">
        <f>COUNTIF(Saisie!Q43:Q50,1)</f>
        <v>0</v>
      </c>
      <c r="Q6" s="84">
        <f>COUNTIF(Saisie!R43:R50,1)</f>
        <v>0</v>
      </c>
      <c r="R6" s="84">
        <f>COUNTIF(Saisie!S43:S50,1)</f>
        <v>0</v>
      </c>
      <c r="S6" s="84">
        <f>COUNTIF(Saisie!T43:T50,1)</f>
        <v>0</v>
      </c>
      <c r="T6" s="84">
        <f>COUNTIF(Saisie!U43:U50,1)</f>
        <v>0</v>
      </c>
      <c r="U6" s="84">
        <f>COUNTIF(Saisie!V43:V50,1)</f>
        <v>0</v>
      </c>
      <c r="V6" s="84">
        <f>COUNTIF(Saisie!W43:W50,1)</f>
        <v>0</v>
      </c>
      <c r="W6" s="84">
        <f>COUNTIF(Saisie!X43:X50,1)</f>
        <v>0</v>
      </c>
      <c r="X6" s="84">
        <f>COUNTIF(Saisie!Y43:Y50,1)</f>
        <v>0</v>
      </c>
      <c r="Y6" s="84">
        <f>COUNTIF(Saisie!Z43:Z50,1)</f>
        <v>0</v>
      </c>
      <c r="Z6" s="84">
        <f>COUNTIF(Saisie!AA43:AA50,1)</f>
        <v>0</v>
      </c>
      <c r="AA6" s="84">
        <f>COUNTIF(Saisie!AB43:AB50,1)</f>
        <v>0</v>
      </c>
      <c r="AB6" s="84">
        <f>COUNTIF(Saisie!AC43:AC50,1)</f>
        <v>0</v>
      </c>
      <c r="AC6" s="84">
        <f>COUNTIF(Saisie!AD43:AD50,1)</f>
        <v>0</v>
      </c>
      <c r="AD6" s="84">
        <f>COUNTIF(Saisie!AE43:AE50,1)</f>
        <v>0</v>
      </c>
      <c r="AE6" s="84">
        <f>COUNTIF(Saisie!AF43:AF50,1)</f>
        <v>0</v>
      </c>
      <c r="AF6" s="84">
        <f>COUNTIF(Saisie!AG43:AG50,1)</f>
        <v>0</v>
      </c>
      <c r="AG6" s="84">
        <f>COUNTIF(Saisie!AH43:AH50,1)</f>
        <v>0</v>
      </c>
      <c r="AH6" s="84">
        <f>COUNTIF(Saisie!AI43:AI50,1)</f>
        <v>0</v>
      </c>
      <c r="AI6" s="84">
        <f>COUNTIF(Saisie!AJ43:AJ50,1)</f>
        <v>0</v>
      </c>
      <c r="AJ6" s="84">
        <f>COUNTIF(Saisie!AK43:AK50,1)</f>
        <v>0</v>
      </c>
      <c r="AK6" s="84">
        <f>COUNTIF(Saisie!AL43:AL50,1)</f>
        <v>0</v>
      </c>
      <c r="AL6" s="84">
        <f>COUNTIF(Saisie!AM43:AM50,1)</f>
        <v>0</v>
      </c>
      <c r="AM6" s="84">
        <f>COUNTIF(Saisie!AN43:AN50,1)</f>
        <v>0</v>
      </c>
      <c r="AN6" s="84">
        <f>COUNTIF(Saisie!AO43:AO50,1)</f>
        <v>0</v>
      </c>
      <c r="AO6" s="84">
        <f>COUNTIF(Saisie!AP43:AP50,1)</f>
        <v>0</v>
      </c>
      <c r="AP6" s="85" t="e">
        <f t="shared" si="0"/>
        <v>#DIV/0!</v>
      </c>
    </row>
    <row r="7" spans="1:42" ht="12.75">
      <c r="A7" s="86" t="s">
        <v>4</v>
      </c>
      <c r="B7" s="83" t="s">
        <v>9</v>
      </c>
      <c r="C7" s="68">
        <f>COUNTIF(Saisie!D51:D57,1)</f>
        <v>0</v>
      </c>
      <c r="D7" s="84">
        <f>COUNTIF(Saisie!E51:E57,1)</f>
        <v>0</v>
      </c>
      <c r="E7" s="84">
        <f>COUNTIF(Saisie!F51:F57,1)</f>
        <v>0</v>
      </c>
      <c r="F7" s="84">
        <f>COUNTIF(Saisie!G51:G57,1)</f>
        <v>0</v>
      </c>
      <c r="G7" s="84">
        <f>COUNTIF(Saisie!H51:H57,1)</f>
        <v>0</v>
      </c>
      <c r="H7" s="84">
        <f>COUNTIF(Saisie!I51:I57,1)</f>
        <v>0</v>
      </c>
      <c r="I7" s="84">
        <f>COUNTIF(Saisie!J51:J57,1)</f>
        <v>0</v>
      </c>
      <c r="J7" s="84">
        <f>COUNTIF(Saisie!K51:K57,1)</f>
        <v>0</v>
      </c>
      <c r="K7" s="84">
        <f>COUNTIF(Saisie!L51:L57,1)</f>
        <v>0</v>
      </c>
      <c r="L7" s="84">
        <f>COUNTIF(Saisie!M51:M57,1)</f>
        <v>0</v>
      </c>
      <c r="M7" s="84">
        <f>COUNTIF(Saisie!N51:N57,1)</f>
        <v>0</v>
      </c>
      <c r="N7" s="84">
        <f>COUNTIF(Saisie!O51:O57,1)</f>
        <v>0</v>
      </c>
      <c r="O7" s="84">
        <f>COUNTIF(Saisie!P51:P57,1)</f>
        <v>0</v>
      </c>
      <c r="P7" s="84">
        <f>COUNTIF(Saisie!Q51:Q57,1)</f>
        <v>0</v>
      </c>
      <c r="Q7" s="84">
        <f>COUNTIF(Saisie!R51:R57,1)</f>
        <v>0</v>
      </c>
      <c r="R7" s="84">
        <f>COUNTIF(Saisie!S51:S57,1)</f>
        <v>0</v>
      </c>
      <c r="S7" s="84">
        <f>COUNTIF(Saisie!T51:T57,1)</f>
        <v>0</v>
      </c>
      <c r="T7" s="84">
        <f>COUNTIF(Saisie!U51:U57,1)</f>
        <v>0</v>
      </c>
      <c r="U7" s="84">
        <f>COUNTIF(Saisie!V51:V57,1)</f>
        <v>0</v>
      </c>
      <c r="V7" s="84">
        <f>COUNTIF(Saisie!W51:W57,1)</f>
        <v>0</v>
      </c>
      <c r="W7" s="84">
        <f>COUNTIF(Saisie!X51:X57,1)</f>
        <v>0</v>
      </c>
      <c r="X7" s="84">
        <f>COUNTIF(Saisie!Y51:Y57,1)</f>
        <v>0</v>
      </c>
      <c r="Y7" s="84">
        <f>COUNTIF(Saisie!Z51:Z57,1)</f>
        <v>0</v>
      </c>
      <c r="Z7" s="84">
        <f>COUNTIF(Saisie!AA51:AA57,1)</f>
        <v>0</v>
      </c>
      <c r="AA7" s="84">
        <f>COUNTIF(Saisie!AB51:AB57,1)</f>
        <v>0</v>
      </c>
      <c r="AB7" s="84">
        <f>COUNTIF(Saisie!AC51:AC57,1)</f>
        <v>0</v>
      </c>
      <c r="AC7" s="84">
        <f>COUNTIF(Saisie!AD51:AD57,1)</f>
        <v>0</v>
      </c>
      <c r="AD7" s="84">
        <f>COUNTIF(Saisie!AE51:AE57,1)</f>
        <v>0</v>
      </c>
      <c r="AE7" s="84">
        <f>COUNTIF(Saisie!AF51:AF57,1)</f>
        <v>0</v>
      </c>
      <c r="AF7" s="84">
        <f>COUNTIF(Saisie!AG51:AG57,1)</f>
        <v>0</v>
      </c>
      <c r="AG7" s="84">
        <f>COUNTIF(Saisie!AH51:AH57,1)</f>
        <v>0</v>
      </c>
      <c r="AH7" s="84">
        <f>COUNTIF(Saisie!AI51:AI57,1)</f>
        <v>0</v>
      </c>
      <c r="AI7" s="84">
        <f>COUNTIF(Saisie!AJ51:AJ57,1)</f>
        <v>0</v>
      </c>
      <c r="AJ7" s="84">
        <f>COUNTIF(Saisie!AK51:AK57,1)</f>
        <v>0</v>
      </c>
      <c r="AK7" s="84">
        <f>COUNTIF(Saisie!AL51:AL57,1)</f>
        <v>0</v>
      </c>
      <c r="AL7" s="84">
        <f>COUNTIF(Saisie!AM51:AM57,1)</f>
        <v>0</v>
      </c>
      <c r="AM7" s="84">
        <f>COUNTIF(Saisie!AN51:AN57,1)</f>
        <v>0</v>
      </c>
      <c r="AN7" s="84">
        <f>COUNTIF(Saisie!AO51:AO57,1)</f>
        <v>0</v>
      </c>
      <c r="AO7" s="84">
        <f>COUNTIF(Saisie!AP51:AP57,1)</f>
        <v>0</v>
      </c>
      <c r="AP7" s="85" t="e">
        <f t="shared" si="0"/>
        <v>#DIV/0!</v>
      </c>
    </row>
    <row r="8" spans="1:42" ht="13.5" thickBot="1">
      <c r="A8" s="82" t="s">
        <v>98</v>
      </c>
      <c r="B8" s="92" t="s">
        <v>9</v>
      </c>
      <c r="C8" s="68">
        <f>COUNTIF(Saisie!D58:D64,1)</f>
        <v>0</v>
      </c>
      <c r="D8" s="84">
        <f>COUNTIF(Saisie!E58:E64,1)</f>
        <v>0</v>
      </c>
      <c r="E8" s="84">
        <f>COUNTIF(Saisie!F58:F64,1)</f>
        <v>0</v>
      </c>
      <c r="F8" s="84">
        <f>COUNTIF(Saisie!G58:G64,1)</f>
        <v>0</v>
      </c>
      <c r="G8" s="84">
        <f>COUNTIF(Saisie!H58:H64,1)</f>
        <v>0</v>
      </c>
      <c r="H8" s="84">
        <f>COUNTIF(Saisie!I58:I64,1)</f>
        <v>0</v>
      </c>
      <c r="I8" s="84">
        <f>COUNTIF(Saisie!J58:J64,1)</f>
        <v>0</v>
      </c>
      <c r="J8" s="84">
        <f>COUNTIF(Saisie!K58:K64,1)</f>
        <v>0</v>
      </c>
      <c r="K8" s="84">
        <f>COUNTIF(Saisie!L58:L64,1)</f>
        <v>0</v>
      </c>
      <c r="L8" s="84">
        <f>COUNTIF(Saisie!M58:M64,1)</f>
        <v>0</v>
      </c>
      <c r="M8" s="84">
        <f>COUNTIF(Saisie!N58:N64,1)</f>
        <v>0</v>
      </c>
      <c r="N8" s="84">
        <f>COUNTIF(Saisie!O58:O64,1)</f>
        <v>0</v>
      </c>
      <c r="O8" s="84">
        <f>COUNTIF(Saisie!P58:P64,1)</f>
        <v>0</v>
      </c>
      <c r="P8" s="84">
        <f>COUNTIF(Saisie!Q58:Q64,1)</f>
        <v>0</v>
      </c>
      <c r="Q8" s="84">
        <f>COUNTIF(Saisie!R58:R64,1)</f>
        <v>0</v>
      </c>
      <c r="R8" s="84">
        <f>COUNTIF(Saisie!S58:S64,1)</f>
        <v>0</v>
      </c>
      <c r="S8" s="84">
        <f>COUNTIF(Saisie!T58:T64,1)</f>
        <v>0</v>
      </c>
      <c r="T8" s="84">
        <f>COUNTIF(Saisie!U58:U64,1)</f>
        <v>0</v>
      </c>
      <c r="U8" s="84">
        <f>COUNTIF(Saisie!V58:V64,1)</f>
        <v>0</v>
      </c>
      <c r="V8" s="84">
        <f>COUNTIF(Saisie!W58:W64,1)</f>
        <v>0</v>
      </c>
      <c r="W8" s="84">
        <f>COUNTIF(Saisie!X58:X64,1)</f>
        <v>0</v>
      </c>
      <c r="X8" s="84">
        <f>COUNTIF(Saisie!Y58:Y64,1)</f>
        <v>0</v>
      </c>
      <c r="Y8" s="84">
        <f>COUNTIF(Saisie!Z58:Z64,1)</f>
        <v>0</v>
      </c>
      <c r="Z8" s="84">
        <f>COUNTIF(Saisie!AA58:AA64,1)</f>
        <v>0</v>
      </c>
      <c r="AA8" s="84">
        <f>COUNTIF(Saisie!AB58:AB64,1)</f>
        <v>0</v>
      </c>
      <c r="AB8" s="84">
        <f>COUNTIF(Saisie!AC58:AC64,1)</f>
        <v>0</v>
      </c>
      <c r="AC8" s="84">
        <f>COUNTIF(Saisie!AD58:AD64,1)</f>
        <v>0</v>
      </c>
      <c r="AD8" s="84">
        <f>COUNTIF(Saisie!AE58:AE64,1)</f>
        <v>0</v>
      </c>
      <c r="AE8" s="84">
        <f>COUNTIF(Saisie!AF58:AF64,1)</f>
        <v>0</v>
      </c>
      <c r="AF8" s="84">
        <f>COUNTIF(Saisie!AG58:AG64,1)</f>
        <v>0</v>
      </c>
      <c r="AG8" s="84">
        <f>COUNTIF(Saisie!AH58:AH64,1)</f>
        <v>0</v>
      </c>
      <c r="AH8" s="84">
        <f>COUNTIF(Saisie!AI58:AI64,1)</f>
        <v>0</v>
      </c>
      <c r="AI8" s="84">
        <f>COUNTIF(Saisie!AJ58:AJ64,1)</f>
        <v>0</v>
      </c>
      <c r="AJ8" s="84">
        <f>COUNTIF(Saisie!AK58:AK64,1)</f>
        <v>0</v>
      </c>
      <c r="AK8" s="84">
        <f>COUNTIF(Saisie!AL58:AL64,1)</f>
        <v>0</v>
      </c>
      <c r="AL8" s="84">
        <f>COUNTIF(Saisie!AM58:AM64,1)</f>
        <v>0</v>
      </c>
      <c r="AM8" s="84">
        <f>COUNTIF(Saisie!AN58:AN64,1)</f>
        <v>0</v>
      </c>
      <c r="AN8" s="84">
        <f>COUNTIF(Saisie!AO58:AO64,1)</f>
        <v>0</v>
      </c>
      <c r="AO8" s="84">
        <f>COUNTIF(Saisie!AP58:AP64,1)</f>
        <v>0</v>
      </c>
      <c r="AP8" s="85" t="e">
        <f t="shared" si="0"/>
        <v>#DIV/0!</v>
      </c>
    </row>
    <row r="9" spans="1:42" ht="12.75">
      <c r="A9" s="246" t="s">
        <v>116</v>
      </c>
      <c r="B9" s="247"/>
      <c r="C9" s="71">
        <f>SUM(C4:C8)</f>
        <v>0</v>
      </c>
      <c r="D9" s="88">
        <f aca="true" t="shared" si="1" ref="D9:AO9">SUM(D4:D8)</f>
        <v>0</v>
      </c>
      <c r="E9" s="88">
        <f t="shared" si="1"/>
        <v>0</v>
      </c>
      <c r="F9" s="88">
        <f t="shared" si="1"/>
        <v>0</v>
      </c>
      <c r="G9" s="88">
        <f t="shared" si="1"/>
        <v>0</v>
      </c>
      <c r="H9" s="88">
        <f t="shared" si="1"/>
        <v>0</v>
      </c>
      <c r="I9" s="88">
        <f t="shared" si="1"/>
        <v>0</v>
      </c>
      <c r="J9" s="88">
        <f t="shared" si="1"/>
        <v>0</v>
      </c>
      <c r="K9" s="88">
        <f t="shared" si="1"/>
        <v>0</v>
      </c>
      <c r="L9" s="88">
        <f t="shared" si="1"/>
        <v>0</v>
      </c>
      <c r="M9" s="88">
        <f t="shared" si="1"/>
        <v>0</v>
      </c>
      <c r="N9" s="88">
        <f t="shared" si="1"/>
        <v>0</v>
      </c>
      <c r="O9" s="88">
        <f t="shared" si="1"/>
        <v>0</v>
      </c>
      <c r="P9" s="88">
        <f t="shared" si="1"/>
        <v>0</v>
      </c>
      <c r="Q9" s="88">
        <f t="shared" si="1"/>
        <v>0</v>
      </c>
      <c r="R9" s="88">
        <f t="shared" si="1"/>
        <v>0</v>
      </c>
      <c r="S9" s="88">
        <f t="shared" si="1"/>
        <v>0</v>
      </c>
      <c r="T9" s="88">
        <f t="shared" si="1"/>
        <v>0</v>
      </c>
      <c r="U9" s="88">
        <f t="shared" si="1"/>
        <v>0</v>
      </c>
      <c r="V9" s="88">
        <f t="shared" si="1"/>
        <v>0</v>
      </c>
      <c r="W9" s="88">
        <f t="shared" si="1"/>
        <v>0</v>
      </c>
      <c r="X9" s="88">
        <f t="shared" si="1"/>
        <v>0</v>
      </c>
      <c r="Y9" s="88">
        <f t="shared" si="1"/>
        <v>0</v>
      </c>
      <c r="Z9" s="88">
        <f t="shared" si="1"/>
        <v>0</v>
      </c>
      <c r="AA9" s="88">
        <f t="shared" si="1"/>
        <v>0</v>
      </c>
      <c r="AB9" s="88">
        <f t="shared" si="1"/>
        <v>0</v>
      </c>
      <c r="AC9" s="88">
        <f t="shared" si="1"/>
        <v>0</v>
      </c>
      <c r="AD9" s="88">
        <f t="shared" si="1"/>
        <v>0</v>
      </c>
      <c r="AE9" s="88">
        <f t="shared" si="1"/>
        <v>0</v>
      </c>
      <c r="AF9" s="88">
        <f t="shared" si="1"/>
        <v>0</v>
      </c>
      <c r="AG9" s="88">
        <f t="shared" si="1"/>
        <v>0</v>
      </c>
      <c r="AH9" s="88">
        <f t="shared" si="1"/>
        <v>0</v>
      </c>
      <c r="AI9" s="88">
        <f t="shared" si="1"/>
        <v>0</v>
      </c>
      <c r="AJ9" s="88">
        <f t="shared" si="1"/>
        <v>0</v>
      </c>
      <c r="AK9" s="88">
        <f t="shared" si="1"/>
        <v>0</v>
      </c>
      <c r="AL9" s="88">
        <f t="shared" si="1"/>
        <v>0</v>
      </c>
      <c r="AM9" s="88">
        <f t="shared" si="1"/>
        <v>0</v>
      </c>
      <c r="AN9" s="88">
        <f t="shared" si="1"/>
        <v>0</v>
      </c>
      <c r="AO9" s="88">
        <f t="shared" si="1"/>
        <v>0</v>
      </c>
      <c r="AP9" s="85" t="e">
        <f t="shared" si="0"/>
        <v>#DIV/0!</v>
      </c>
    </row>
    <row r="10" spans="1:42" s="73" customFormat="1" ht="13.5" thickBot="1">
      <c r="A10" s="246" t="s">
        <v>117</v>
      </c>
      <c r="B10" s="247"/>
      <c r="C10" s="72">
        <f>Saisie!D68</f>
        <v>0</v>
      </c>
      <c r="D10" s="89">
        <f>Saisie!E68</f>
        <v>0</v>
      </c>
      <c r="E10" s="89">
        <f>Saisie!F68</f>
        <v>0</v>
      </c>
      <c r="F10" s="89">
        <f>Saisie!G68</f>
        <v>0</v>
      </c>
      <c r="G10" s="89">
        <f>Saisie!H68</f>
        <v>0</v>
      </c>
      <c r="H10" s="89">
        <f>Saisie!I68</f>
        <v>0</v>
      </c>
      <c r="I10" s="89">
        <f>Saisie!J68</f>
        <v>0</v>
      </c>
      <c r="J10" s="89">
        <f>Saisie!K68</f>
        <v>0</v>
      </c>
      <c r="K10" s="89">
        <f>Saisie!L68</f>
        <v>0</v>
      </c>
      <c r="L10" s="89">
        <f>Saisie!M68</f>
        <v>0</v>
      </c>
      <c r="M10" s="89">
        <f>Saisie!N68</f>
        <v>0</v>
      </c>
      <c r="N10" s="89">
        <f>Saisie!O68</f>
        <v>0</v>
      </c>
      <c r="O10" s="89">
        <f>Saisie!P68</f>
        <v>0</v>
      </c>
      <c r="P10" s="89">
        <f>Saisie!Q68</f>
        <v>0</v>
      </c>
      <c r="Q10" s="89">
        <f>Saisie!R68</f>
        <v>0</v>
      </c>
      <c r="R10" s="89">
        <f>Saisie!S68</f>
        <v>0</v>
      </c>
      <c r="S10" s="89">
        <f>Saisie!T68</f>
        <v>0</v>
      </c>
      <c r="T10" s="89">
        <f>Saisie!U68</f>
        <v>0</v>
      </c>
      <c r="U10" s="89">
        <f>Saisie!V68</f>
        <v>0</v>
      </c>
      <c r="V10" s="89">
        <f>Saisie!W68</f>
        <v>0</v>
      </c>
      <c r="W10" s="89">
        <f>Saisie!X68</f>
        <v>0</v>
      </c>
      <c r="X10" s="89">
        <f>Saisie!Y68</f>
        <v>0</v>
      </c>
      <c r="Y10" s="89">
        <f>Saisie!Z68</f>
        <v>0</v>
      </c>
      <c r="Z10" s="89">
        <f>Saisie!AA68</f>
        <v>0</v>
      </c>
      <c r="AA10" s="89">
        <f>Saisie!AB68</f>
        <v>0</v>
      </c>
      <c r="AB10" s="89">
        <f>Saisie!AC68</f>
        <v>0</v>
      </c>
      <c r="AC10" s="89">
        <f>Saisie!AD68</f>
        <v>0</v>
      </c>
      <c r="AD10" s="89">
        <f>Saisie!AE68</f>
        <v>0</v>
      </c>
      <c r="AE10" s="89">
        <f>Saisie!AF68</f>
        <v>0</v>
      </c>
      <c r="AF10" s="89">
        <f>Saisie!AG68</f>
        <v>0</v>
      </c>
      <c r="AG10" s="89">
        <f>Saisie!AH68</f>
        <v>0</v>
      </c>
      <c r="AH10" s="89">
        <f>Saisie!AI68</f>
        <v>0</v>
      </c>
      <c r="AI10" s="89">
        <f>Saisie!AJ68</f>
        <v>0</v>
      </c>
      <c r="AJ10" s="89">
        <f>Saisie!AK68</f>
        <v>0</v>
      </c>
      <c r="AK10" s="89">
        <f>Saisie!AL68</f>
        <v>0</v>
      </c>
      <c r="AL10" s="89">
        <f>Saisie!AM68</f>
        <v>0</v>
      </c>
      <c r="AM10" s="89">
        <f>Saisie!AN68</f>
        <v>0</v>
      </c>
      <c r="AN10" s="89">
        <f>Saisie!AO68</f>
        <v>0</v>
      </c>
      <c r="AO10" s="89">
        <f>Saisie!AP68</f>
        <v>0</v>
      </c>
      <c r="AP10" s="85" t="e">
        <f t="shared" si="0"/>
        <v>#DIV/0!</v>
      </c>
    </row>
    <row r="11" spans="1:42" s="76" customFormat="1" ht="13.5" thickBot="1">
      <c r="A11" s="244" t="s">
        <v>118</v>
      </c>
      <c r="B11" s="245"/>
      <c r="C11" s="75">
        <f>C9/(54-C10)</f>
        <v>0</v>
      </c>
      <c r="D11" s="75">
        <f aca="true" t="shared" si="2" ref="D11:AO11">D9/(54-D10)</f>
        <v>0</v>
      </c>
      <c r="E11" s="75">
        <f t="shared" si="2"/>
        <v>0</v>
      </c>
      <c r="F11" s="75">
        <f t="shared" si="2"/>
        <v>0</v>
      </c>
      <c r="G11" s="75">
        <f t="shared" si="2"/>
        <v>0</v>
      </c>
      <c r="H11" s="75">
        <f t="shared" si="2"/>
        <v>0</v>
      </c>
      <c r="I11" s="75">
        <f t="shared" si="2"/>
        <v>0</v>
      </c>
      <c r="J11" s="75">
        <f t="shared" si="2"/>
        <v>0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0</v>
      </c>
      <c r="Q11" s="75">
        <f t="shared" si="2"/>
        <v>0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0</v>
      </c>
      <c r="V11" s="75">
        <f t="shared" si="2"/>
        <v>0</v>
      </c>
      <c r="W11" s="75">
        <f t="shared" si="2"/>
        <v>0</v>
      </c>
      <c r="X11" s="75">
        <f t="shared" si="2"/>
        <v>0</v>
      </c>
      <c r="Y11" s="75">
        <f t="shared" si="2"/>
        <v>0</v>
      </c>
      <c r="Z11" s="75">
        <f t="shared" si="2"/>
        <v>0</v>
      </c>
      <c r="AA11" s="75">
        <f t="shared" si="2"/>
        <v>0</v>
      </c>
      <c r="AB11" s="75">
        <f t="shared" si="2"/>
        <v>0</v>
      </c>
      <c r="AC11" s="75">
        <f t="shared" si="2"/>
        <v>0</v>
      </c>
      <c r="AD11" s="75">
        <f t="shared" si="2"/>
        <v>0</v>
      </c>
      <c r="AE11" s="75">
        <f t="shared" si="2"/>
        <v>0</v>
      </c>
      <c r="AF11" s="75">
        <f t="shared" si="2"/>
        <v>0</v>
      </c>
      <c r="AG11" s="75">
        <f t="shared" si="2"/>
        <v>0</v>
      </c>
      <c r="AH11" s="75">
        <f t="shared" si="2"/>
        <v>0</v>
      </c>
      <c r="AI11" s="75">
        <f t="shared" si="2"/>
        <v>0</v>
      </c>
      <c r="AJ11" s="75">
        <f t="shared" si="2"/>
        <v>0</v>
      </c>
      <c r="AK11" s="75">
        <f t="shared" si="2"/>
        <v>0</v>
      </c>
      <c r="AL11" s="75">
        <f t="shared" si="2"/>
        <v>0</v>
      </c>
      <c r="AM11" s="75">
        <f t="shared" si="2"/>
        <v>0</v>
      </c>
      <c r="AN11" s="75">
        <f t="shared" si="2"/>
        <v>0</v>
      </c>
      <c r="AO11" s="75">
        <f t="shared" si="2"/>
        <v>0</v>
      </c>
      <c r="AP11" s="90" t="e">
        <f t="shared" si="0"/>
        <v>#DIV/0!</v>
      </c>
    </row>
    <row r="12" spans="1:41" ht="33.75">
      <c r="A12" s="80" t="s">
        <v>149</v>
      </c>
      <c r="B12" s="54">
        <f>B3</f>
        <v>0</v>
      </c>
      <c r="C12" s="91" t="str">
        <f>C3</f>
        <v> </v>
      </c>
      <c r="D12" s="91" t="str">
        <f>D3</f>
        <v> </v>
      </c>
      <c r="E12" s="91" t="str">
        <f aca="true" t="shared" si="3" ref="E12:AO12">E3</f>
        <v> </v>
      </c>
      <c r="F12" s="91" t="str">
        <f t="shared" si="3"/>
        <v> </v>
      </c>
      <c r="G12" s="91" t="str">
        <f t="shared" si="3"/>
        <v> </v>
      </c>
      <c r="H12" s="91" t="str">
        <f t="shared" si="3"/>
        <v> </v>
      </c>
      <c r="I12" s="91" t="str">
        <f t="shared" si="3"/>
        <v> </v>
      </c>
      <c r="J12" s="91" t="str">
        <f t="shared" si="3"/>
        <v> </v>
      </c>
      <c r="K12" s="91" t="str">
        <f t="shared" si="3"/>
        <v> </v>
      </c>
      <c r="L12" s="91" t="str">
        <f t="shared" si="3"/>
        <v> </v>
      </c>
      <c r="M12" s="91" t="str">
        <f t="shared" si="3"/>
        <v> </v>
      </c>
      <c r="N12" s="91" t="str">
        <f t="shared" si="3"/>
        <v> </v>
      </c>
      <c r="O12" s="91" t="str">
        <f t="shared" si="3"/>
        <v> </v>
      </c>
      <c r="P12" s="91" t="str">
        <f t="shared" si="3"/>
        <v> </v>
      </c>
      <c r="Q12" s="91" t="str">
        <f t="shared" si="3"/>
        <v> </v>
      </c>
      <c r="R12" s="91" t="str">
        <f t="shared" si="3"/>
        <v> </v>
      </c>
      <c r="S12" s="91" t="str">
        <f t="shared" si="3"/>
        <v> </v>
      </c>
      <c r="T12" s="91" t="str">
        <f t="shared" si="3"/>
        <v> </v>
      </c>
      <c r="U12" s="91" t="str">
        <f t="shared" si="3"/>
        <v> </v>
      </c>
      <c r="V12" s="91" t="str">
        <f t="shared" si="3"/>
        <v> </v>
      </c>
      <c r="W12" s="91" t="str">
        <f t="shared" si="3"/>
        <v> </v>
      </c>
      <c r="X12" s="91" t="str">
        <f t="shared" si="3"/>
        <v> </v>
      </c>
      <c r="Y12" s="91" t="str">
        <f t="shared" si="3"/>
        <v> </v>
      </c>
      <c r="Z12" s="91" t="str">
        <f t="shared" si="3"/>
        <v> </v>
      </c>
      <c r="AA12" s="91" t="str">
        <f t="shared" si="3"/>
        <v> </v>
      </c>
      <c r="AB12" s="91" t="str">
        <f t="shared" si="3"/>
        <v> </v>
      </c>
      <c r="AC12" s="91" t="str">
        <f t="shared" si="3"/>
        <v> </v>
      </c>
      <c r="AD12" s="91" t="str">
        <f t="shared" si="3"/>
        <v> </v>
      </c>
      <c r="AE12" s="91" t="str">
        <f t="shared" si="3"/>
        <v> </v>
      </c>
      <c r="AF12" s="91" t="str">
        <f t="shared" si="3"/>
        <v> </v>
      </c>
      <c r="AG12" s="91" t="str">
        <f t="shared" si="3"/>
        <v> </v>
      </c>
      <c r="AH12" s="91" t="str">
        <f t="shared" si="3"/>
        <v> </v>
      </c>
      <c r="AI12" s="91" t="str">
        <f t="shared" si="3"/>
        <v> </v>
      </c>
      <c r="AJ12" s="91" t="str">
        <f t="shared" si="3"/>
        <v> </v>
      </c>
      <c r="AK12" s="91" t="str">
        <f t="shared" si="3"/>
        <v> </v>
      </c>
      <c r="AL12" s="91" t="str">
        <f t="shared" si="3"/>
        <v> </v>
      </c>
      <c r="AM12" s="91" t="str">
        <f t="shared" si="3"/>
        <v> </v>
      </c>
      <c r="AN12" s="91" t="str">
        <f t="shared" si="3"/>
        <v> </v>
      </c>
      <c r="AO12" s="91" t="str">
        <f t="shared" si="3"/>
        <v> </v>
      </c>
    </row>
    <row r="13" spans="1:42" ht="12.75">
      <c r="A13" s="82" t="s">
        <v>120</v>
      </c>
      <c r="B13" s="92" t="s">
        <v>96</v>
      </c>
      <c r="C13" s="83">
        <f>COUNTIF(Saisie!D72:D76,1)</f>
        <v>0</v>
      </c>
      <c r="D13" s="83">
        <f>COUNTIF(Saisie!E72:E76,1)</f>
        <v>0</v>
      </c>
      <c r="E13" s="83">
        <f>COUNTIF(Saisie!F72:F76,1)</f>
        <v>0</v>
      </c>
      <c r="F13" s="83">
        <f>COUNTIF(Saisie!G72:G76,1)</f>
        <v>0</v>
      </c>
      <c r="G13" s="83">
        <f>COUNTIF(Saisie!H72:H76,1)</f>
        <v>0</v>
      </c>
      <c r="H13" s="83">
        <f>COUNTIF(Saisie!I72:I76,1)</f>
        <v>0</v>
      </c>
      <c r="I13" s="83">
        <f>COUNTIF(Saisie!J72:J76,1)</f>
        <v>0</v>
      </c>
      <c r="J13" s="83">
        <f>COUNTIF(Saisie!K72:K76,1)</f>
        <v>0</v>
      </c>
      <c r="K13" s="83">
        <f>COUNTIF(Saisie!L72:L76,1)</f>
        <v>0</v>
      </c>
      <c r="L13" s="83">
        <f>COUNTIF(Saisie!M72:M76,1)</f>
        <v>0</v>
      </c>
      <c r="M13" s="83">
        <f>COUNTIF(Saisie!N72:N76,1)</f>
        <v>0</v>
      </c>
      <c r="N13" s="83">
        <f>COUNTIF(Saisie!O72:O76,1)</f>
        <v>0</v>
      </c>
      <c r="O13" s="83">
        <f>COUNTIF(Saisie!P72:P76,1)</f>
        <v>0</v>
      </c>
      <c r="P13" s="83">
        <f>COUNTIF(Saisie!Q72:Q76,1)</f>
        <v>0</v>
      </c>
      <c r="Q13" s="83">
        <f>COUNTIF(Saisie!R72:R76,1)</f>
        <v>0</v>
      </c>
      <c r="R13" s="83">
        <f>COUNTIF(Saisie!S72:S76,1)</f>
        <v>0</v>
      </c>
      <c r="S13" s="83">
        <f>COUNTIF(Saisie!T72:T76,1)</f>
        <v>0</v>
      </c>
      <c r="T13" s="83">
        <f>COUNTIF(Saisie!U72:U76,1)</f>
        <v>0</v>
      </c>
      <c r="U13" s="83">
        <f>COUNTIF(Saisie!V72:V76,1)</f>
        <v>0</v>
      </c>
      <c r="V13" s="83">
        <f>COUNTIF(Saisie!W72:W76,1)</f>
        <v>0</v>
      </c>
      <c r="W13" s="83">
        <f>COUNTIF(Saisie!X72:X76,1)</f>
        <v>0</v>
      </c>
      <c r="X13" s="83">
        <f>COUNTIF(Saisie!Y72:Y76,1)</f>
        <v>0</v>
      </c>
      <c r="Y13" s="83">
        <f>COUNTIF(Saisie!Z72:Z76,1)</f>
        <v>0</v>
      </c>
      <c r="Z13" s="83">
        <f>COUNTIF(Saisie!AA72:AA76,1)</f>
        <v>0</v>
      </c>
      <c r="AA13" s="83">
        <f>COUNTIF(Saisie!AB72:AB76,1)</f>
        <v>0</v>
      </c>
      <c r="AB13" s="83">
        <f>COUNTIF(Saisie!AC72:AC76,1)</f>
        <v>0</v>
      </c>
      <c r="AC13" s="83">
        <f>COUNTIF(Saisie!AD72:AD76,1)</f>
        <v>0</v>
      </c>
      <c r="AD13" s="83">
        <f>COUNTIF(Saisie!AE72:AE76,1)</f>
        <v>0</v>
      </c>
      <c r="AE13" s="83">
        <f>COUNTIF(Saisie!AF72:AF76,1)</f>
        <v>0</v>
      </c>
      <c r="AF13" s="83">
        <f>COUNTIF(Saisie!AG72:AG76,1)</f>
        <v>0</v>
      </c>
      <c r="AG13" s="83">
        <f>COUNTIF(Saisie!AH72:AH76,1)</f>
        <v>0</v>
      </c>
      <c r="AH13" s="83">
        <f>COUNTIF(Saisie!AI72:AI76,1)</f>
        <v>0</v>
      </c>
      <c r="AI13" s="83">
        <f>COUNTIF(Saisie!AJ72:AJ76,1)</f>
        <v>0</v>
      </c>
      <c r="AJ13" s="83">
        <f>COUNTIF(Saisie!AK72:AK76,1)</f>
        <v>0</v>
      </c>
      <c r="AK13" s="83">
        <f>COUNTIF(Saisie!AL72:AL76,1)</f>
        <v>0</v>
      </c>
      <c r="AL13" s="83">
        <f>COUNTIF(Saisie!AM72:AM76,1)</f>
        <v>0</v>
      </c>
      <c r="AM13" s="83">
        <f>COUNTIF(Saisie!AN72:AN76,1)</f>
        <v>0</v>
      </c>
      <c r="AN13" s="83">
        <f>COUNTIF(Saisie!AO72:AO76,1)</f>
        <v>0</v>
      </c>
      <c r="AO13" s="83">
        <f>COUNTIF(Saisie!AP72:AP76,1)</f>
        <v>0</v>
      </c>
      <c r="AP13" s="64" t="e">
        <f>SUM(C13:AO13)/$AP$3</f>
        <v>#DIV/0!</v>
      </c>
    </row>
    <row r="14" spans="1:42" ht="12.75">
      <c r="A14" s="82" t="s">
        <v>121</v>
      </c>
      <c r="B14" s="92" t="s">
        <v>123</v>
      </c>
      <c r="C14" s="83">
        <f>COUNTIF(Saisie!D77:D87,1)</f>
        <v>0</v>
      </c>
      <c r="D14" s="83">
        <f>COUNTIF(Saisie!E77:E87,1)</f>
        <v>0</v>
      </c>
      <c r="E14" s="83">
        <f>COUNTIF(Saisie!F77:F87,1)</f>
        <v>0</v>
      </c>
      <c r="F14" s="83">
        <f>COUNTIF(Saisie!G77:G87,1)</f>
        <v>0</v>
      </c>
      <c r="G14" s="83">
        <f>COUNTIF(Saisie!H77:H87,1)</f>
        <v>0</v>
      </c>
      <c r="H14" s="83">
        <f>COUNTIF(Saisie!I77:I87,1)</f>
        <v>0</v>
      </c>
      <c r="I14" s="83">
        <f>COUNTIF(Saisie!J77:J87,1)</f>
        <v>0</v>
      </c>
      <c r="J14" s="83">
        <f>COUNTIF(Saisie!K77:K87,1)</f>
        <v>0</v>
      </c>
      <c r="K14" s="83">
        <f>COUNTIF(Saisie!L77:L87,1)</f>
        <v>0</v>
      </c>
      <c r="L14" s="83">
        <f>COUNTIF(Saisie!M77:M87,1)</f>
        <v>0</v>
      </c>
      <c r="M14" s="83">
        <f>COUNTIF(Saisie!N77:N87,1)</f>
        <v>0</v>
      </c>
      <c r="N14" s="83">
        <f>COUNTIF(Saisie!O77:O87,1)</f>
        <v>0</v>
      </c>
      <c r="O14" s="83">
        <f>COUNTIF(Saisie!P77:P87,1)</f>
        <v>0</v>
      </c>
      <c r="P14" s="83">
        <f>COUNTIF(Saisie!Q77:Q87,1)</f>
        <v>0</v>
      </c>
      <c r="Q14" s="83">
        <f>COUNTIF(Saisie!R77:R87,1)</f>
        <v>0</v>
      </c>
      <c r="R14" s="83">
        <f>COUNTIF(Saisie!S77:S87,1)</f>
        <v>0</v>
      </c>
      <c r="S14" s="83">
        <f>COUNTIF(Saisie!T77:T87,1)</f>
        <v>0</v>
      </c>
      <c r="T14" s="83">
        <f>COUNTIF(Saisie!U77:U87,1)</f>
        <v>0</v>
      </c>
      <c r="U14" s="83">
        <f>COUNTIF(Saisie!V77:V87,1)</f>
        <v>0</v>
      </c>
      <c r="V14" s="83">
        <f>COUNTIF(Saisie!W77:W87,1)</f>
        <v>0</v>
      </c>
      <c r="W14" s="83">
        <f>COUNTIF(Saisie!X77:X87,1)</f>
        <v>0</v>
      </c>
      <c r="X14" s="83">
        <f>COUNTIF(Saisie!Y77:Y87,1)</f>
        <v>0</v>
      </c>
      <c r="Y14" s="83">
        <f>COUNTIF(Saisie!Z77:Z87,1)</f>
        <v>0</v>
      </c>
      <c r="Z14" s="83">
        <f>COUNTIF(Saisie!AA77:AA87,1)</f>
        <v>0</v>
      </c>
      <c r="AA14" s="83">
        <f>COUNTIF(Saisie!AB77:AB87,1)</f>
        <v>0</v>
      </c>
      <c r="AB14" s="83">
        <f>COUNTIF(Saisie!AC77:AC87,1)</f>
        <v>0</v>
      </c>
      <c r="AC14" s="83">
        <f>COUNTIF(Saisie!AD77:AD87,1)</f>
        <v>0</v>
      </c>
      <c r="AD14" s="83">
        <f>COUNTIF(Saisie!AE77:AE87,1)</f>
        <v>0</v>
      </c>
      <c r="AE14" s="83">
        <f>COUNTIF(Saisie!AF77:AF87,1)</f>
        <v>0</v>
      </c>
      <c r="AF14" s="83">
        <f>COUNTIF(Saisie!AG77:AG87,1)</f>
        <v>0</v>
      </c>
      <c r="AG14" s="83">
        <f>COUNTIF(Saisie!AH77:AH87,1)</f>
        <v>0</v>
      </c>
      <c r="AH14" s="83">
        <f>COUNTIF(Saisie!AI77:AI87,1)</f>
        <v>0</v>
      </c>
      <c r="AI14" s="83">
        <f>COUNTIF(Saisie!AJ77:AJ87,1)</f>
        <v>0</v>
      </c>
      <c r="AJ14" s="83">
        <f>COUNTIF(Saisie!AK77:AK87,1)</f>
        <v>0</v>
      </c>
      <c r="AK14" s="83">
        <f>COUNTIF(Saisie!AL77:AL87,1)</f>
        <v>0</v>
      </c>
      <c r="AL14" s="83">
        <f>COUNTIF(Saisie!AM77:AM87,1)</f>
        <v>0</v>
      </c>
      <c r="AM14" s="83">
        <f>COUNTIF(Saisie!AN77:AN87,1)</f>
        <v>0</v>
      </c>
      <c r="AN14" s="83">
        <f>COUNTIF(Saisie!AO77:AO87,1)</f>
        <v>0</v>
      </c>
      <c r="AO14" s="83">
        <f>COUNTIF(Saisie!AP77:AP87,1)</f>
        <v>0</v>
      </c>
      <c r="AP14" s="64" t="e">
        <f aca="true" t="shared" si="4" ref="AP14:AP20">SUM(C14:AO14)/$AP$3</f>
        <v>#DIV/0!</v>
      </c>
    </row>
    <row r="15" spans="1:42" ht="12.75">
      <c r="A15" s="82" t="s">
        <v>122</v>
      </c>
      <c r="B15" s="87" t="s">
        <v>123</v>
      </c>
      <c r="C15" s="83">
        <f>COUNTIF(Saisie!D88:D98,1)</f>
        <v>0</v>
      </c>
      <c r="D15" s="83">
        <f>COUNTIF(Saisie!E88:E98,1)</f>
        <v>0</v>
      </c>
      <c r="E15" s="83">
        <f>COUNTIF(Saisie!F88:F98,1)</f>
        <v>0</v>
      </c>
      <c r="F15" s="83">
        <f>COUNTIF(Saisie!G88:G98,1)</f>
        <v>0</v>
      </c>
      <c r="G15" s="83">
        <f>COUNTIF(Saisie!H88:H98,1)</f>
        <v>0</v>
      </c>
      <c r="H15" s="83">
        <f>COUNTIF(Saisie!I88:I98,1)</f>
        <v>0</v>
      </c>
      <c r="I15" s="83">
        <f>COUNTIF(Saisie!J88:J98,1)</f>
        <v>0</v>
      </c>
      <c r="J15" s="83">
        <f>COUNTIF(Saisie!K88:K98,1)</f>
        <v>0</v>
      </c>
      <c r="K15" s="83">
        <f>COUNTIF(Saisie!L88:L98,1)</f>
        <v>0</v>
      </c>
      <c r="L15" s="83">
        <f>COUNTIF(Saisie!M88:M98,1)</f>
        <v>0</v>
      </c>
      <c r="M15" s="83">
        <f>COUNTIF(Saisie!N88:N98,1)</f>
        <v>0</v>
      </c>
      <c r="N15" s="83">
        <f>COUNTIF(Saisie!O88:O98,1)</f>
        <v>0</v>
      </c>
      <c r="O15" s="83">
        <f>COUNTIF(Saisie!P88:P98,1)</f>
        <v>0</v>
      </c>
      <c r="P15" s="83">
        <f>COUNTIF(Saisie!Q88:Q98,1)</f>
        <v>0</v>
      </c>
      <c r="Q15" s="83">
        <f>COUNTIF(Saisie!R88:R98,1)</f>
        <v>0</v>
      </c>
      <c r="R15" s="83">
        <f>COUNTIF(Saisie!S88:S98,1)</f>
        <v>0</v>
      </c>
      <c r="S15" s="83">
        <f>COUNTIF(Saisie!T88:T98,1)</f>
        <v>0</v>
      </c>
      <c r="T15" s="83">
        <f>COUNTIF(Saisie!U88:U98,1)</f>
        <v>0</v>
      </c>
      <c r="U15" s="83">
        <f>COUNTIF(Saisie!V88:V98,1)</f>
        <v>0</v>
      </c>
      <c r="V15" s="83">
        <f>COUNTIF(Saisie!W88:W98,1)</f>
        <v>0</v>
      </c>
      <c r="W15" s="83">
        <f>COUNTIF(Saisie!X88:X98,1)</f>
        <v>0</v>
      </c>
      <c r="X15" s="83">
        <f>COUNTIF(Saisie!Y88:Y98,1)</f>
        <v>0</v>
      </c>
      <c r="Y15" s="83">
        <f>COUNTIF(Saisie!Z88:Z98,1)</f>
        <v>0</v>
      </c>
      <c r="Z15" s="83">
        <f>COUNTIF(Saisie!AA88:AA98,1)</f>
        <v>0</v>
      </c>
      <c r="AA15" s="83">
        <f>COUNTIF(Saisie!AB88:AB98,1)</f>
        <v>0</v>
      </c>
      <c r="AB15" s="83">
        <f>COUNTIF(Saisie!AC88:AC98,1)</f>
        <v>0</v>
      </c>
      <c r="AC15" s="83">
        <f>COUNTIF(Saisie!AD88:AD98,1)</f>
        <v>0</v>
      </c>
      <c r="AD15" s="83">
        <f>COUNTIF(Saisie!AE88:AE98,1)</f>
        <v>0</v>
      </c>
      <c r="AE15" s="83">
        <f>COUNTIF(Saisie!AF88:AF98,1)</f>
        <v>0</v>
      </c>
      <c r="AF15" s="83">
        <f>COUNTIF(Saisie!AG88:AG98,1)</f>
        <v>0</v>
      </c>
      <c r="AG15" s="83">
        <f>COUNTIF(Saisie!AH88:AH98,1)</f>
        <v>0</v>
      </c>
      <c r="AH15" s="83">
        <f>COUNTIF(Saisie!AI88:AI98,1)</f>
        <v>0</v>
      </c>
      <c r="AI15" s="83">
        <f>COUNTIF(Saisie!AJ88:AJ98,1)</f>
        <v>0</v>
      </c>
      <c r="AJ15" s="83">
        <f>COUNTIF(Saisie!AK88:AK98,1)</f>
        <v>0</v>
      </c>
      <c r="AK15" s="83">
        <f>COUNTIF(Saisie!AL88:AL98,1)</f>
        <v>0</v>
      </c>
      <c r="AL15" s="83">
        <f>COUNTIF(Saisie!AM88:AM98,1)</f>
        <v>0</v>
      </c>
      <c r="AM15" s="83">
        <f>COUNTIF(Saisie!AN88:AN98,1)</f>
        <v>0</v>
      </c>
      <c r="AN15" s="83">
        <f>COUNTIF(Saisie!AO88:AO98,1)</f>
        <v>0</v>
      </c>
      <c r="AO15" s="83">
        <f>COUNTIF(Saisie!AP88:AP98,1)</f>
        <v>0</v>
      </c>
      <c r="AP15" s="64" t="e">
        <f t="shared" si="4"/>
        <v>#DIV/0!</v>
      </c>
    </row>
    <row r="16" spans="1:42" ht="12.75">
      <c r="A16" s="82" t="s">
        <v>124</v>
      </c>
      <c r="B16" s="87" t="s">
        <v>125</v>
      </c>
      <c r="C16" s="83">
        <f>COUNTIF(Saisie!D99:D111,1)</f>
        <v>0</v>
      </c>
      <c r="D16" s="83">
        <f>COUNTIF(Saisie!E99:E111,1)</f>
        <v>0</v>
      </c>
      <c r="E16" s="83">
        <f>COUNTIF(Saisie!F99:F111,1)</f>
        <v>0</v>
      </c>
      <c r="F16" s="83">
        <f>COUNTIF(Saisie!G99:G111,1)</f>
        <v>0</v>
      </c>
      <c r="G16" s="83">
        <f>COUNTIF(Saisie!H99:H111,1)</f>
        <v>0</v>
      </c>
      <c r="H16" s="83">
        <f>COUNTIF(Saisie!I99:I111,1)</f>
        <v>0</v>
      </c>
      <c r="I16" s="83">
        <f>COUNTIF(Saisie!J99:J111,1)</f>
        <v>0</v>
      </c>
      <c r="J16" s="83">
        <f>COUNTIF(Saisie!K99:K111,1)</f>
        <v>0</v>
      </c>
      <c r="K16" s="83">
        <f>COUNTIF(Saisie!L99:L111,1)</f>
        <v>0</v>
      </c>
      <c r="L16" s="83">
        <f>COUNTIF(Saisie!M99:M111,1)</f>
        <v>0</v>
      </c>
      <c r="M16" s="83">
        <f>COUNTIF(Saisie!N99:N111,1)</f>
        <v>0</v>
      </c>
      <c r="N16" s="83">
        <f>COUNTIF(Saisie!O99:O111,1)</f>
        <v>0</v>
      </c>
      <c r="O16" s="83">
        <f>COUNTIF(Saisie!P99:P111,1)</f>
        <v>0</v>
      </c>
      <c r="P16" s="83">
        <f>COUNTIF(Saisie!Q99:Q111,1)</f>
        <v>0</v>
      </c>
      <c r="Q16" s="83">
        <f>COUNTIF(Saisie!R99:R111,1)</f>
        <v>0</v>
      </c>
      <c r="R16" s="83">
        <f>COUNTIF(Saisie!S99:S111,1)</f>
        <v>0</v>
      </c>
      <c r="S16" s="83">
        <f>COUNTIF(Saisie!T99:T111,1)</f>
        <v>0</v>
      </c>
      <c r="T16" s="83">
        <f>COUNTIF(Saisie!U99:U111,1)</f>
        <v>0</v>
      </c>
      <c r="U16" s="83">
        <f>COUNTIF(Saisie!V99:V111,1)</f>
        <v>0</v>
      </c>
      <c r="V16" s="83">
        <f>COUNTIF(Saisie!W99:W111,1)</f>
        <v>0</v>
      </c>
      <c r="W16" s="83">
        <f>COUNTIF(Saisie!X99:X111,1)</f>
        <v>0</v>
      </c>
      <c r="X16" s="83">
        <f>COUNTIF(Saisie!Y99:Y111,1)</f>
        <v>0</v>
      </c>
      <c r="Y16" s="83">
        <f>COUNTIF(Saisie!Z99:Z111,1)</f>
        <v>0</v>
      </c>
      <c r="Z16" s="83">
        <f>COUNTIF(Saisie!AA99:AA111,1)</f>
        <v>0</v>
      </c>
      <c r="AA16" s="83">
        <f>COUNTIF(Saisie!AB99:AB111,1)</f>
        <v>0</v>
      </c>
      <c r="AB16" s="83">
        <f>COUNTIF(Saisie!AC99:AC111,1)</f>
        <v>0</v>
      </c>
      <c r="AC16" s="83">
        <f>COUNTIF(Saisie!AD99:AD111,1)</f>
        <v>0</v>
      </c>
      <c r="AD16" s="83">
        <f>COUNTIF(Saisie!AE99:AE111,1)</f>
        <v>0</v>
      </c>
      <c r="AE16" s="83">
        <f>COUNTIF(Saisie!AF99:AF111,1)</f>
        <v>0</v>
      </c>
      <c r="AF16" s="83">
        <f>COUNTIF(Saisie!AG99:AG111,1)</f>
        <v>0</v>
      </c>
      <c r="AG16" s="83">
        <f>COUNTIF(Saisie!AH99:AH111,1)</f>
        <v>0</v>
      </c>
      <c r="AH16" s="83">
        <f>COUNTIF(Saisie!AI99:AI111,1)</f>
        <v>0</v>
      </c>
      <c r="AI16" s="83">
        <f>COUNTIF(Saisie!AJ99:AJ111,1)</f>
        <v>0</v>
      </c>
      <c r="AJ16" s="83">
        <f>COUNTIF(Saisie!AK99:AK111,1)</f>
        <v>0</v>
      </c>
      <c r="AK16" s="83">
        <f>COUNTIF(Saisie!AL99:AL111,1)</f>
        <v>0</v>
      </c>
      <c r="AL16" s="83">
        <f>COUNTIF(Saisie!AM99:AM111,1)</f>
        <v>0</v>
      </c>
      <c r="AM16" s="83">
        <f>COUNTIF(Saisie!AN99:AN111,1)</f>
        <v>0</v>
      </c>
      <c r="AN16" s="83">
        <f>COUNTIF(Saisie!AO99:AO111,1)</f>
        <v>0</v>
      </c>
      <c r="AO16" s="83">
        <f>COUNTIF(Saisie!AP99:AP111,1)</f>
        <v>0</v>
      </c>
      <c r="AP16" s="64" t="e">
        <f t="shared" si="4"/>
        <v>#DIV/0!</v>
      </c>
    </row>
    <row r="17" spans="1:42" ht="13.5" thickBot="1">
      <c r="A17" s="82" t="s">
        <v>126</v>
      </c>
      <c r="B17" s="87" t="s">
        <v>8</v>
      </c>
      <c r="C17" s="83">
        <f>COUNTIF(Saisie!D112:D114,1)</f>
        <v>0</v>
      </c>
      <c r="D17" s="83">
        <f>COUNTIF(Saisie!E112:E114,1)</f>
        <v>0</v>
      </c>
      <c r="E17" s="83">
        <f>COUNTIF(Saisie!F112:F114,1)</f>
        <v>0</v>
      </c>
      <c r="F17" s="83">
        <f>COUNTIF(Saisie!G112:G114,1)</f>
        <v>0</v>
      </c>
      <c r="G17" s="83">
        <f>COUNTIF(Saisie!H112:H114,1)</f>
        <v>0</v>
      </c>
      <c r="H17" s="83">
        <f>COUNTIF(Saisie!I112:I114,1)</f>
        <v>0</v>
      </c>
      <c r="I17" s="83">
        <f>COUNTIF(Saisie!J112:J114,1)</f>
        <v>0</v>
      </c>
      <c r="J17" s="83">
        <f>COUNTIF(Saisie!K112:K114,1)</f>
        <v>0</v>
      </c>
      <c r="K17" s="83">
        <f>COUNTIF(Saisie!L112:L114,1)</f>
        <v>0</v>
      </c>
      <c r="L17" s="83">
        <f>COUNTIF(Saisie!M112:M114,1)</f>
        <v>0</v>
      </c>
      <c r="M17" s="83">
        <f>COUNTIF(Saisie!N112:N114,1)</f>
        <v>0</v>
      </c>
      <c r="N17" s="83">
        <f>COUNTIF(Saisie!O112:O114,1)</f>
        <v>0</v>
      </c>
      <c r="O17" s="83">
        <f>COUNTIF(Saisie!P112:P114,1)</f>
        <v>0</v>
      </c>
      <c r="P17" s="83">
        <f>COUNTIF(Saisie!Q112:Q114,1)</f>
        <v>0</v>
      </c>
      <c r="Q17" s="83">
        <f>COUNTIF(Saisie!R112:R114,1)</f>
        <v>0</v>
      </c>
      <c r="R17" s="83">
        <f>COUNTIF(Saisie!S112:S114,1)</f>
        <v>0</v>
      </c>
      <c r="S17" s="83">
        <f>COUNTIF(Saisie!T112:T114,1)</f>
        <v>0</v>
      </c>
      <c r="T17" s="83">
        <f>COUNTIF(Saisie!U112:U114,1)</f>
        <v>0</v>
      </c>
      <c r="U17" s="83">
        <f>COUNTIF(Saisie!V112:V114,1)</f>
        <v>0</v>
      </c>
      <c r="V17" s="83">
        <f>COUNTIF(Saisie!W112:W114,1)</f>
        <v>0</v>
      </c>
      <c r="W17" s="83">
        <f>COUNTIF(Saisie!X112:X114,1)</f>
        <v>0</v>
      </c>
      <c r="X17" s="83">
        <f>COUNTIF(Saisie!Y112:Y114,1)</f>
        <v>0</v>
      </c>
      <c r="Y17" s="83">
        <f>COUNTIF(Saisie!Z112:Z114,1)</f>
        <v>0</v>
      </c>
      <c r="Z17" s="83">
        <f>COUNTIF(Saisie!AA112:AA114,1)</f>
        <v>0</v>
      </c>
      <c r="AA17" s="83">
        <f>COUNTIF(Saisie!AB112:AB114,1)</f>
        <v>0</v>
      </c>
      <c r="AB17" s="83">
        <f>COUNTIF(Saisie!AC112:AC114,1)</f>
        <v>0</v>
      </c>
      <c r="AC17" s="83">
        <f>COUNTIF(Saisie!AD112:AD114,1)</f>
        <v>0</v>
      </c>
      <c r="AD17" s="83">
        <f>COUNTIF(Saisie!AE112:AE114,1)</f>
        <v>0</v>
      </c>
      <c r="AE17" s="83">
        <f>COUNTIF(Saisie!AF112:AF114,1)</f>
        <v>0</v>
      </c>
      <c r="AF17" s="83">
        <f>COUNTIF(Saisie!AG112:AG114,1)</f>
        <v>0</v>
      </c>
      <c r="AG17" s="83">
        <f>COUNTIF(Saisie!AH112:AH114,1)</f>
        <v>0</v>
      </c>
      <c r="AH17" s="83">
        <f>COUNTIF(Saisie!AI112:AI114,1)</f>
        <v>0</v>
      </c>
      <c r="AI17" s="83">
        <f>COUNTIF(Saisie!AJ112:AJ114,1)</f>
        <v>0</v>
      </c>
      <c r="AJ17" s="83">
        <f>COUNTIF(Saisie!AK112:AK114,1)</f>
        <v>0</v>
      </c>
      <c r="AK17" s="83">
        <f>COUNTIF(Saisie!AL112:AL114,1)</f>
        <v>0</v>
      </c>
      <c r="AL17" s="83">
        <f>COUNTIF(Saisie!AM112:AM114,1)</f>
        <v>0</v>
      </c>
      <c r="AM17" s="83">
        <f>COUNTIF(Saisie!AN112:AN114,1)</f>
        <v>0</v>
      </c>
      <c r="AN17" s="83">
        <f>COUNTIF(Saisie!AO112:AO114,1)</f>
        <v>0</v>
      </c>
      <c r="AO17" s="83">
        <f>COUNTIF(Saisie!AP112:AP114,1)</f>
        <v>0</v>
      </c>
      <c r="AP17" s="64" t="e">
        <f t="shared" si="4"/>
        <v>#DIV/0!</v>
      </c>
    </row>
    <row r="18" spans="1:42" ht="13.5" thickBot="1">
      <c r="A18" s="242" t="s">
        <v>116</v>
      </c>
      <c r="B18" s="243"/>
      <c r="C18" s="71">
        <f>SUM(C13:C17)</f>
        <v>0</v>
      </c>
      <c r="D18" s="71">
        <f aca="true" t="shared" si="5" ref="D18:AO18">SUM(D13:D17)</f>
        <v>0</v>
      </c>
      <c r="E18" s="71">
        <f t="shared" si="5"/>
        <v>0</v>
      </c>
      <c r="F18" s="71">
        <f t="shared" si="5"/>
        <v>0</v>
      </c>
      <c r="G18" s="71">
        <f t="shared" si="5"/>
        <v>0</v>
      </c>
      <c r="H18" s="71">
        <f t="shared" si="5"/>
        <v>0</v>
      </c>
      <c r="I18" s="71">
        <f t="shared" si="5"/>
        <v>0</v>
      </c>
      <c r="J18" s="71">
        <f t="shared" si="5"/>
        <v>0</v>
      </c>
      <c r="K18" s="71">
        <f t="shared" si="5"/>
        <v>0</v>
      </c>
      <c r="L18" s="71">
        <f t="shared" si="5"/>
        <v>0</v>
      </c>
      <c r="M18" s="71">
        <f t="shared" si="5"/>
        <v>0</v>
      </c>
      <c r="N18" s="71">
        <f t="shared" si="5"/>
        <v>0</v>
      </c>
      <c r="O18" s="71">
        <f t="shared" si="5"/>
        <v>0</v>
      </c>
      <c r="P18" s="71">
        <f t="shared" si="5"/>
        <v>0</v>
      </c>
      <c r="Q18" s="71">
        <f t="shared" si="5"/>
        <v>0</v>
      </c>
      <c r="R18" s="71">
        <f t="shared" si="5"/>
        <v>0</v>
      </c>
      <c r="S18" s="71">
        <f t="shared" si="5"/>
        <v>0</v>
      </c>
      <c r="T18" s="71">
        <f t="shared" si="5"/>
        <v>0</v>
      </c>
      <c r="U18" s="71">
        <f t="shared" si="5"/>
        <v>0</v>
      </c>
      <c r="V18" s="71">
        <f t="shared" si="5"/>
        <v>0</v>
      </c>
      <c r="W18" s="71">
        <f t="shared" si="5"/>
        <v>0</v>
      </c>
      <c r="X18" s="71">
        <f t="shared" si="5"/>
        <v>0</v>
      </c>
      <c r="Y18" s="71">
        <f t="shared" si="5"/>
        <v>0</v>
      </c>
      <c r="Z18" s="71">
        <f t="shared" si="5"/>
        <v>0</v>
      </c>
      <c r="AA18" s="71">
        <f t="shared" si="5"/>
        <v>0</v>
      </c>
      <c r="AB18" s="71">
        <f t="shared" si="5"/>
        <v>0</v>
      </c>
      <c r="AC18" s="71">
        <f t="shared" si="5"/>
        <v>0</v>
      </c>
      <c r="AD18" s="71">
        <f t="shared" si="5"/>
        <v>0</v>
      </c>
      <c r="AE18" s="71">
        <f t="shared" si="5"/>
        <v>0</v>
      </c>
      <c r="AF18" s="71">
        <f t="shared" si="5"/>
        <v>0</v>
      </c>
      <c r="AG18" s="71">
        <f t="shared" si="5"/>
        <v>0</v>
      </c>
      <c r="AH18" s="71">
        <f t="shared" si="5"/>
        <v>0</v>
      </c>
      <c r="AI18" s="71">
        <f t="shared" si="5"/>
        <v>0</v>
      </c>
      <c r="AJ18" s="71">
        <f t="shared" si="5"/>
        <v>0</v>
      </c>
      <c r="AK18" s="71">
        <f t="shared" si="5"/>
        <v>0</v>
      </c>
      <c r="AL18" s="71">
        <f t="shared" si="5"/>
        <v>0</v>
      </c>
      <c r="AM18" s="71">
        <f t="shared" si="5"/>
        <v>0</v>
      </c>
      <c r="AN18" s="71">
        <f t="shared" si="5"/>
        <v>0</v>
      </c>
      <c r="AO18" s="71">
        <f t="shared" si="5"/>
        <v>0</v>
      </c>
      <c r="AP18" s="64" t="e">
        <f t="shared" si="4"/>
        <v>#DIV/0!</v>
      </c>
    </row>
    <row r="19" spans="1:42" s="73" customFormat="1" ht="13.5" thickBot="1">
      <c r="A19" s="242" t="s">
        <v>117</v>
      </c>
      <c r="B19" s="243"/>
      <c r="C19" s="71">
        <f>Saisie!D118</f>
        <v>0</v>
      </c>
      <c r="D19" s="71">
        <f>Saisie!E118</f>
        <v>0</v>
      </c>
      <c r="E19" s="71">
        <f>Saisie!F118</f>
        <v>0</v>
      </c>
      <c r="F19" s="71">
        <f>Saisie!G118</f>
        <v>0</v>
      </c>
      <c r="G19" s="71">
        <f>Saisie!H118</f>
        <v>0</v>
      </c>
      <c r="H19" s="71">
        <f>Saisie!I118</f>
        <v>0</v>
      </c>
      <c r="I19" s="71">
        <f>Saisie!J118</f>
        <v>0</v>
      </c>
      <c r="J19" s="71">
        <f>Saisie!K118</f>
        <v>0</v>
      </c>
      <c r="K19" s="71">
        <f>Saisie!L118</f>
        <v>0</v>
      </c>
      <c r="L19" s="71">
        <f>Saisie!M118</f>
        <v>0</v>
      </c>
      <c r="M19" s="71">
        <f>Saisie!N118</f>
        <v>0</v>
      </c>
      <c r="N19" s="71">
        <f>Saisie!O118</f>
        <v>0</v>
      </c>
      <c r="O19" s="71">
        <f>Saisie!P118</f>
        <v>0</v>
      </c>
      <c r="P19" s="71">
        <f>Saisie!Q118</f>
        <v>0</v>
      </c>
      <c r="Q19" s="71">
        <f>Saisie!R118</f>
        <v>0</v>
      </c>
      <c r="R19" s="71">
        <f>Saisie!S118</f>
        <v>0</v>
      </c>
      <c r="S19" s="71">
        <f>Saisie!T118</f>
        <v>0</v>
      </c>
      <c r="T19" s="71">
        <f>Saisie!U118</f>
        <v>0</v>
      </c>
      <c r="U19" s="71">
        <f>Saisie!V118</f>
        <v>0</v>
      </c>
      <c r="V19" s="71">
        <f>Saisie!W118</f>
        <v>0</v>
      </c>
      <c r="W19" s="71">
        <f>Saisie!X118</f>
        <v>0</v>
      </c>
      <c r="X19" s="71">
        <f>Saisie!Y118</f>
        <v>0</v>
      </c>
      <c r="Y19" s="71">
        <f>Saisie!Z118</f>
        <v>0</v>
      </c>
      <c r="Z19" s="71">
        <f>Saisie!AA118</f>
        <v>0</v>
      </c>
      <c r="AA19" s="71">
        <f>Saisie!AB118</f>
        <v>0</v>
      </c>
      <c r="AB19" s="71">
        <f>Saisie!AC118</f>
        <v>0</v>
      </c>
      <c r="AC19" s="71">
        <f>Saisie!AD118</f>
        <v>0</v>
      </c>
      <c r="AD19" s="71">
        <f>Saisie!AE118</f>
        <v>0</v>
      </c>
      <c r="AE19" s="71">
        <f>Saisie!AF118</f>
        <v>0</v>
      </c>
      <c r="AF19" s="71">
        <f>Saisie!AG118</f>
        <v>0</v>
      </c>
      <c r="AG19" s="71">
        <f>Saisie!AH118</f>
        <v>0</v>
      </c>
      <c r="AH19" s="71">
        <f>Saisie!AI118</f>
        <v>0</v>
      </c>
      <c r="AI19" s="71">
        <f>Saisie!AJ118</f>
        <v>0</v>
      </c>
      <c r="AJ19" s="71">
        <f>Saisie!AK118</f>
        <v>0</v>
      </c>
      <c r="AK19" s="71">
        <f>Saisie!AL118</f>
        <v>0</v>
      </c>
      <c r="AL19" s="71">
        <f>Saisie!AM118</f>
        <v>0</v>
      </c>
      <c r="AM19" s="71">
        <f>Saisie!AN118</f>
        <v>0</v>
      </c>
      <c r="AN19" s="71">
        <f>Saisie!AO118</f>
        <v>0</v>
      </c>
      <c r="AO19" s="71">
        <f>Saisie!AP118</f>
        <v>0</v>
      </c>
      <c r="AP19" s="64" t="e">
        <f t="shared" si="4"/>
        <v>#DIV/0!</v>
      </c>
    </row>
    <row r="20" spans="1:42" s="78" customFormat="1" ht="13.5" thickBot="1">
      <c r="A20" s="244" t="s">
        <v>118</v>
      </c>
      <c r="B20" s="245"/>
      <c r="C20" s="75">
        <f>C18/(43-C19)</f>
        <v>0</v>
      </c>
      <c r="D20" s="77">
        <f aca="true" t="shared" si="6" ref="D20:M20">D18/(43-D19)</f>
        <v>0</v>
      </c>
      <c r="E20" s="77">
        <f t="shared" si="6"/>
        <v>0</v>
      </c>
      <c r="F20" s="77">
        <f t="shared" si="6"/>
        <v>0</v>
      </c>
      <c r="G20" s="77">
        <f t="shared" si="6"/>
        <v>0</v>
      </c>
      <c r="H20" s="77">
        <f t="shared" si="6"/>
        <v>0</v>
      </c>
      <c r="I20" s="77">
        <f t="shared" si="6"/>
        <v>0</v>
      </c>
      <c r="J20" s="77">
        <f t="shared" si="6"/>
        <v>0</v>
      </c>
      <c r="K20" s="75">
        <f t="shared" si="6"/>
        <v>0</v>
      </c>
      <c r="L20" s="77">
        <f t="shared" si="6"/>
        <v>0</v>
      </c>
      <c r="M20" s="75">
        <f t="shared" si="6"/>
        <v>0</v>
      </c>
      <c r="N20" s="77">
        <f>N18/(43-N19)</f>
        <v>0</v>
      </c>
      <c r="O20" s="77">
        <f>O18/(43-O19)</f>
        <v>0</v>
      </c>
      <c r="P20" s="77">
        <f>P18/(43-P19)</f>
        <v>0</v>
      </c>
      <c r="Q20" s="77">
        <f>Q18/(43-Q19)</f>
        <v>0</v>
      </c>
      <c r="R20" s="77">
        <f>R18/(43-R19)</f>
        <v>0</v>
      </c>
      <c r="S20" s="77">
        <f>S18/(43-S19)</f>
        <v>0</v>
      </c>
      <c r="T20" s="77">
        <f>T18/(43-T19)</f>
        <v>0</v>
      </c>
      <c r="U20" s="75">
        <f>U18/(43-U19)</f>
        <v>0</v>
      </c>
      <c r="V20" s="77">
        <f>V18/(43-V19)</f>
        <v>0</v>
      </c>
      <c r="W20" s="75">
        <f>W18/(43-W19)</f>
        <v>0</v>
      </c>
      <c r="X20" s="77">
        <f>X18/(43-X19)</f>
        <v>0</v>
      </c>
      <c r="Y20" s="77">
        <f>Y18/(43-Y19)</f>
        <v>0</v>
      </c>
      <c r="Z20" s="77">
        <f>Z18/(43-Z19)</f>
        <v>0</v>
      </c>
      <c r="AA20" s="77">
        <f>AA18/(43-AA19)</f>
        <v>0</v>
      </c>
      <c r="AB20" s="77">
        <f>AB18/(43-AB19)</f>
        <v>0</v>
      </c>
      <c r="AC20" s="77">
        <f>AC18/(43-AC19)</f>
        <v>0</v>
      </c>
      <c r="AD20" s="77">
        <f>AD18/(43-AD19)</f>
        <v>0</v>
      </c>
      <c r="AE20" s="75">
        <f>AE18/(43-AE19)</f>
        <v>0</v>
      </c>
      <c r="AF20" s="77">
        <f>AF18/(43-AF19)</f>
        <v>0</v>
      </c>
      <c r="AG20" s="75">
        <f>AG18/(43-AG19)</f>
        <v>0</v>
      </c>
      <c r="AH20" s="77">
        <f>AH18/(43-AH19)</f>
        <v>0</v>
      </c>
      <c r="AI20" s="77">
        <f>AI18/(43-AI19)</f>
        <v>0</v>
      </c>
      <c r="AJ20" s="77">
        <f>AJ18/(43-AJ19)</f>
        <v>0</v>
      </c>
      <c r="AK20" s="77">
        <f>AK18/(43-AK19)</f>
        <v>0</v>
      </c>
      <c r="AL20" s="77">
        <f>AL18/(43-AL19)</f>
        <v>0</v>
      </c>
      <c r="AM20" s="77">
        <f>AM18/(43-AM19)</f>
        <v>0</v>
      </c>
      <c r="AN20" s="77">
        <f>AN18/(43-AN19)</f>
        <v>0</v>
      </c>
      <c r="AO20" s="75">
        <f>AO18/(43-AO19)</f>
        <v>0</v>
      </c>
      <c r="AP20" s="93" t="e">
        <f t="shared" si="4"/>
        <v>#DIV/0!</v>
      </c>
    </row>
    <row r="21" spans="2:41" ht="12.75">
      <c r="B21" s="54">
        <f>B12</f>
        <v>0</v>
      </c>
      <c r="C21" s="91" t="str">
        <f>C3</f>
        <v> </v>
      </c>
      <c r="D21" s="91" t="str">
        <f aca="true" t="shared" si="7" ref="D21:AO21">D3</f>
        <v> </v>
      </c>
      <c r="E21" s="91" t="str">
        <f t="shared" si="7"/>
        <v> </v>
      </c>
      <c r="F21" s="91" t="str">
        <f t="shared" si="7"/>
        <v> </v>
      </c>
      <c r="G21" s="91" t="str">
        <f t="shared" si="7"/>
        <v> </v>
      </c>
      <c r="H21" s="91" t="str">
        <f t="shared" si="7"/>
        <v> </v>
      </c>
      <c r="I21" s="91" t="str">
        <f t="shared" si="7"/>
        <v> </v>
      </c>
      <c r="J21" s="91" t="str">
        <f t="shared" si="7"/>
        <v> </v>
      </c>
      <c r="K21" s="91" t="str">
        <f t="shared" si="7"/>
        <v> </v>
      </c>
      <c r="L21" s="91" t="str">
        <f t="shared" si="7"/>
        <v> </v>
      </c>
      <c r="M21" s="91" t="str">
        <f t="shared" si="7"/>
        <v> </v>
      </c>
      <c r="N21" s="91" t="str">
        <f t="shared" si="7"/>
        <v> </v>
      </c>
      <c r="O21" s="91" t="str">
        <f t="shared" si="7"/>
        <v> </v>
      </c>
      <c r="P21" s="91" t="str">
        <f t="shared" si="7"/>
        <v> </v>
      </c>
      <c r="Q21" s="91" t="str">
        <f t="shared" si="7"/>
        <v> </v>
      </c>
      <c r="R21" s="91" t="str">
        <f t="shared" si="7"/>
        <v> </v>
      </c>
      <c r="S21" s="91" t="str">
        <f t="shared" si="7"/>
        <v> </v>
      </c>
      <c r="T21" s="91" t="str">
        <f t="shared" si="7"/>
        <v> </v>
      </c>
      <c r="U21" s="91" t="str">
        <f t="shared" si="7"/>
        <v> </v>
      </c>
      <c r="V21" s="91" t="str">
        <f t="shared" si="7"/>
        <v> </v>
      </c>
      <c r="W21" s="91" t="str">
        <f t="shared" si="7"/>
        <v> </v>
      </c>
      <c r="X21" s="91" t="str">
        <f t="shared" si="7"/>
        <v> </v>
      </c>
      <c r="Y21" s="91" t="str">
        <f t="shared" si="7"/>
        <v> </v>
      </c>
      <c r="Z21" s="91" t="str">
        <f t="shared" si="7"/>
        <v> </v>
      </c>
      <c r="AA21" s="91" t="str">
        <f t="shared" si="7"/>
        <v> </v>
      </c>
      <c r="AB21" s="91" t="str">
        <f t="shared" si="7"/>
        <v> </v>
      </c>
      <c r="AC21" s="91" t="str">
        <f t="shared" si="7"/>
        <v> </v>
      </c>
      <c r="AD21" s="91" t="str">
        <f t="shared" si="7"/>
        <v> </v>
      </c>
      <c r="AE21" s="91" t="str">
        <f t="shared" si="7"/>
        <v> </v>
      </c>
      <c r="AF21" s="91" t="str">
        <f t="shared" si="7"/>
        <v> </v>
      </c>
      <c r="AG21" s="91" t="str">
        <f t="shared" si="7"/>
        <v> </v>
      </c>
      <c r="AH21" s="91" t="str">
        <f t="shared" si="7"/>
        <v> </v>
      </c>
      <c r="AI21" s="91" t="str">
        <f t="shared" si="7"/>
        <v> </v>
      </c>
      <c r="AJ21" s="91" t="str">
        <f t="shared" si="7"/>
        <v> </v>
      </c>
      <c r="AK21" s="91" t="str">
        <f t="shared" si="7"/>
        <v> </v>
      </c>
      <c r="AL21" s="91" t="str">
        <f t="shared" si="7"/>
        <v> </v>
      </c>
      <c r="AM21" s="91" t="str">
        <f t="shared" si="7"/>
        <v> </v>
      </c>
      <c r="AN21" s="91" t="str">
        <f t="shared" si="7"/>
        <v> </v>
      </c>
      <c r="AO21" s="91" t="str">
        <f t="shared" si="7"/>
        <v> </v>
      </c>
    </row>
  </sheetData>
  <sheetProtection sheet="1" objects="1" scenarios="1" selectLockedCells="1"/>
  <mergeCells count="6">
    <mergeCell ref="A18:B18"/>
    <mergeCell ref="A19:B19"/>
    <mergeCell ref="A20:B20"/>
    <mergeCell ref="A11:B11"/>
    <mergeCell ref="A9:B9"/>
    <mergeCell ref="A10:B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B4" sqref="B4"/>
    </sheetView>
  </sheetViews>
  <sheetFormatPr defaultColWidth="11.421875" defaultRowHeight="12.75"/>
  <sheetData>
    <row r="2" ht="12.75">
      <c r="B2" s="1"/>
    </row>
    <row r="3" ht="12.75">
      <c r="B3" s="1"/>
    </row>
    <row r="4" ht="12.75">
      <c r="B4">
        <v>1</v>
      </c>
    </row>
    <row r="5" ht="12.75">
      <c r="B5">
        <v>9</v>
      </c>
    </row>
    <row r="6" ht="12.75">
      <c r="B6">
        <v>0</v>
      </c>
    </row>
    <row r="7" ht="12.75">
      <c r="B7" t="s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ACADEMIQUE</dc:creator>
  <cp:keywords/>
  <dc:description/>
  <cp:lastModifiedBy>Utilisateur</cp:lastModifiedBy>
  <cp:lastPrinted>2015-08-22T10:17:11Z</cp:lastPrinted>
  <dcterms:created xsi:type="dcterms:W3CDTF">2008-01-30T09:45:32Z</dcterms:created>
  <dcterms:modified xsi:type="dcterms:W3CDTF">2015-10-08T08:51:06Z</dcterms:modified>
  <cp:category/>
  <cp:version/>
  <cp:contentType/>
  <cp:contentStatus/>
</cp:coreProperties>
</file>