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ées" sheetId="1" r:id="rId1"/>
    <sheet name="Résultats Elèves" sheetId="2" r:id="rId2"/>
    <sheet name="Graphique" sheetId="3" r:id="rId3"/>
    <sheet name="Impression Résultats" sheetId="4" r:id="rId4"/>
  </sheets>
  <definedNames/>
  <calcPr fullCalcOnLoad="1"/>
</workbook>
</file>

<file path=xl/sharedStrings.xml><?xml version="1.0" encoding="utf-8"?>
<sst xmlns="http://schemas.openxmlformats.org/spreadsheetml/2006/main" count="197" uniqueCount="55">
  <si>
    <t>EVALUATIONS DE CIRCONSCRIPTION CM2</t>
  </si>
  <si>
    <t>Mathématiques</t>
  </si>
  <si>
    <t>Nommer, lire, écrire, représenter des nombres entiers et décimaux</t>
  </si>
  <si>
    <t>Résoudre des problèmes en utilisant des nombres entiers et le calcul</t>
  </si>
  <si>
    <t>Calculer avec des nombres entiers</t>
  </si>
  <si>
    <t>Comprendre et utiliser des nombres entiers pour dénombrer, ordonner, repérer, comparer.</t>
  </si>
  <si>
    <t>inscrire ci-dessous le nom des élèves</t>
  </si>
  <si>
    <t>Ecrire des nombres entiers jusqu’à 1 000 000 000</t>
  </si>
  <si>
    <t>Résoudre des problèmes énoncés  à l’oral, issus des situations de la vie quotidienne</t>
  </si>
  <si>
    <t xml:space="preserve">Associer un nombre entier ou décimal à une position sur une demi-droite graduée </t>
  </si>
  <si>
    <t>Mémoriser des faits numériques et des procédures sur les nombres</t>
  </si>
  <si>
    <t>Exploiter et organiser des données numériques</t>
  </si>
  <si>
    <t>Associer un nombre jusqu’à 1 000 000 000 entendu à l’oral à son écriture chiffrée</t>
  </si>
  <si>
    <t>Calculer en utilisant des écritures en ligne avec des nombres supérieurs à 1 000</t>
  </si>
  <si>
    <t>Vérifier la vraisemblance d’un résultat en estimant son ordre de grandeur</t>
  </si>
  <si>
    <t>Comparer, ranger, encadrer, ordonner, intercaler des nombres décimaux</t>
  </si>
  <si>
    <t>Associer un nombre écrit en chiffres avec ses différentes représentations</t>
  </si>
  <si>
    <t>Résoudre des problèmes issus de situations de la vie quotidienne : problèmes relevant des structures additives et multiplicatives</t>
  </si>
  <si>
    <t>Ex1</t>
  </si>
  <si>
    <t>Ex2</t>
  </si>
  <si>
    <t>Ex3</t>
  </si>
  <si>
    <t>Ex4</t>
  </si>
  <si>
    <t>Ex5</t>
  </si>
  <si>
    <t>Ex6</t>
  </si>
  <si>
    <t>Ex7</t>
  </si>
  <si>
    <t>Ex8</t>
  </si>
  <si>
    <t>Ex9</t>
  </si>
  <si>
    <t>Ex10</t>
  </si>
  <si>
    <t>Ex11</t>
  </si>
  <si>
    <t>Ex12</t>
  </si>
  <si>
    <t>Ex13</t>
  </si>
  <si>
    <t>Pourcentage de reussite</t>
  </si>
  <si>
    <t>nommer, représenter</t>
  </si>
  <si>
    <t>résoudre</t>
  </si>
  <si>
    <t>calculer</t>
  </si>
  <si>
    <t>comprendre</t>
  </si>
  <si>
    <t>total</t>
  </si>
  <si>
    <t>TOTAL MATHEMATIQUES</t>
  </si>
  <si>
    <t>&lt;25 %</t>
  </si>
  <si>
    <t>TOTAL</t>
  </si>
  <si>
    <t>25-50 %</t>
  </si>
  <si>
    <t>50-75 %</t>
  </si>
  <si>
    <t>&gt;75 %</t>
  </si>
  <si>
    <t>/3</t>
  </si>
  <si>
    <t>/2</t>
  </si>
  <si>
    <t>/1</t>
  </si>
  <si>
    <t>/8</t>
  </si>
  <si>
    <t>%</t>
  </si>
  <si>
    <t>/10</t>
  </si>
  <si>
    <t>/4</t>
  </si>
  <si>
    <t>/13</t>
  </si>
  <si>
    <t>/34</t>
  </si>
  <si>
    <t>Moyenne Ecole</t>
  </si>
  <si>
    <t>TOTAL M</t>
  </si>
  <si>
    <t>EVALUATIONS DE CIRCONSCRIPTION CM2 – NOISY-LE-SEC / 2021-2022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</si>
</sst>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9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5.1"/>
      <color indexed="63"/>
      <name val="Noto Sans"/>
      <family val="2"/>
    </font>
    <font>
      <u val="single"/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b/>
      <sz val="15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5" fillId="4" borderId="2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5" fillId="6" borderId="4" xfId="0" applyFont="1" applyFill="1" applyBorder="1" applyAlignment="1">
      <alignment horizontal="center" vertical="center" wrapText="1"/>
    </xf>
    <xf numFmtId="164" fontId="6" fillId="5" borderId="4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center" vertical="center" wrapText="1"/>
    </xf>
    <xf numFmtId="164" fontId="5" fillId="6" borderId="5" xfId="0" applyFont="1" applyFill="1" applyBorder="1" applyAlignment="1">
      <alignment horizontal="center" vertical="center" wrapText="1"/>
    </xf>
    <xf numFmtId="164" fontId="5" fillId="7" borderId="2" xfId="0" applyFont="1" applyFill="1" applyBorder="1" applyAlignment="1">
      <alignment horizontal="center" vertical="center" wrapText="1"/>
    </xf>
    <xf numFmtId="164" fontId="5" fillId="5" borderId="4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vertical="center"/>
    </xf>
    <xf numFmtId="164" fontId="8" fillId="0" borderId="0" xfId="0" applyFont="1" applyBorder="1" applyAlignment="1">
      <alignment horizontal="center" wrapText="1"/>
    </xf>
    <xf numFmtId="164" fontId="9" fillId="4" borderId="6" xfId="0" applyFont="1" applyFill="1" applyBorder="1" applyAlignment="1">
      <alignment horizontal="center" vertical="center" wrapText="1"/>
    </xf>
    <xf numFmtId="164" fontId="9" fillId="5" borderId="7" xfId="0" applyFont="1" applyFill="1" applyBorder="1" applyAlignment="1">
      <alignment horizontal="center" vertical="center" wrapText="1"/>
    </xf>
    <xf numFmtId="164" fontId="9" fillId="6" borderId="8" xfId="0" applyFont="1" applyFill="1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 wrapText="1"/>
    </xf>
    <xf numFmtId="164" fontId="9" fillId="4" borderId="7" xfId="0" applyFont="1" applyFill="1" applyBorder="1" applyAlignment="1">
      <alignment horizontal="center" vertical="center" wrapText="1"/>
    </xf>
    <xf numFmtId="164" fontId="9" fillId="6" borderId="9" xfId="0" applyFont="1" applyFill="1" applyBorder="1" applyAlignment="1">
      <alignment horizontal="center" vertical="center" wrapText="1"/>
    </xf>
    <xf numFmtId="164" fontId="9" fillId="6" borderId="10" xfId="0" applyFont="1" applyFill="1" applyBorder="1" applyAlignment="1">
      <alignment horizontal="center" vertical="center" wrapText="1"/>
    </xf>
    <xf numFmtId="164" fontId="9" fillId="7" borderId="8" xfId="0" applyFont="1" applyFill="1" applyBorder="1" applyAlignment="1">
      <alignment horizontal="center" vertical="center" wrapText="1"/>
    </xf>
    <xf numFmtId="164" fontId="9" fillId="5" borderId="8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3" fillId="4" borderId="6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horizontal="center" vertical="center"/>
    </xf>
    <xf numFmtId="164" fontId="3" fillId="6" borderId="8" xfId="0" applyFont="1" applyFill="1" applyBorder="1" applyAlignment="1">
      <alignment horizontal="center" vertical="center"/>
    </xf>
    <xf numFmtId="164" fontId="11" fillId="5" borderId="8" xfId="0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vertical="center"/>
    </xf>
    <xf numFmtId="164" fontId="3" fillId="6" borderId="11" xfId="0" applyFont="1" applyFill="1" applyBorder="1" applyAlignment="1">
      <alignment horizontal="center" vertical="center"/>
    </xf>
    <xf numFmtId="164" fontId="3" fillId="6" borderId="12" xfId="0" applyFont="1" applyFill="1" applyBorder="1" applyAlignment="1">
      <alignment horizontal="center" vertical="center"/>
    </xf>
    <xf numFmtId="164" fontId="3" fillId="7" borderId="8" xfId="0" applyFont="1" applyFill="1" applyBorder="1" applyAlignment="1">
      <alignment horizontal="center" vertical="center"/>
    </xf>
    <xf numFmtId="164" fontId="3" fillId="5" borderId="8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3" fillId="4" borderId="11" xfId="0" applyFont="1" applyFill="1" applyBorder="1" applyAlignment="1">
      <alignment horizontal="center" vertical="center"/>
    </xf>
    <xf numFmtId="164" fontId="3" fillId="4" borderId="13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3" fillId="6" borderId="14" xfId="0" applyFont="1" applyFill="1" applyBorder="1" applyAlignment="1">
      <alignment horizontal="center" vertical="center"/>
    </xf>
    <xf numFmtId="164" fontId="3" fillId="6" borderId="13" xfId="0" applyFont="1" applyFill="1" applyBorder="1" applyAlignment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3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 vertical="center"/>
    </xf>
    <xf numFmtId="164" fontId="3" fillId="7" borderId="14" xfId="0" applyFont="1" applyFill="1" applyBorder="1" applyAlignment="1">
      <alignment horizontal="center" vertical="center"/>
    </xf>
    <xf numFmtId="164" fontId="3" fillId="7" borderId="13" xfId="0" applyFont="1" applyFill="1" applyBorder="1" applyAlignment="1">
      <alignment horizontal="center" vertical="center"/>
    </xf>
    <xf numFmtId="164" fontId="3" fillId="7" borderId="12" xfId="0" applyFont="1" applyFill="1" applyBorder="1" applyAlignment="1">
      <alignment horizontal="center" vertical="center"/>
    </xf>
    <xf numFmtId="164" fontId="3" fillId="5" borderId="14" xfId="0" applyFont="1" applyFill="1" applyBorder="1" applyAlignment="1">
      <alignment horizontal="center" vertical="center"/>
    </xf>
    <xf numFmtId="164" fontId="3" fillId="5" borderId="13" xfId="0" applyFont="1" applyFill="1" applyBorder="1" applyAlignment="1">
      <alignment horizontal="center" vertical="center"/>
    </xf>
    <xf numFmtId="164" fontId="3" fillId="5" borderId="12" xfId="0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15" xfId="0" applyFont="1" applyBorder="1" applyAlignment="1" applyProtection="1">
      <alignment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2" xfId="0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center" vertical="center"/>
      <protection locked="0"/>
    </xf>
    <xf numFmtId="164" fontId="0" fillId="0" borderId="14" xfId="0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12" xfId="0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/>
    </xf>
    <xf numFmtId="164" fontId="0" fillId="8" borderId="16" xfId="0" applyFont="1" applyFill="1" applyBorder="1" applyAlignment="1" applyProtection="1">
      <alignment vertical="center"/>
      <protection locked="0"/>
    </xf>
    <xf numFmtId="164" fontId="0" fillId="8" borderId="11" xfId="0" applyFill="1" applyBorder="1" applyAlignment="1" applyProtection="1">
      <alignment horizontal="center" vertical="center"/>
      <protection locked="0"/>
    </xf>
    <xf numFmtId="164" fontId="0" fillId="8" borderId="13" xfId="0" applyFill="1" applyBorder="1" applyAlignment="1" applyProtection="1">
      <alignment horizontal="center" vertical="center"/>
      <protection locked="0"/>
    </xf>
    <xf numFmtId="164" fontId="0" fillId="8" borderId="12" xfId="0" applyFill="1" applyBorder="1" applyAlignment="1" applyProtection="1">
      <alignment horizontal="center" vertical="center"/>
      <protection locked="0"/>
    </xf>
    <xf numFmtId="164" fontId="0" fillId="8" borderId="7" xfId="0" applyFill="1" applyBorder="1" applyAlignment="1" applyProtection="1">
      <alignment horizontal="center" vertical="center"/>
      <protection locked="0"/>
    </xf>
    <xf numFmtId="164" fontId="0" fillId="8" borderId="14" xfId="0" applyFill="1" applyBorder="1" applyAlignment="1" applyProtection="1">
      <alignment horizontal="center" vertical="center"/>
      <protection locked="0"/>
    </xf>
    <xf numFmtId="164" fontId="0" fillId="8" borderId="13" xfId="0" applyFont="1" applyFill="1" applyBorder="1" applyAlignment="1" applyProtection="1">
      <alignment horizontal="center" vertical="center"/>
      <protection locked="0"/>
    </xf>
    <xf numFmtId="164" fontId="8" fillId="8" borderId="12" xfId="0" applyFont="1" applyFill="1" applyBorder="1" applyAlignment="1" applyProtection="1">
      <alignment horizontal="center" vertical="center"/>
      <protection locked="0"/>
    </xf>
    <xf numFmtId="164" fontId="12" fillId="8" borderId="16" xfId="0" applyFont="1" applyFill="1" applyBorder="1" applyAlignment="1" applyProtection="1">
      <alignment vertical="center"/>
      <protection locked="0"/>
    </xf>
    <xf numFmtId="164" fontId="3" fillId="0" borderId="17" xfId="0" applyFont="1" applyFill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/>
    </xf>
    <xf numFmtId="164" fontId="13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14" fillId="2" borderId="1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vertical="center"/>
    </xf>
    <xf numFmtId="164" fontId="0" fillId="9" borderId="0" xfId="0" applyFill="1" applyAlignment="1">
      <alignment/>
    </xf>
    <xf numFmtId="164" fontId="15" fillId="4" borderId="19" xfId="0" applyFont="1" applyFill="1" applyBorder="1" applyAlignment="1">
      <alignment horizontal="center" vertical="center" wrapText="1"/>
    </xf>
    <xf numFmtId="164" fontId="15" fillId="5" borderId="19" xfId="0" applyFont="1" applyFill="1" applyBorder="1" applyAlignment="1">
      <alignment horizontal="center" vertical="center" wrapText="1"/>
    </xf>
    <xf numFmtId="164" fontId="15" fillId="6" borderId="20" xfId="0" applyFont="1" applyFill="1" applyBorder="1" applyAlignment="1">
      <alignment horizontal="center" vertical="center" wrapText="1"/>
    </xf>
    <xf numFmtId="164" fontId="15" fillId="7" borderId="21" xfId="0" applyFont="1" applyFill="1" applyBorder="1" applyAlignment="1">
      <alignment horizontal="center" vertical="center" wrapText="1"/>
    </xf>
    <xf numFmtId="164" fontId="15" fillId="3" borderId="22" xfId="0" applyFont="1" applyFill="1" applyBorder="1" applyAlignment="1">
      <alignment horizontal="center" vertical="center" wrapText="1"/>
    </xf>
    <xf numFmtId="164" fontId="0" fillId="10" borderId="0" xfId="0" applyFont="1" applyFill="1" applyAlignment="1">
      <alignment/>
    </xf>
    <xf numFmtId="164" fontId="0" fillId="10" borderId="0" xfId="0" applyNumberFormat="1" applyFill="1" applyAlignment="1">
      <alignment/>
    </xf>
    <xf numFmtId="164" fontId="0" fillId="0" borderId="0" xfId="0" applyFont="1" applyAlignment="1">
      <alignment vertical="center" wrapText="1"/>
    </xf>
    <xf numFmtId="164" fontId="5" fillId="4" borderId="19" xfId="0" applyFont="1" applyFill="1" applyBorder="1" applyAlignment="1">
      <alignment horizontal="center" vertical="center" wrapText="1"/>
    </xf>
    <xf numFmtId="164" fontId="15" fillId="4" borderId="21" xfId="0" applyFont="1" applyFill="1" applyBorder="1" applyAlignment="1">
      <alignment horizontal="center" vertical="center" wrapText="1"/>
    </xf>
    <xf numFmtId="164" fontId="0" fillId="5" borderId="19" xfId="0" applyFont="1" applyFill="1" applyBorder="1" applyAlignment="1">
      <alignment horizontal="center" vertical="center" wrapText="1"/>
    </xf>
    <xf numFmtId="164" fontId="15" fillId="5" borderId="21" xfId="0" applyFont="1" applyFill="1" applyBorder="1" applyAlignment="1">
      <alignment horizontal="center" vertical="center" wrapText="1"/>
    </xf>
    <xf numFmtId="164" fontId="0" fillId="6" borderId="21" xfId="0" applyFont="1" applyFill="1" applyBorder="1" applyAlignment="1">
      <alignment horizontal="center" vertical="center" wrapText="1"/>
    </xf>
    <xf numFmtId="164" fontId="15" fillId="6" borderId="5" xfId="0" applyFont="1" applyFill="1" applyBorder="1" applyAlignment="1">
      <alignment horizontal="center" vertical="center" wrapText="1"/>
    </xf>
    <xf numFmtId="164" fontId="9" fillId="7" borderId="21" xfId="0" applyFont="1" applyFill="1" applyBorder="1" applyAlignment="1">
      <alignment horizontal="center" vertical="center" wrapText="1"/>
    </xf>
    <xf numFmtId="164" fontId="3" fillId="7" borderId="21" xfId="0" applyFont="1" applyFill="1" applyBorder="1" applyAlignment="1">
      <alignment horizontal="center" vertical="center" wrapText="1"/>
    </xf>
    <xf numFmtId="164" fontId="0" fillId="11" borderId="0" xfId="0" applyFont="1" applyFill="1" applyAlignment="1">
      <alignment/>
    </xf>
    <xf numFmtId="164" fontId="0" fillId="11" borderId="0" xfId="0" applyNumberFormat="1" applyFill="1" applyAlignment="1">
      <alignment/>
    </xf>
    <xf numFmtId="164" fontId="0" fillId="12" borderId="0" xfId="0" applyFont="1" applyFill="1" applyAlignment="1">
      <alignment/>
    </xf>
    <xf numFmtId="164" fontId="0" fillId="12" borderId="0" xfId="0" applyNumberFormat="1" applyFill="1" applyAlignment="1">
      <alignment/>
    </xf>
    <xf numFmtId="164" fontId="0" fillId="0" borderId="17" xfId="0" applyBorder="1" applyAlignment="1">
      <alignment vertical="center"/>
    </xf>
    <xf numFmtId="164" fontId="5" fillId="4" borderId="21" xfId="0" applyFont="1" applyFill="1" applyBorder="1" applyAlignment="1">
      <alignment horizontal="center" vertical="center" wrapText="1"/>
    </xf>
    <xf numFmtId="164" fontId="0" fillId="6" borderId="19" xfId="0" applyFont="1" applyFill="1" applyBorder="1" applyAlignment="1">
      <alignment horizontal="center" vertical="center" wrapText="1"/>
    </xf>
    <xf numFmtId="164" fontId="0" fillId="7" borderId="19" xfId="0" applyFont="1" applyFill="1" applyBorder="1" applyAlignment="1">
      <alignment horizontal="center" vertical="center"/>
    </xf>
    <xf numFmtId="164" fontId="0" fillId="13" borderId="0" xfId="0" applyFont="1" applyFill="1" applyAlignment="1">
      <alignment/>
    </xf>
    <xf numFmtId="164" fontId="0" fillId="13" borderId="0" xfId="0" applyNumberFormat="1" applyFill="1" applyAlignment="1">
      <alignment/>
    </xf>
    <xf numFmtId="164" fontId="0" fillId="0" borderId="15" xfId="0" applyBorder="1" applyAlignment="1">
      <alignment vertical="center"/>
    </xf>
    <xf numFmtId="164" fontId="15" fillId="4" borderId="23" xfId="0" applyFont="1" applyFill="1" applyBorder="1" applyAlignment="1">
      <alignment horizontal="center" vertical="center" wrapText="1"/>
    </xf>
    <xf numFmtId="164" fontId="15" fillId="4" borderId="24" xfId="0" applyFont="1" applyFill="1" applyBorder="1" applyAlignment="1">
      <alignment horizontal="center" vertical="center" wrapText="1"/>
    </xf>
    <xf numFmtId="164" fontId="3" fillId="5" borderId="23" xfId="0" applyFont="1" applyFill="1" applyBorder="1" applyAlignment="1">
      <alignment horizontal="center" vertical="center" wrapText="1"/>
    </xf>
    <xf numFmtId="164" fontId="3" fillId="5" borderId="24" xfId="0" applyFont="1" applyFill="1" applyBorder="1" applyAlignment="1">
      <alignment horizontal="center" vertical="center" wrapText="1"/>
    </xf>
    <xf numFmtId="164" fontId="3" fillId="6" borderId="23" xfId="0" applyFont="1" applyFill="1" applyBorder="1" applyAlignment="1">
      <alignment horizontal="center" vertical="center"/>
    </xf>
    <xf numFmtId="164" fontId="3" fillId="6" borderId="25" xfId="0" applyFont="1" applyFill="1" applyBorder="1" applyAlignment="1">
      <alignment horizontal="center" vertical="center"/>
    </xf>
    <xf numFmtId="164" fontId="3" fillId="7" borderId="19" xfId="0" applyFont="1" applyFill="1" applyBorder="1" applyAlignment="1">
      <alignment horizontal="center" vertical="center"/>
    </xf>
    <xf numFmtId="164" fontId="3" fillId="3" borderId="26" xfId="0" applyFont="1" applyFill="1" applyBorder="1" applyAlignment="1">
      <alignment horizontal="center" vertical="center"/>
    </xf>
    <xf numFmtId="164" fontId="3" fillId="3" borderId="24" xfId="0" applyFont="1" applyFill="1" applyBorder="1" applyAlignment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4" fontId="0" fillId="8" borderId="15" xfId="0" applyNumberFormat="1" applyFill="1" applyBorder="1" applyAlignment="1">
      <alignment vertical="center"/>
    </xf>
    <xf numFmtId="164" fontId="0" fillId="14" borderId="27" xfId="0" applyNumberFormat="1" applyFill="1" applyBorder="1" applyAlignment="1" applyProtection="1">
      <alignment horizontal="center" vertical="center"/>
      <protection locked="0"/>
    </xf>
    <xf numFmtId="164" fontId="0" fillId="8" borderId="11" xfId="0" applyNumberFormat="1" applyFill="1" applyBorder="1" applyAlignment="1">
      <alignment horizontal="center" vertical="center"/>
    </xf>
    <xf numFmtId="165" fontId="3" fillId="14" borderId="29" xfId="0" applyNumberFormat="1" applyFont="1" applyFill="1" applyBorder="1" applyAlignment="1">
      <alignment horizontal="center" vertical="center"/>
    </xf>
    <xf numFmtId="164" fontId="0" fillId="14" borderId="27" xfId="0" applyNumberFormat="1" applyFill="1" applyBorder="1" applyAlignment="1">
      <alignment horizontal="center" vertical="center"/>
    </xf>
    <xf numFmtId="166" fontId="0" fillId="8" borderId="11" xfId="0" applyNumberFormat="1" applyFill="1" applyBorder="1" applyAlignment="1">
      <alignment horizontal="center" vertical="center"/>
    </xf>
    <xf numFmtId="166" fontId="0" fillId="14" borderId="28" xfId="0" applyNumberFormat="1" applyFill="1" applyBorder="1" applyAlignment="1">
      <alignment horizontal="center" vertical="center"/>
    </xf>
    <xf numFmtId="165" fontId="3" fillId="14" borderId="30" xfId="0" applyNumberFormat="1" applyFont="1" applyFill="1" applyBorder="1" applyAlignment="1">
      <alignment horizontal="center" vertical="center"/>
    </xf>
    <xf numFmtId="166" fontId="0" fillId="14" borderId="27" xfId="0" applyNumberFormat="1" applyFont="1" applyFill="1" applyBorder="1" applyAlignment="1">
      <alignment horizontal="center" vertical="center"/>
    </xf>
    <xf numFmtId="165" fontId="3" fillId="14" borderId="27" xfId="0" applyNumberFormat="1" applyFont="1" applyFill="1" applyBorder="1" applyAlignment="1">
      <alignment horizontal="center" vertical="center"/>
    </xf>
    <xf numFmtId="166" fontId="0" fillId="8" borderId="13" xfId="0" applyNumberFormat="1" applyFont="1" applyFill="1" applyBorder="1" applyAlignment="1">
      <alignment horizontal="center" vertical="center"/>
    </xf>
    <xf numFmtId="164" fontId="3" fillId="0" borderId="32" xfId="0" applyFont="1" applyFill="1" applyBorder="1" applyAlignment="1">
      <alignment horizontal="center" vertical="center" wrapText="1"/>
    </xf>
    <xf numFmtId="165" fontId="0" fillId="4" borderId="19" xfId="0" applyNumberFormat="1" applyFill="1" applyBorder="1" applyAlignment="1">
      <alignment horizontal="center" vertical="center"/>
    </xf>
    <xf numFmtId="165" fontId="0" fillId="4" borderId="33" xfId="0" applyNumberFormat="1" applyFill="1" applyBorder="1" applyAlignment="1">
      <alignment horizontal="center" vertical="center"/>
    </xf>
    <xf numFmtId="165" fontId="3" fillId="4" borderId="19" xfId="0" applyNumberFormat="1" applyFon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3" fillId="5" borderId="19" xfId="0" applyNumberFormat="1" applyFont="1" applyFill="1" applyBorder="1" applyAlignment="1">
      <alignment horizontal="center" vertical="center"/>
    </xf>
    <xf numFmtId="165" fontId="0" fillId="6" borderId="19" xfId="0" applyNumberForma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165" fontId="3" fillId="3" borderId="34" xfId="0" applyNumberFormat="1" applyFont="1" applyFill="1" applyBorder="1" applyAlignment="1">
      <alignment horizontal="center" vertical="center"/>
    </xf>
    <xf numFmtId="164" fontId="5" fillId="4" borderId="23" xfId="0" applyFont="1" applyFill="1" applyBorder="1" applyAlignment="1">
      <alignment horizontal="center" vertical="center" wrapText="1"/>
    </xf>
    <xf numFmtId="164" fontId="5" fillId="4" borderId="26" xfId="0" applyFont="1" applyFill="1" applyBorder="1" applyAlignment="1">
      <alignment horizontal="center" vertical="center" wrapText="1"/>
    </xf>
    <xf numFmtId="164" fontId="0" fillId="5" borderId="23" xfId="0" applyFont="1" applyFill="1" applyBorder="1" applyAlignment="1">
      <alignment horizontal="center" vertical="center" wrapText="1"/>
    </xf>
    <xf numFmtId="164" fontId="0" fillId="5" borderId="26" xfId="0" applyFont="1" applyFill="1" applyBorder="1" applyAlignment="1">
      <alignment horizontal="center" vertical="center" wrapText="1"/>
    </xf>
    <xf numFmtId="164" fontId="15" fillId="5" borderId="2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 vertical="center" wrapText="1"/>
    </xf>
    <xf numFmtId="164" fontId="0" fillId="6" borderId="26" xfId="0" applyFont="1" applyFill="1" applyBorder="1" applyAlignment="1">
      <alignment horizontal="center" vertical="center" wrapText="1"/>
    </xf>
    <xf numFmtId="164" fontId="15" fillId="6" borderId="24" xfId="0" applyFont="1" applyFill="1" applyBorder="1" applyAlignment="1">
      <alignment horizontal="center" vertical="center" wrapText="1"/>
    </xf>
    <xf numFmtId="164" fontId="9" fillId="7" borderId="23" xfId="0" applyFont="1" applyFill="1" applyBorder="1" applyAlignment="1">
      <alignment horizontal="center" vertical="center" wrapText="1"/>
    </xf>
    <xf numFmtId="164" fontId="3" fillId="3" borderId="24" xfId="0" applyFont="1" applyFill="1" applyBorder="1" applyAlignment="1">
      <alignment horizontal="center" vertical="center" wrapText="1"/>
    </xf>
    <xf numFmtId="165" fontId="15" fillId="4" borderId="23" xfId="0" applyNumberFormat="1" applyFont="1" applyFill="1" applyBorder="1" applyAlignment="1">
      <alignment horizontal="center" vertical="center" wrapText="1"/>
    </xf>
    <xf numFmtId="165" fontId="3" fillId="5" borderId="23" xfId="0" applyNumberFormat="1" applyFont="1" applyFill="1" applyBorder="1" applyAlignment="1">
      <alignment horizontal="center" vertical="center" wrapText="1"/>
    </xf>
    <xf numFmtId="165" fontId="3" fillId="6" borderId="23" xfId="0" applyNumberFormat="1" applyFont="1" applyFill="1" applyBorder="1" applyAlignment="1">
      <alignment horizontal="center" vertical="center" wrapText="1"/>
    </xf>
    <xf numFmtId="165" fontId="3" fillId="7" borderId="23" xfId="0" applyNumberFormat="1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 wrapText="1"/>
    </xf>
    <xf numFmtId="164" fontId="0" fillId="15" borderId="0" xfId="0" applyNumberFormat="1" applyFill="1" applyAlignment="1">
      <alignment/>
    </xf>
    <xf numFmtId="164" fontId="17" fillId="2" borderId="1" xfId="0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164" fontId="19" fillId="4" borderId="19" xfId="0" applyFont="1" applyFill="1" applyBorder="1" applyAlignment="1">
      <alignment horizontal="center" vertical="center" wrapText="1"/>
    </xf>
    <xf numFmtId="164" fontId="19" fillId="5" borderId="19" xfId="0" applyFont="1" applyFill="1" applyBorder="1" applyAlignment="1">
      <alignment horizontal="center" vertical="center" wrapText="1"/>
    </xf>
    <xf numFmtId="164" fontId="19" fillId="6" borderId="20" xfId="0" applyFont="1" applyFill="1" applyBorder="1" applyAlignment="1">
      <alignment horizontal="center" vertical="center" wrapText="1"/>
    </xf>
    <xf numFmtId="164" fontId="19" fillId="7" borderId="21" xfId="0" applyFont="1" applyFill="1" applyBorder="1" applyAlignment="1">
      <alignment horizontal="center" vertical="center" wrapText="1"/>
    </xf>
    <xf numFmtId="164" fontId="19" fillId="3" borderId="22" xfId="0" applyFont="1" applyFill="1" applyBorder="1" applyAlignment="1">
      <alignment horizontal="center" vertical="center" wrapText="1"/>
    </xf>
    <xf numFmtId="164" fontId="20" fillId="4" borderId="19" xfId="0" applyFont="1" applyFill="1" applyBorder="1" applyAlignment="1">
      <alignment horizontal="center" vertical="center" wrapText="1"/>
    </xf>
    <xf numFmtId="164" fontId="21" fillId="4" borderId="21" xfId="0" applyFont="1" applyFill="1" applyBorder="1" applyAlignment="1">
      <alignment horizontal="center" vertical="center" wrapText="1"/>
    </xf>
    <xf numFmtId="164" fontId="20" fillId="5" borderId="19" xfId="0" applyFont="1" applyFill="1" applyBorder="1" applyAlignment="1">
      <alignment horizontal="center" vertical="center" wrapText="1"/>
    </xf>
    <xf numFmtId="164" fontId="21" fillId="5" borderId="21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1" fillId="7" borderId="21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6" borderId="19" xfId="0" applyFont="1" applyFill="1" applyBorder="1" applyAlignment="1">
      <alignment horizontal="center" vertical="center" wrapText="1"/>
    </xf>
    <xf numFmtId="164" fontId="20" fillId="7" borderId="19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vertical="center"/>
    </xf>
    <xf numFmtId="164" fontId="9" fillId="0" borderId="27" xfId="0" applyNumberFormat="1" applyFont="1" applyBorder="1" applyAlignment="1" applyProtection="1">
      <alignment horizontal="center" vertical="center"/>
      <protection locked="0"/>
    </xf>
    <xf numFmtId="164" fontId="9" fillId="0" borderId="28" xfId="0" applyNumberFormat="1" applyFont="1" applyBorder="1" applyAlignment="1">
      <alignment horizontal="center" vertical="center"/>
    </xf>
    <xf numFmtId="165" fontId="22" fillId="0" borderId="29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165" fontId="22" fillId="0" borderId="30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4" fontId="9" fillId="8" borderId="15" xfId="0" applyNumberFormat="1" applyFont="1" applyFill="1" applyBorder="1" applyAlignment="1">
      <alignment vertical="center"/>
    </xf>
    <xf numFmtId="164" fontId="9" fillId="14" borderId="27" xfId="0" applyNumberFormat="1" applyFont="1" applyFill="1" applyBorder="1" applyAlignment="1" applyProtection="1">
      <alignment horizontal="center" vertical="center"/>
      <protection locked="0"/>
    </xf>
    <xf numFmtId="164" fontId="9" fillId="8" borderId="11" xfId="0" applyNumberFormat="1" applyFont="1" applyFill="1" applyBorder="1" applyAlignment="1">
      <alignment horizontal="center" vertical="center"/>
    </xf>
    <xf numFmtId="165" fontId="22" fillId="14" borderId="29" xfId="0" applyNumberFormat="1" applyFont="1" applyFill="1" applyBorder="1" applyAlignment="1">
      <alignment horizontal="center" vertical="center"/>
    </xf>
    <xf numFmtId="164" fontId="9" fillId="14" borderId="27" xfId="0" applyNumberFormat="1" applyFont="1" applyFill="1" applyBorder="1" applyAlignment="1">
      <alignment horizontal="center" vertical="center"/>
    </xf>
    <xf numFmtId="166" fontId="9" fillId="8" borderId="11" xfId="0" applyNumberFormat="1" applyFont="1" applyFill="1" applyBorder="1" applyAlignment="1">
      <alignment horizontal="center" vertical="center"/>
    </xf>
    <xf numFmtId="166" fontId="9" fillId="14" borderId="28" xfId="0" applyNumberFormat="1" applyFont="1" applyFill="1" applyBorder="1" applyAlignment="1">
      <alignment horizontal="center" vertical="center"/>
    </xf>
    <xf numFmtId="165" fontId="22" fillId="14" borderId="30" xfId="0" applyNumberFormat="1" applyFont="1" applyFill="1" applyBorder="1" applyAlignment="1">
      <alignment horizontal="center" vertical="center"/>
    </xf>
    <xf numFmtId="166" fontId="9" fillId="14" borderId="27" xfId="0" applyNumberFormat="1" applyFont="1" applyFill="1" applyBorder="1" applyAlignment="1">
      <alignment horizontal="center" vertical="center"/>
    </xf>
    <xf numFmtId="165" fontId="22" fillId="14" borderId="27" xfId="0" applyNumberFormat="1" applyFont="1" applyFill="1" applyBorder="1" applyAlignment="1">
      <alignment horizontal="center" vertical="center"/>
    </xf>
    <xf numFmtId="166" fontId="9" fillId="8" borderId="13" xfId="0" applyNumberFormat="1" applyFont="1" applyFill="1" applyBorder="1" applyAlignment="1">
      <alignment horizontal="center" vertical="center"/>
    </xf>
    <xf numFmtId="164" fontId="22" fillId="0" borderId="32" xfId="0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22" fillId="4" borderId="19" xfId="0" applyNumberFormat="1" applyFont="1" applyFill="1" applyBorder="1" applyAlignment="1">
      <alignment horizontal="center" vertical="center"/>
    </xf>
    <xf numFmtId="165" fontId="9" fillId="5" borderId="19" xfId="0" applyNumberFormat="1" applyFont="1" applyFill="1" applyBorder="1" applyAlignment="1">
      <alignment horizontal="center" vertical="center"/>
    </xf>
    <xf numFmtId="165" fontId="22" fillId="5" borderId="19" xfId="0" applyNumberFormat="1" applyFont="1" applyFill="1" applyBorder="1" applyAlignment="1">
      <alignment horizontal="center" vertical="center"/>
    </xf>
    <xf numFmtId="165" fontId="9" fillId="6" borderId="19" xfId="0" applyNumberFormat="1" applyFont="1" applyFill="1" applyBorder="1" applyAlignment="1">
      <alignment horizontal="center" vertical="center"/>
    </xf>
    <xf numFmtId="167" fontId="22" fillId="6" borderId="19" xfId="0" applyNumberFormat="1" applyFont="1" applyFill="1" applyBorder="1" applyAlignment="1">
      <alignment horizontal="center" vertical="center"/>
    </xf>
    <xf numFmtId="165" fontId="22" fillId="7" borderId="19" xfId="0" applyNumberFormat="1" applyFont="1" applyFill="1" applyBorder="1" applyAlignment="1">
      <alignment horizontal="center" vertical="center"/>
    </xf>
    <xf numFmtId="165" fontId="22" fillId="3" borderId="3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FF3333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2C7"/>
      <rgbColor rgb="00FF3333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C6D9F1"/>
      <rgbColor rgb="00B3B3B3"/>
      <rgbColor rgb="00CC99FF"/>
      <rgbColor rgb="00FFCC99"/>
      <rgbColor rgb="004F81BD"/>
      <rgbColor rgb="0066FF66"/>
      <rgbColor rgb="0066FF00"/>
      <rgbColor rgb="00FFCC00"/>
      <rgbColor rgb="00E46C0A"/>
      <rgbColor rgb="00FF6600"/>
      <rgbColor rgb="00666699"/>
      <rgbColor rgb="00B2B2B2"/>
      <rgbColor rgb="00004586"/>
      <rgbColor rgb="00579D1C"/>
      <rgbColor rgb="00003300"/>
      <rgbColor rgb="00333300"/>
      <rgbColor rgb="00FF420E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925"/>
          <c:w val="0.988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invertIfNegative val="0"/>
            <c:spPr>
              <a:solidFill>
                <a:srgbClr val="FDEADA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solidFill>
                <a:srgbClr val="C6D9F1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solidFill>
                <a:srgbClr val="C6D9F1"/>
              </a:solidFill>
              <a:ln w="12700">
                <a:solidFill>
                  <a:srgbClr val="666699"/>
                </a:solidFill>
              </a:ln>
            </c:spPr>
          </c:dPt>
          <c:dPt>
            <c:idx val="7"/>
            <c:invertIfNegative val="0"/>
            <c:spPr>
              <a:solidFill>
                <a:srgbClr val="C6D9F1"/>
              </a:solidFill>
              <a:ln w="127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C6D9F1"/>
              </a:solidFill>
              <a:ln w="127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C6D9F1"/>
              </a:solidFill>
              <a:ln w="12700">
                <a:solidFill>
                  <a:srgbClr val="666699"/>
                </a:solidFill>
              </a:ln>
            </c:spPr>
          </c:dPt>
          <c:dPt>
            <c:idx val="10"/>
            <c:invertIfNegative val="0"/>
            <c:spPr>
              <a:solidFill>
                <a:srgbClr val="B3A2C7"/>
              </a:solidFill>
              <a:ln w="12700">
                <a:solidFill>
                  <a:srgbClr val="666699"/>
                </a:solidFill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12700">
                <a:solidFill>
                  <a:srgbClr val="666699"/>
                </a:solidFill>
              </a:ln>
            </c:spPr>
          </c:dPt>
          <c:dPt>
            <c:idx val="12"/>
            <c:invertIfNegative val="0"/>
            <c:spPr>
              <a:solidFill>
                <a:srgbClr val="B3A2C7"/>
              </a:solidFill>
              <a:ln w="12700">
                <a:solidFill>
                  <a:srgbClr val="666699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666699"/>
                </a:solidFill>
              </a:ln>
            </c:spPr>
          </c:dPt>
          <c:dPt>
            <c:idx val="14"/>
            <c:invertIfNegative val="0"/>
            <c:spPr>
              <a:solidFill>
                <a:srgbClr val="B3A2C7"/>
              </a:solidFill>
              <a:ln w="12700">
                <a:solidFill>
                  <a:srgbClr val="666699"/>
                </a:solidFill>
              </a:ln>
            </c:spPr>
          </c:dPt>
          <c:dPt>
            <c:idx val="15"/>
            <c:invertIfNegative val="0"/>
            <c:spPr>
              <a:solidFill>
                <a:srgbClr val="C3D69B"/>
              </a:solidFill>
              <a:ln w="127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elete val="1"/>
          </c:dLbls>
          <c:cat>
            <c:strRef>
              <c:f>Graphique!$A$2:$Q$2</c:f>
              <c:strCache/>
            </c:strRef>
          </c:cat>
          <c:val>
            <c:numRef>
              <c:f>Graphique!$A$3:$Q$3</c:f>
              <c:numCache/>
            </c:numRef>
          </c:val>
        </c:ser>
        <c:axId val="56551354"/>
        <c:axId val="29376531"/>
      </c:barChart>
      <c:dateAx>
        <c:axId val="565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76531"/>
        <c:crossesAt val="0"/>
        <c:auto val="0"/>
        <c:noMultiLvlLbl val="0"/>
      </c:dateAx>
      <c:valAx>
        <c:axId val="293765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51354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Graphique!$A$82:$A$82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Graphique!$B$81:$F$81</c:f>
              <c:numCache/>
            </c:numRef>
          </c:cat>
          <c:val>
            <c:numRef>
              <c:f>Graphique!$B$82:$F$82</c:f>
              <c:numCache/>
            </c:numRef>
          </c:val>
        </c:ser>
        <c:ser>
          <c:idx val="1"/>
          <c:order val="1"/>
          <c:tx>
            <c:strRef>
              <c:f>Graphique!$A$83:$A$83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Graphique!$B$81:$F$81</c:f>
              <c:numCache/>
            </c:numRef>
          </c:cat>
          <c:val>
            <c:numRef>
              <c:f>Graphique!$B$83:$F$83</c:f>
              <c:numCache/>
            </c:numRef>
          </c:val>
        </c:ser>
        <c:ser>
          <c:idx val="2"/>
          <c:order val="2"/>
          <c:tx>
            <c:strRef>
              <c:f>Graphique!$A$84:$A$84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Graphique!$B$81:$F$81</c:f>
              <c:numCache/>
            </c:numRef>
          </c:cat>
          <c:val>
            <c:numRef>
              <c:f>Graphique!$B$84:$F$84</c:f>
              <c:numCache/>
            </c:numRef>
          </c:val>
        </c:ser>
        <c:ser>
          <c:idx val="3"/>
          <c:order val="3"/>
          <c:tx>
            <c:strRef>
              <c:f>Graphique!$A$85:$A$85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Graphique!$B$81:$F$81</c:f>
              <c:numCache/>
            </c:numRef>
          </c:cat>
          <c:val>
            <c:numRef>
              <c:f>Graphique!$B$85:$F$85</c:f>
              <c:numCache/>
            </c:numRef>
          </c:val>
        </c:ser>
        <c:gapWidth val="100"/>
        <c:axId val="46613032"/>
        <c:axId val="9600649"/>
      </c:barChart>
      <c:dateAx>
        <c:axId val="4661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00649"/>
        <c:crossesAt val="0"/>
        <c:auto val="0"/>
        <c:noMultiLvlLbl val="0"/>
      </c:dateAx>
      <c:valAx>
        <c:axId val="96006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30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20202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12</xdr:col>
      <xdr:colOff>514350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3952875"/>
        <a:ext cx="9658350" cy="1049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133350</xdr:colOff>
      <xdr:row>60</xdr:row>
      <xdr:rowOff>114300</xdr:rowOff>
    </xdr:from>
    <xdr:to>
      <xdr:col>9</xdr:col>
      <xdr:colOff>619125</xdr:colOff>
      <xdr:row>80</xdr:row>
      <xdr:rowOff>57150</xdr:rowOff>
    </xdr:to>
    <xdr:graphicFrame>
      <xdr:nvGraphicFramePr>
        <xdr:cNvPr id="2" name="Chart 2"/>
        <xdr:cNvGraphicFramePr/>
      </xdr:nvGraphicFramePr>
      <xdr:xfrm>
        <a:off x="133350" y="14678025"/>
        <a:ext cx="73437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4"/>
  <sheetViews>
    <sheetView tabSelected="1"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5"/>
  <cols>
    <col min="1" max="1" width="14.57421875" style="0" customWidth="1"/>
    <col min="2" max="4" width="5.7109375" style="0" customWidth="1"/>
    <col min="5" max="5" width="11.57421875" style="0" customWidth="1"/>
    <col min="6" max="8" width="5.7109375" style="0" customWidth="1"/>
    <col min="9" max="9" width="7.00390625" style="0" customWidth="1"/>
    <col min="10" max="13" width="5.7109375" style="0" customWidth="1"/>
    <col min="14" max="14" width="7.140625" style="0" customWidth="1"/>
    <col min="15" max="15" width="12.421875" style="0" customWidth="1"/>
    <col min="16" max="17" width="5.7109375" style="0" customWidth="1"/>
    <col min="18" max="18" width="6.28125" style="0" customWidth="1"/>
    <col min="19" max="32" width="5.7109375" style="0" customWidth="1"/>
    <col min="33" max="33" width="7.8515625" style="0" customWidth="1"/>
    <col min="34" max="34" width="7.7109375" style="1" customWidth="1"/>
    <col min="35" max="40" width="5.7109375" style="0" customWidth="1"/>
  </cols>
  <sheetData>
    <row r="1" spans="1:35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0.75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 ht="123.75" customHeight="1">
      <c r="A4" s="6"/>
      <c r="B4" s="7" t="s">
        <v>2</v>
      </c>
      <c r="C4" s="7"/>
      <c r="D4" s="7"/>
      <c r="E4" s="8" t="s">
        <v>3</v>
      </c>
      <c r="F4" s="7" t="s">
        <v>2</v>
      </c>
      <c r="G4" s="7"/>
      <c r="H4" s="9" t="s">
        <v>4</v>
      </c>
      <c r="I4" s="9"/>
      <c r="J4" s="9"/>
      <c r="K4" s="9"/>
      <c r="L4" s="10" t="s">
        <v>3</v>
      </c>
      <c r="M4" s="10"/>
      <c r="N4" s="10"/>
      <c r="O4" s="11" t="s">
        <v>2</v>
      </c>
      <c r="P4" s="12" t="s">
        <v>4</v>
      </c>
      <c r="Q4" s="12"/>
      <c r="R4" s="12"/>
      <c r="S4" s="12"/>
      <c r="T4" s="12"/>
      <c r="U4" s="12"/>
      <c r="V4" s="13" t="s">
        <v>5</v>
      </c>
      <c r="W4" s="13"/>
      <c r="X4" s="13"/>
      <c r="Y4" s="14" t="s">
        <v>3</v>
      </c>
      <c r="Z4" s="14"/>
      <c r="AA4" s="14"/>
      <c r="AB4" s="15" t="s">
        <v>2</v>
      </c>
      <c r="AC4" s="15"/>
      <c r="AD4" s="14" t="s">
        <v>3</v>
      </c>
      <c r="AE4" s="14"/>
      <c r="AF4" s="14"/>
      <c r="AG4" s="9" t="s">
        <v>4</v>
      </c>
      <c r="AH4" s="9"/>
      <c r="AI4" s="9"/>
      <c r="AJ4" s="16"/>
      <c r="AK4" s="16"/>
      <c r="AL4" s="16"/>
      <c r="AM4" s="16"/>
      <c r="AN4" s="16"/>
    </row>
    <row r="5" spans="1:40" s="29" customFormat="1" ht="58.5" customHeight="1">
      <c r="A5" s="17" t="s">
        <v>6</v>
      </c>
      <c r="B5" s="18" t="s">
        <v>7</v>
      </c>
      <c r="C5" s="18"/>
      <c r="D5" s="18"/>
      <c r="E5" s="19" t="s">
        <v>8</v>
      </c>
      <c r="F5" s="18" t="s">
        <v>9</v>
      </c>
      <c r="G5" s="18"/>
      <c r="H5" s="20" t="s">
        <v>10</v>
      </c>
      <c r="I5" s="20"/>
      <c r="J5" s="20"/>
      <c r="K5" s="20"/>
      <c r="L5" s="21" t="s">
        <v>11</v>
      </c>
      <c r="M5" s="21"/>
      <c r="N5" s="21"/>
      <c r="O5" s="22" t="s">
        <v>12</v>
      </c>
      <c r="P5" s="23" t="s">
        <v>13</v>
      </c>
      <c r="Q5" s="23"/>
      <c r="R5" s="23"/>
      <c r="S5" s="24" t="s">
        <v>14</v>
      </c>
      <c r="T5" s="24"/>
      <c r="U5" s="24"/>
      <c r="V5" s="25" t="s">
        <v>15</v>
      </c>
      <c r="W5" s="25"/>
      <c r="X5" s="25"/>
      <c r="Y5" s="26" t="s">
        <v>11</v>
      </c>
      <c r="Z5" s="26"/>
      <c r="AA5" s="26"/>
      <c r="AB5" s="27" t="s">
        <v>16</v>
      </c>
      <c r="AC5" s="27"/>
      <c r="AD5" s="26" t="s">
        <v>17</v>
      </c>
      <c r="AE5" s="26"/>
      <c r="AF5" s="26"/>
      <c r="AG5" s="20" t="s">
        <v>13</v>
      </c>
      <c r="AH5" s="20"/>
      <c r="AI5" s="20"/>
      <c r="AJ5" s="28"/>
      <c r="AK5" s="28"/>
      <c r="AL5" s="28"/>
      <c r="AM5" s="28"/>
      <c r="AN5" s="28"/>
    </row>
    <row r="6" spans="1:40" s="29" customFormat="1" ht="58.5" customHeight="1">
      <c r="A6" s="17"/>
      <c r="B6" s="18"/>
      <c r="C6" s="18"/>
      <c r="D6" s="18"/>
      <c r="E6" s="19"/>
      <c r="F6" s="18"/>
      <c r="G6" s="18"/>
      <c r="H6" s="20"/>
      <c r="I6" s="20"/>
      <c r="J6" s="20"/>
      <c r="K6" s="20"/>
      <c r="L6" s="21"/>
      <c r="M6" s="21"/>
      <c r="N6" s="21"/>
      <c r="O6" s="22"/>
      <c r="P6" s="23"/>
      <c r="Q6" s="23"/>
      <c r="R6" s="23"/>
      <c r="S6" s="24"/>
      <c r="T6" s="24"/>
      <c r="U6" s="24"/>
      <c r="V6" s="25"/>
      <c r="W6" s="25"/>
      <c r="X6" s="25"/>
      <c r="Y6" s="26"/>
      <c r="Z6" s="26"/>
      <c r="AA6" s="26"/>
      <c r="AB6" s="27"/>
      <c r="AC6" s="27"/>
      <c r="AD6" s="26"/>
      <c r="AE6" s="26"/>
      <c r="AF6" s="26"/>
      <c r="AG6" s="20"/>
      <c r="AH6" s="20"/>
      <c r="AI6" s="20"/>
      <c r="AJ6" s="28"/>
      <c r="AK6" s="28"/>
      <c r="AL6" s="28"/>
      <c r="AM6" s="28"/>
      <c r="AN6" s="28"/>
    </row>
    <row r="7" spans="1:40" ht="15" customHeight="1">
      <c r="A7" s="17"/>
      <c r="B7" s="30" t="s">
        <v>18</v>
      </c>
      <c r="C7" s="30"/>
      <c r="D7" s="30"/>
      <c r="E7" s="31" t="s">
        <v>19</v>
      </c>
      <c r="F7" s="30" t="s">
        <v>20</v>
      </c>
      <c r="G7" s="30"/>
      <c r="H7" s="32" t="s">
        <v>21</v>
      </c>
      <c r="I7" s="32"/>
      <c r="J7" s="32"/>
      <c r="K7" s="32"/>
      <c r="L7" s="33" t="s">
        <v>22</v>
      </c>
      <c r="M7" s="33"/>
      <c r="N7" s="33"/>
      <c r="O7" s="34" t="s">
        <v>23</v>
      </c>
      <c r="P7" s="35" t="s">
        <v>24</v>
      </c>
      <c r="Q7" s="35"/>
      <c r="R7" s="35"/>
      <c r="S7" s="36" t="s">
        <v>25</v>
      </c>
      <c r="T7" s="36"/>
      <c r="U7" s="36"/>
      <c r="V7" s="37" t="s">
        <v>26</v>
      </c>
      <c r="W7" s="37"/>
      <c r="X7" s="37"/>
      <c r="Y7" s="38" t="s">
        <v>27</v>
      </c>
      <c r="Z7" s="38"/>
      <c r="AA7" s="38"/>
      <c r="AB7" s="39" t="s">
        <v>28</v>
      </c>
      <c r="AC7" s="39"/>
      <c r="AD7" s="38" t="s">
        <v>29</v>
      </c>
      <c r="AE7" s="38"/>
      <c r="AF7" s="38"/>
      <c r="AG7" s="32" t="s">
        <v>30</v>
      </c>
      <c r="AH7" s="32"/>
      <c r="AI7" s="32"/>
      <c r="AJ7" s="40"/>
      <c r="AK7" s="40"/>
      <c r="AL7" s="40"/>
      <c r="AM7" s="40"/>
      <c r="AN7" s="40"/>
    </row>
    <row r="8" spans="1:40" ht="15" customHeight="1">
      <c r="A8" s="17"/>
      <c r="B8" s="41">
        <v>1</v>
      </c>
      <c r="C8" s="42">
        <v>2</v>
      </c>
      <c r="D8" s="43">
        <v>3</v>
      </c>
      <c r="E8" s="31">
        <v>4</v>
      </c>
      <c r="F8" s="41">
        <v>5</v>
      </c>
      <c r="G8" s="43">
        <v>6</v>
      </c>
      <c r="H8" s="44">
        <v>7</v>
      </c>
      <c r="I8" s="45">
        <v>8</v>
      </c>
      <c r="J8" s="45">
        <v>9</v>
      </c>
      <c r="K8" s="36">
        <v>10</v>
      </c>
      <c r="L8" s="46">
        <v>11</v>
      </c>
      <c r="M8" s="47">
        <v>12</v>
      </c>
      <c r="N8" s="48">
        <v>13</v>
      </c>
      <c r="O8" s="34">
        <v>14</v>
      </c>
      <c r="P8" s="35">
        <v>15</v>
      </c>
      <c r="Q8" s="45">
        <v>16</v>
      </c>
      <c r="R8" s="45">
        <v>17</v>
      </c>
      <c r="S8" s="45">
        <v>18</v>
      </c>
      <c r="T8" s="45">
        <v>19</v>
      </c>
      <c r="U8" s="36">
        <v>20</v>
      </c>
      <c r="V8" s="49">
        <v>21</v>
      </c>
      <c r="W8" s="50">
        <v>22</v>
      </c>
      <c r="X8" s="51">
        <v>23</v>
      </c>
      <c r="Y8" s="52">
        <v>24</v>
      </c>
      <c r="Z8" s="53">
        <v>25</v>
      </c>
      <c r="AA8" s="54">
        <v>26</v>
      </c>
      <c r="AB8" s="55">
        <v>27</v>
      </c>
      <c r="AC8" s="43">
        <v>28</v>
      </c>
      <c r="AD8" s="52">
        <v>29</v>
      </c>
      <c r="AE8" s="53">
        <v>30</v>
      </c>
      <c r="AF8" s="54">
        <v>31</v>
      </c>
      <c r="AG8" s="44">
        <v>32</v>
      </c>
      <c r="AH8" s="45">
        <v>33</v>
      </c>
      <c r="AI8" s="36">
        <v>34</v>
      </c>
      <c r="AJ8" s="56"/>
      <c r="AK8" s="56"/>
      <c r="AL8" s="56"/>
      <c r="AM8" s="56"/>
      <c r="AN8" s="56"/>
    </row>
    <row r="9" spans="1:40" ht="15" customHeight="1">
      <c r="A9" s="57"/>
      <c r="B9" s="58"/>
      <c r="C9" s="59"/>
      <c r="D9" s="60"/>
      <c r="E9" s="61"/>
      <c r="F9" s="58"/>
      <c r="G9" s="60"/>
      <c r="H9" s="62"/>
      <c r="I9" s="59"/>
      <c r="J9" s="59"/>
      <c r="K9" s="60"/>
      <c r="L9" s="62"/>
      <c r="M9" s="59"/>
      <c r="N9" s="60"/>
      <c r="O9" s="61"/>
      <c r="P9" s="58"/>
      <c r="Q9" s="59"/>
      <c r="R9" s="59"/>
      <c r="S9" s="63"/>
      <c r="T9" s="63"/>
      <c r="U9" s="60"/>
      <c r="V9" s="62"/>
      <c r="W9" s="59"/>
      <c r="X9" s="60"/>
      <c r="Y9" s="62"/>
      <c r="Z9" s="59"/>
      <c r="AA9" s="60"/>
      <c r="AB9" s="62"/>
      <c r="AC9" s="60"/>
      <c r="AD9" s="62"/>
      <c r="AE9" s="59"/>
      <c r="AF9" s="60"/>
      <c r="AG9" s="62"/>
      <c r="AH9" s="64"/>
      <c r="AI9" s="65"/>
      <c r="AJ9" s="66"/>
      <c r="AK9" s="67"/>
      <c r="AL9" s="67"/>
      <c r="AM9" s="67"/>
      <c r="AN9" s="67"/>
    </row>
    <row r="10" spans="1:40" ht="15" customHeight="1">
      <c r="A10" s="68"/>
      <c r="B10" s="69"/>
      <c r="C10" s="70"/>
      <c r="D10" s="71"/>
      <c r="E10" s="72"/>
      <c r="F10" s="69"/>
      <c r="G10" s="71"/>
      <c r="H10" s="73"/>
      <c r="I10" s="70"/>
      <c r="J10" s="70"/>
      <c r="K10" s="71"/>
      <c r="L10" s="73"/>
      <c r="M10" s="70"/>
      <c r="N10" s="71"/>
      <c r="O10" s="72"/>
      <c r="P10" s="69"/>
      <c r="Q10" s="70"/>
      <c r="R10" s="70"/>
      <c r="S10" s="74"/>
      <c r="T10" s="74"/>
      <c r="U10" s="71"/>
      <c r="V10" s="73"/>
      <c r="W10" s="70"/>
      <c r="X10" s="71"/>
      <c r="Y10" s="73"/>
      <c r="Z10" s="70"/>
      <c r="AA10" s="71"/>
      <c r="AB10" s="73"/>
      <c r="AC10" s="71"/>
      <c r="AD10" s="73"/>
      <c r="AE10" s="70"/>
      <c r="AF10" s="71"/>
      <c r="AG10" s="73"/>
      <c r="AH10" s="70"/>
      <c r="AI10" s="71"/>
      <c r="AJ10" s="67"/>
      <c r="AK10" s="67"/>
      <c r="AL10" s="67"/>
      <c r="AM10" s="67"/>
      <c r="AN10" s="67"/>
    </row>
    <row r="11" spans="1:40" ht="15" customHeight="1">
      <c r="A11" s="57"/>
      <c r="B11" s="58"/>
      <c r="C11" s="59"/>
      <c r="D11" s="60"/>
      <c r="E11" s="61"/>
      <c r="F11" s="58"/>
      <c r="G11" s="60"/>
      <c r="H11" s="62"/>
      <c r="I11" s="59"/>
      <c r="J11" s="59"/>
      <c r="K11" s="60"/>
      <c r="L11" s="62"/>
      <c r="M11" s="59"/>
      <c r="N11" s="60"/>
      <c r="O11" s="61"/>
      <c r="P11" s="58"/>
      <c r="Q11" s="59"/>
      <c r="R11" s="59"/>
      <c r="S11" s="63"/>
      <c r="T11" s="63"/>
      <c r="U11" s="60"/>
      <c r="V11" s="62"/>
      <c r="W11" s="59"/>
      <c r="X11" s="60"/>
      <c r="Y11" s="62"/>
      <c r="Z11" s="59"/>
      <c r="AA11" s="60"/>
      <c r="AB11" s="62"/>
      <c r="AC11" s="60"/>
      <c r="AD11" s="62"/>
      <c r="AE11" s="59"/>
      <c r="AF11" s="60"/>
      <c r="AG11" s="62"/>
      <c r="AH11" s="64"/>
      <c r="AI11" s="65"/>
      <c r="AJ11" s="66"/>
      <c r="AK11" s="66"/>
      <c r="AL11" s="67"/>
      <c r="AM11" s="67"/>
      <c r="AN11" s="67"/>
    </row>
    <row r="12" spans="1:40" ht="15" customHeight="1">
      <c r="A12" s="68"/>
      <c r="B12" s="69"/>
      <c r="C12" s="70"/>
      <c r="D12" s="71"/>
      <c r="E12" s="72"/>
      <c r="F12" s="69"/>
      <c r="G12" s="71"/>
      <c r="H12" s="73"/>
      <c r="I12" s="70"/>
      <c r="J12" s="70"/>
      <c r="K12" s="71"/>
      <c r="L12" s="73"/>
      <c r="M12" s="70"/>
      <c r="N12" s="71"/>
      <c r="O12" s="72"/>
      <c r="P12" s="69"/>
      <c r="Q12" s="70"/>
      <c r="R12" s="70"/>
      <c r="S12" s="74"/>
      <c r="T12" s="74"/>
      <c r="U12" s="71"/>
      <c r="V12" s="73"/>
      <c r="W12" s="70"/>
      <c r="X12" s="71"/>
      <c r="Y12" s="73"/>
      <c r="Z12" s="70"/>
      <c r="AA12" s="71"/>
      <c r="AB12" s="73"/>
      <c r="AC12" s="71"/>
      <c r="AD12" s="73"/>
      <c r="AE12" s="70"/>
      <c r="AF12" s="71"/>
      <c r="AG12" s="73"/>
      <c r="AH12" s="70"/>
      <c r="AI12" s="71"/>
      <c r="AJ12" s="67"/>
      <c r="AK12" s="67"/>
      <c r="AL12" s="67"/>
      <c r="AM12" s="67"/>
      <c r="AN12" s="67"/>
    </row>
    <row r="13" spans="1:40" ht="15" customHeight="1">
      <c r="A13" s="57"/>
      <c r="B13" s="58"/>
      <c r="C13" s="59"/>
      <c r="D13" s="60"/>
      <c r="E13" s="61"/>
      <c r="F13" s="58"/>
      <c r="G13" s="60"/>
      <c r="H13" s="62"/>
      <c r="I13" s="59"/>
      <c r="J13" s="59"/>
      <c r="K13" s="60"/>
      <c r="L13" s="62"/>
      <c r="M13" s="59"/>
      <c r="N13" s="60"/>
      <c r="O13" s="61"/>
      <c r="P13" s="58"/>
      <c r="Q13" s="59"/>
      <c r="R13" s="59"/>
      <c r="S13" s="63"/>
      <c r="T13" s="63"/>
      <c r="U13" s="60"/>
      <c r="V13" s="62"/>
      <c r="W13" s="59"/>
      <c r="X13" s="60"/>
      <c r="Y13" s="62"/>
      <c r="Z13" s="59"/>
      <c r="AA13" s="60"/>
      <c r="AB13" s="62"/>
      <c r="AC13" s="60"/>
      <c r="AD13" s="62"/>
      <c r="AE13" s="59"/>
      <c r="AF13" s="60"/>
      <c r="AG13" s="62"/>
      <c r="AH13" s="64"/>
      <c r="AI13" s="65"/>
      <c r="AJ13" s="67"/>
      <c r="AK13" s="67"/>
      <c r="AL13" s="67"/>
      <c r="AM13" s="67"/>
      <c r="AN13" s="67"/>
    </row>
    <row r="14" spans="1:40" ht="15" customHeight="1">
      <c r="A14" s="68"/>
      <c r="B14" s="69"/>
      <c r="C14" s="70"/>
      <c r="D14" s="71"/>
      <c r="E14" s="72"/>
      <c r="F14" s="69"/>
      <c r="G14" s="71"/>
      <c r="H14" s="73"/>
      <c r="I14" s="70"/>
      <c r="J14" s="70"/>
      <c r="K14" s="71"/>
      <c r="L14" s="73"/>
      <c r="M14" s="70"/>
      <c r="N14" s="71"/>
      <c r="O14" s="72"/>
      <c r="P14" s="69"/>
      <c r="Q14" s="70"/>
      <c r="R14" s="70"/>
      <c r="S14" s="74"/>
      <c r="T14" s="74"/>
      <c r="U14" s="71"/>
      <c r="V14" s="73"/>
      <c r="W14" s="70"/>
      <c r="X14" s="71"/>
      <c r="Y14" s="73"/>
      <c r="Z14" s="70"/>
      <c r="AA14" s="71"/>
      <c r="AB14" s="73"/>
      <c r="AC14" s="71"/>
      <c r="AD14" s="73"/>
      <c r="AE14" s="70"/>
      <c r="AF14" s="71"/>
      <c r="AG14" s="73"/>
      <c r="AH14" s="70"/>
      <c r="AI14" s="71"/>
      <c r="AJ14" s="67"/>
      <c r="AK14" s="67"/>
      <c r="AL14" s="67"/>
      <c r="AM14" s="67"/>
      <c r="AN14" s="67"/>
    </row>
    <row r="15" spans="1:40" ht="15" customHeight="1">
      <c r="A15" s="57"/>
      <c r="B15" s="58"/>
      <c r="C15" s="59"/>
      <c r="D15" s="60"/>
      <c r="E15" s="61"/>
      <c r="F15" s="58"/>
      <c r="G15" s="60"/>
      <c r="H15" s="62"/>
      <c r="I15" s="59"/>
      <c r="J15" s="59"/>
      <c r="K15" s="60"/>
      <c r="L15" s="62"/>
      <c r="M15" s="59"/>
      <c r="N15" s="60"/>
      <c r="O15" s="61"/>
      <c r="P15" s="58"/>
      <c r="Q15" s="59"/>
      <c r="R15" s="59"/>
      <c r="S15" s="63"/>
      <c r="T15" s="63"/>
      <c r="U15" s="60"/>
      <c r="V15" s="62"/>
      <c r="W15" s="59"/>
      <c r="X15" s="60"/>
      <c r="Y15" s="62"/>
      <c r="Z15" s="59"/>
      <c r="AA15" s="60"/>
      <c r="AB15" s="62"/>
      <c r="AC15" s="60"/>
      <c r="AD15" s="62"/>
      <c r="AE15" s="59"/>
      <c r="AF15" s="60"/>
      <c r="AG15" s="62"/>
      <c r="AH15" s="64"/>
      <c r="AI15" s="65"/>
      <c r="AJ15" s="67"/>
      <c r="AK15" s="67"/>
      <c r="AL15" s="67"/>
      <c r="AM15" s="67"/>
      <c r="AN15" s="67"/>
    </row>
    <row r="16" spans="1:40" ht="15" customHeight="1">
      <c r="A16" s="68"/>
      <c r="B16" s="69"/>
      <c r="C16" s="70"/>
      <c r="D16" s="71"/>
      <c r="E16" s="72"/>
      <c r="F16" s="69"/>
      <c r="G16" s="71"/>
      <c r="H16" s="73"/>
      <c r="I16" s="70"/>
      <c r="J16" s="70"/>
      <c r="K16" s="71"/>
      <c r="L16" s="73"/>
      <c r="M16" s="70"/>
      <c r="N16" s="71"/>
      <c r="O16" s="72"/>
      <c r="P16" s="69"/>
      <c r="Q16" s="70"/>
      <c r="R16" s="70"/>
      <c r="S16" s="74"/>
      <c r="T16" s="74"/>
      <c r="U16" s="71"/>
      <c r="V16" s="73"/>
      <c r="W16" s="70"/>
      <c r="X16" s="71"/>
      <c r="Y16" s="73"/>
      <c r="Z16" s="70"/>
      <c r="AA16" s="71"/>
      <c r="AB16" s="73"/>
      <c r="AC16" s="71"/>
      <c r="AD16" s="73"/>
      <c r="AE16" s="70"/>
      <c r="AF16" s="71"/>
      <c r="AG16" s="73"/>
      <c r="AH16" s="70"/>
      <c r="AI16" s="71"/>
      <c r="AJ16" s="67"/>
      <c r="AK16" s="67"/>
      <c r="AL16" s="67"/>
      <c r="AM16" s="67"/>
      <c r="AN16" s="67"/>
    </row>
    <row r="17" spans="1:40" ht="15" customHeight="1">
      <c r="A17" s="57"/>
      <c r="B17" s="58"/>
      <c r="C17" s="59"/>
      <c r="D17" s="60"/>
      <c r="E17" s="61"/>
      <c r="F17" s="58"/>
      <c r="G17" s="60"/>
      <c r="H17" s="62"/>
      <c r="I17" s="59"/>
      <c r="J17" s="59"/>
      <c r="K17" s="60"/>
      <c r="L17" s="62"/>
      <c r="M17" s="59"/>
      <c r="N17" s="60"/>
      <c r="O17" s="61"/>
      <c r="P17" s="58"/>
      <c r="Q17" s="59"/>
      <c r="R17" s="59"/>
      <c r="S17" s="63"/>
      <c r="T17" s="63"/>
      <c r="U17" s="60"/>
      <c r="V17" s="62"/>
      <c r="W17" s="59"/>
      <c r="X17" s="60"/>
      <c r="Y17" s="62"/>
      <c r="Z17" s="59"/>
      <c r="AA17" s="60"/>
      <c r="AB17" s="62"/>
      <c r="AC17" s="60"/>
      <c r="AD17" s="62"/>
      <c r="AE17" s="59"/>
      <c r="AF17" s="60"/>
      <c r="AG17" s="62"/>
      <c r="AH17" s="64"/>
      <c r="AI17" s="65"/>
      <c r="AJ17" s="67"/>
      <c r="AK17" s="67"/>
      <c r="AL17" s="67"/>
      <c r="AM17" s="67"/>
      <c r="AN17" s="67"/>
    </row>
    <row r="18" spans="1:40" ht="15" customHeight="1">
      <c r="A18" s="68"/>
      <c r="B18" s="69"/>
      <c r="C18" s="70"/>
      <c r="D18" s="71"/>
      <c r="E18" s="72"/>
      <c r="F18" s="69"/>
      <c r="G18" s="71"/>
      <c r="H18" s="73"/>
      <c r="I18" s="70"/>
      <c r="J18" s="70"/>
      <c r="K18" s="71"/>
      <c r="L18" s="73"/>
      <c r="M18" s="70"/>
      <c r="N18" s="71"/>
      <c r="O18" s="72"/>
      <c r="P18" s="69"/>
      <c r="Q18" s="70"/>
      <c r="R18" s="70"/>
      <c r="S18" s="74"/>
      <c r="T18" s="74"/>
      <c r="U18" s="71"/>
      <c r="V18" s="73"/>
      <c r="W18" s="70"/>
      <c r="X18" s="71"/>
      <c r="Y18" s="73"/>
      <c r="Z18" s="70"/>
      <c r="AA18" s="71"/>
      <c r="AB18" s="73"/>
      <c r="AC18" s="71"/>
      <c r="AD18" s="73"/>
      <c r="AE18" s="70"/>
      <c r="AF18" s="71"/>
      <c r="AG18" s="73"/>
      <c r="AH18" s="70"/>
      <c r="AI18" s="71"/>
      <c r="AJ18" s="67"/>
      <c r="AK18" s="67"/>
      <c r="AL18" s="67"/>
      <c r="AM18" s="67"/>
      <c r="AN18" s="67"/>
    </row>
    <row r="19" spans="1:40" ht="15" customHeight="1">
      <c r="A19" s="57"/>
      <c r="B19" s="58"/>
      <c r="C19" s="59"/>
      <c r="D19" s="60"/>
      <c r="E19" s="61"/>
      <c r="F19" s="58"/>
      <c r="G19" s="60"/>
      <c r="H19" s="62"/>
      <c r="I19" s="59"/>
      <c r="J19" s="59"/>
      <c r="K19" s="60"/>
      <c r="L19" s="62"/>
      <c r="M19" s="59"/>
      <c r="N19" s="60"/>
      <c r="O19" s="61"/>
      <c r="P19" s="58"/>
      <c r="Q19" s="59"/>
      <c r="R19" s="59"/>
      <c r="S19" s="63"/>
      <c r="T19" s="63"/>
      <c r="U19" s="60"/>
      <c r="V19" s="62"/>
      <c r="W19" s="59"/>
      <c r="X19" s="60"/>
      <c r="Y19" s="62"/>
      <c r="Z19" s="59"/>
      <c r="AA19" s="60"/>
      <c r="AB19" s="62"/>
      <c r="AC19" s="60"/>
      <c r="AD19" s="62"/>
      <c r="AE19" s="59"/>
      <c r="AF19" s="60"/>
      <c r="AG19" s="62"/>
      <c r="AH19" s="64"/>
      <c r="AI19" s="65"/>
      <c r="AJ19" s="67"/>
      <c r="AK19" s="67"/>
      <c r="AL19" s="67"/>
      <c r="AM19" s="67"/>
      <c r="AN19" s="67"/>
    </row>
    <row r="20" spans="1:40" ht="15" customHeight="1">
      <c r="A20" s="68"/>
      <c r="B20" s="69"/>
      <c r="C20" s="70"/>
      <c r="D20" s="71"/>
      <c r="E20" s="72"/>
      <c r="F20" s="69"/>
      <c r="G20" s="71"/>
      <c r="H20" s="73"/>
      <c r="I20" s="70"/>
      <c r="J20" s="70"/>
      <c r="K20" s="71"/>
      <c r="L20" s="73"/>
      <c r="M20" s="70"/>
      <c r="N20" s="71"/>
      <c r="O20" s="72"/>
      <c r="P20" s="69"/>
      <c r="Q20" s="70"/>
      <c r="R20" s="70"/>
      <c r="S20" s="74"/>
      <c r="T20" s="74"/>
      <c r="U20" s="71"/>
      <c r="V20" s="73"/>
      <c r="W20" s="70"/>
      <c r="X20" s="71"/>
      <c r="Y20" s="73"/>
      <c r="Z20" s="70"/>
      <c r="AA20" s="71"/>
      <c r="AB20" s="73"/>
      <c r="AC20" s="71"/>
      <c r="AD20" s="73"/>
      <c r="AE20" s="70"/>
      <c r="AF20" s="71"/>
      <c r="AG20" s="73"/>
      <c r="AH20" s="70"/>
      <c r="AI20" s="71"/>
      <c r="AJ20" s="67"/>
      <c r="AK20" s="67"/>
      <c r="AL20" s="67"/>
      <c r="AM20" s="67"/>
      <c r="AN20" s="67"/>
    </row>
    <row r="21" spans="1:40" ht="15" customHeight="1">
      <c r="A21" s="57"/>
      <c r="B21" s="58"/>
      <c r="C21" s="59"/>
      <c r="D21" s="60"/>
      <c r="E21" s="61"/>
      <c r="F21" s="58"/>
      <c r="G21" s="60"/>
      <c r="H21" s="62"/>
      <c r="I21" s="59"/>
      <c r="J21" s="59"/>
      <c r="K21" s="60"/>
      <c r="L21" s="62"/>
      <c r="M21" s="59"/>
      <c r="N21" s="60"/>
      <c r="O21" s="61"/>
      <c r="P21" s="58"/>
      <c r="Q21" s="59"/>
      <c r="R21" s="59"/>
      <c r="S21" s="63"/>
      <c r="T21" s="63"/>
      <c r="U21" s="60"/>
      <c r="V21" s="62"/>
      <c r="W21" s="59"/>
      <c r="X21" s="60"/>
      <c r="Y21" s="62"/>
      <c r="Z21" s="59"/>
      <c r="AA21" s="60"/>
      <c r="AB21" s="62"/>
      <c r="AC21" s="60"/>
      <c r="AD21" s="62"/>
      <c r="AE21" s="59"/>
      <c r="AF21" s="60"/>
      <c r="AG21" s="62"/>
      <c r="AH21" s="64"/>
      <c r="AI21" s="65"/>
      <c r="AJ21" s="67"/>
      <c r="AK21" s="67"/>
      <c r="AL21" s="67"/>
      <c r="AM21" s="67"/>
      <c r="AN21" s="67"/>
    </row>
    <row r="22" spans="1:40" ht="15" customHeight="1">
      <c r="A22" s="68"/>
      <c r="B22" s="69"/>
      <c r="C22" s="70"/>
      <c r="D22" s="71"/>
      <c r="E22" s="72"/>
      <c r="F22" s="69"/>
      <c r="G22" s="71"/>
      <c r="H22" s="73"/>
      <c r="I22" s="70"/>
      <c r="J22" s="70"/>
      <c r="K22" s="75"/>
      <c r="L22" s="73"/>
      <c r="M22" s="70"/>
      <c r="N22" s="71"/>
      <c r="O22" s="72"/>
      <c r="P22" s="69"/>
      <c r="Q22" s="70"/>
      <c r="R22" s="70"/>
      <c r="S22" s="74"/>
      <c r="T22" s="74"/>
      <c r="U22" s="71"/>
      <c r="V22" s="73"/>
      <c r="W22" s="70"/>
      <c r="X22" s="71"/>
      <c r="Y22" s="73"/>
      <c r="Z22" s="70"/>
      <c r="AA22" s="71"/>
      <c r="AB22" s="73"/>
      <c r="AC22" s="71"/>
      <c r="AD22" s="73"/>
      <c r="AE22" s="70"/>
      <c r="AF22" s="71"/>
      <c r="AG22" s="73"/>
      <c r="AH22" s="70"/>
      <c r="AI22" s="71"/>
      <c r="AJ22" s="67"/>
      <c r="AK22" s="67"/>
      <c r="AL22" s="67"/>
      <c r="AM22" s="67"/>
      <c r="AN22" s="67"/>
    </row>
    <row r="23" spans="1:40" ht="15" customHeight="1">
      <c r="A23" s="57"/>
      <c r="B23" s="58"/>
      <c r="C23" s="59"/>
      <c r="D23" s="60"/>
      <c r="E23" s="61"/>
      <c r="F23" s="58"/>
      <c r="G23" s="60"/>
      <c r="H23" s="62"/>
      <c r="I23" s="59"/>
      <c r="J23" s="59"/>
      <c r="K23" s="60"/>
      <c r="L23" s="62"/>
      <c r="M23" s="59"/>
      <c r="N23" s="60"/>
      <c r="O23" s="61"/>
      <c r="P23" s="58"/>
      <c r="Q23" s="59"/>
      <c r="R23" s="59"/>
      <c r="S23" s="63"/>
      <c r="T23" s="63"/>
      <c r="U23" s="60"/>
      <c r="V23" s="62"/>
      <c r="W23" s="59"/>
      <c r="X23" s="60"/>
      <c r="Y23" s="62"/>
      <c r="Z23" s="59"/>
      <c r="AA23" s="60"/>
      <c r="AB23" s="62"/>
      <c r="AC23" s="60"/>
      <c r="AD23" s="62"/>
      <c r="AE23" s="59"/>
      <c r="AF23" s="60"/>
      <c r="AG23" s="62"/>
      <c r="AH23" s="64"/>
      <c r="AI23" s="65"/>
      <c r="AJ23" s="67"/>
      <c r="AK23" s="67"/>
      <c r="AL23" s="67"/>
      <c r="AM23" s="67"/>
      <c r="AN23" s="67"/>
    </row>
    <row r="24" spans="1:40" ht="15" customHeight="1">
      <c r="A24" s="68"/>
      <c r="B24" s="69"/>
      <c r="C24" s="70"/>
      <c r="D24" s="71"/>
      <c r="E24" s="72"/>
      <c r="F24" s="69"/>
      <c r="G24" s="71"/>
      <c r="H24" s="73"/>
      <c r="I24" s="70"/>
      <c r="J24" s="70"/>
      <c r="K24" s="71"/>
      <c r="L24" s="73"/>
      <c r="M24" s="70"/>
      <c r="N24" s="71"/>
      <c r="O24" s="72"/>
      <c r="P24" s="69"/>
      <c r="Q24" s="70"/>
      <c r="R24" s="70"/>
      <c r="S24" s="74"/>
      <c r="T24" s="74"/>
      <c r="U24" s="71"/>
      <c r="V24" s="73"/>
      <c r="W24" s="70"/>
      <c r="X24" s="71"/>
      <c r="Y24" s="73"/>
      <c r="Z24" s="70"/>
      <c r="AA24" s="71"/>
      <c r="AB24" s="73"/>
      <c r="AC24" s="71"/>
      <c r="AD24" s="73"/>
      <c r="AE24" s="70"/>
      <c r="AF24" s="71"/>
      <c r="AG24" s="73"/>
      <c r="AH24" s="70"/>
      <c r="AI24" s="71"/>
      <c r="AJ24" s="67"/>
      <c r="AK24" s="67"/>
      <c r="AL24" s="67"/>
      <c r="AM24" s="67"/>
      <c r="AN24" s="67"/>
    </row>
    <row r="25" spans="1:40" ht="15" customHeight="1">
      <c r="A25" s="57"/>
      <c r="B25" s="58"/>
      <c r="C25" s="59"/>
      <c r="D25" s="60"/>
      <c r="E25" s="61"/>
      <c r="F25" s="58"/>
      <c r="G25" s="60"/>
      <c r="H25" s="62"/>
      <c r="I25" s="59"/>
      <c r="J25" s="59"/>
      <c r="K25" s="60"/>
      <c r="L25" s="62"/>
      <c r="M25" s="59"/>
      <c r="N25" s="60"/>
      <c r="O25" s="61"/>
      <c r="P25" s="58"/>
      <c r="Q25" s="59"/>
      <c r="R25" s="59"/>
      <c r="S25" s="63"/>
      <c r="T25" s="63"/>
      <c r="U25" s="60"/>
      <c r="V25" s="62"/>
      <c r="W25" s="59"/>
      <c r="X25" s="60"/>
      <c r="Y25" s="62"/>
      <c r="Z25" s="59"/>
      <c r="AA25" s="60"/>
      <c r="AB25" s="62"/>
      <c r="AC25" s="60"/>
      <c r="AD25" s="62"/>
      <c r="AE25" s="59"/>
      <c r="AF25" s="60"/>
      <c r="AG25" s="62"/>
      <c r="AH25" s="64"/>
      <c r="AI25" s="65"/>
      <c r="AJ25" s="67"/>
      <c r="AK25" s="67"/>
      <c r="AL25" s="67"/>
      <c r="AM25" s="67"/>
      <c r="AN25" s="67"/>
    </row>
    <row r="26" spans="1:40" ht="15" customHeight="1">
      <c r="A26" s="68"/>
      <c r="B26" s="69"/>
      <c r="C26" s="70"/>
      <c r="D26" s="71"/>
      <c r="E26" s="72"/>
      <c r="F26" s="69"/>
      <c r="G26" s="71"/>
      <c r="H26" s="73"/>
      <c r="I26" s="70"/>
      <c r="J26" s="70"/>
      <c r="K26" s="71"/>
      <c r="L26" s="73"/>
      <c r="M26" s="70"/>
      <c r="N26" s="71"/>
      <c r="O26" s="72"/>
      <c r="P26" s="69"/>
      <c r="Q26" s="70"/>
      <c r="R26" s="70"/>
      <c r="S26" s="74"/>
      <c r="T26" s="74"/>
      <c r="U26" s="71"/>
      <c r="V26" s="73"/>
      <c r="W26" s="70"/>
      <c r="X26" s="71"/>
      <c r="Y26" s="73"/>
      <c r="Z26" s="70"/>
      <c r="AA26" s="71"/>
      <c r="AB26" s="73"/>
      <c r="AC26" s="71"/>
      <c r="AD26" s="73"/>
      <c r="AE26" s="70"/>
      <c r="AF26" s="71"/>
      <c r="AG26" s="73"/>
      <c r="AH26" s="70"/>
      <c r="AI26" s="71"/>
      <c r="AJ26" s="67"/>
      <c r="AK26" s="67"/>
      <c r="AL26" s="67"/>
      <c r="AM26" s="67"/>
      <c r="AN26" s="67"/>
    </row>
    <row r="27" spans="1:40" ht="15" customHeight="1">
      <c r="A27" s="57"/>
      <c r="B27" s="58"/>
      <c r="C27" s="59"/>
      <c r="D27" s="60"/>
      <c r="E27" s="61"/>
      <c r="F27" s="58"/>
      <c r="G27" s="60"/>
      <c r="H27" s="62"/>
      <c r="I27" s="59"/>
      <c r="J27" s="59"/>
      <c r="K27" s="60"/>
      <c r="L27" s="62"/>
      <c r="M27" s="59"/>
      <c r="N27" s="60"/>
      <c r="O27" s="61"/>
      <c r="P27" s="58"/>
      <c r="Q27" s="59"/>
      <c r="R27" s="59"/>
      <c r="S27" s="63"/>
      <c r="T27" s="63"/>
      <c r="U27" s="60"/>
      <c r="V27" s="62"/>
      <c r="W27" s="59"/>
      <c r="X27" s="60"/>
      <c r="Y27" s="62"/>
      <c r="Z27" s="59"/>
      <c r="AA27" s="60"/>
      <c r="AB27" s="62"/>
      <c r="AC27" s="60"/>
      <c r="AD27" s="62"/>
      <c r="AE27" s="59"/>
      <c r="AF27" s="60"/>
      <c r="AG27" s="62"/>
      <c r="AH27" s="64"/>
      <c r="AI27" s="65"/>
      <c r="AJ27" s="67"/>
      <c r="AK27" s="67"/>
      <c r="AL27" s="67"/>
      <c r="AM27" s="67"/>
      <c r="AN27" s="67"/>
    </row>
    <row r="28" spans="1:40" ht="15" customHeight="1">
      <c r="A28" s="68"/>
      <c r="B28" s="69"/>
      <c r="C28" s="70"/>
      <c r="D28" s="71"/>
      <c r="E28" s="72"/>
      <c r="F28" s="69"/>
      <c r="G28" s="71"/>
      <c r="H28" s="73"/>
      <c r="I28" s="70"/>
      <c r="J28" s="70"/>
      <c r="K28" s="71"/>
      <c r="L28" s="73"/>
      <c r="M28" s="70"/>
      <c r="N28" s="71"/>
      <c r="O28" s="72"/>
      <c r="P28" s="69"/>
      <c r="Q28" s="70"/>
      <c r="R28" s="70"/>
      <c r="S28" s="74"/>
      <c r="T28" s="74"/>
      <c r="U28" s="71"/>
      <c r="V28" s="73"/>
      <c r="W28" s="70"/>
      <c r="X28" s="71"/>
      <c r="Y28" s="73"/>
      <c r="Z28" s="70"/>
      <c r="AA28" s="71"/>
      <c r="AB28" s="73"/>
      <c r="AC28" s="71"/>
      <c r="AD28" s="73"/>
      <c r="AE28" s="70"/>
      <c r="AF28" s="71"/>
      <c r="AG28" s="73"/>
      <c r="AH28" s="70"/>
      <c r="AI28" s="71"/>
      <c r="AJ28" s="67"/>
      <c r="AK28" s="67"/>
      <c r="AL28" s="67"/>
      <c r="AM28" s="67"/>
      <c r="AN28" s="67"/>
    </row>
    <row r="29" spans="1:40" ht="15" customHeight="1">
      <c r="A29" s="57"/>
      <c r="B29" s="58"/>
      <c r="C29" s="59"/>
      <c r="D29" s="60"/>
      <c r="E29" s="61"/>
      <c r="F29" s="58"/>
      <c r="G29" s="60"/>
      <c r="H29" s="62"/>
      <c r="I29" s="59"/>
      <c r="J29" s="59"/>
      <c r="K29" s="60"/>
      <c r="L29" s="62"/>
      <c r="M29" s="59"/>
      <c r="N29" s="60"/>
      <c r="O29" s="61"/>
      <c r="P29" s="58"/>
      <c r="Q29" s="59"/>
      <c r="R29" s="59"/>
      <c r="S29" s="63"/>
      <c r="T29" s="63"/>
      <c r="U29" s="60"/>
      <c r="V29" s="62"/>
      <c r="W29" s="59"/>
      <c r="X29" s="60"/>
      <c r="Y29" s="62"/>
      <c r="Z29" s="59"/>
      <c r="AA29" s="60"/>
      <c r="AB29" s="62"/>
      <c r="AC29" s="60"/>
      <c r="AD29" s="62"/>
      <c r="AE29" s="59"/>
      <c r="AF29" s="60"/>
      <c r="AG29" s="62"/>
      <c r="AH29" s="64"/>
      <c r="AI29" s="65"/>
      <c r="AJ29" s="67"/>
      <c r="AK29" s="67"/>
      <c r="AL29" s="67"/>
      <c r="AM29" s="67"/>
      <c r="AN29" s="67"/>
    </row>
    <row r="30" spans="1:40" ht="15" customHeight="1">
      <c r="A30" s="68"/>
      <c r="B30" s="69"/>
      <c r="C30" s="70"/>
      <c r="D30" s="71"/>
      <c r="E30" s="72"/>
      <c r="F30" s="69"/>
      <c r="G30" s="71"/>
      <c r="H30" s="73"/>
      <c r="I30" s="70"/>
      <c r="J30" s="70"/>
      <c r="K30" s="71"/>
      <c r="L30" s="73"/>
      <c r="M30" s="70"/>
      <c r="N30" s="71"/>
      <c r="O30" s="72"/>
      <c r="P30" s="69"/>
      <c r="Q30" s="70"/>
      <c r="R30" s="70"/>
      <c r="S30" s="74"/>
      <c r="T30" s="74"/>
      <c r="U30" s="71"/>
      <c r="V30" s="73"/>
      <c r="W30" s="70"/>
      <c r="X30" s="71"/>
      <c r="Y30" s="73"/>
      <c r="Z30" s="70"/>
      <c r="AA30" s="71"/>
      <c r="AB30" s="73"/>
      <c r="AC30" s="71"/>
      <c r="AD30" s="73"/>
      <c r="AE30" s="70"/>
      <c r="AF30" s="71"/>
      <c r="AG30" s="73"/>
      <c r="AH30" s="70"/>
      <c r="AI30" s="71"/>
      <c r="AJ30" s="67"/>
      <c r="AK30" s="67"/>
      <c r="AL30" s="67"/>
      <c r="AM30" s="67"/>
      <c r="AN30" s="67"/>
    </row>
    <row r="31" spans="1:40" ht="15" customHeight="1">
      <c r="A31" s="57"/>
      <c r="B31" s="58"/>
      <c r="C31" s="59"/>
      <c r="D31" s="60"/>
      <c r="E31" s="61"/>
      <c r="F31" s="58"/>
      <c r="G31" s="60"/>
      <c r="H31" s="62"/>
      <c r="I31" s="59"/>
      <c r="J31" s="59"/>
      <c r="K31" s="60"/>
      <c r="L31" s="62"/>
      <c r="M31" s="59"/>
      <c r="N31" s="60"/>
      <c r="O31" s="61"/>
      <c r="P31" s="58"/>
      <c r="Q31" s="59"/>
      <c r="R31" s="59"/>
      <c r="S31" s="63"/>
      <c r="T31" s="63"/>
      <c r="U31" s="60"/>
      <c r="V31" s="62"/>
      <c r="W31" s="59"/>
      <c r="X31" s="60"/>
      <c r="Y31" s="62"/>
      <c r="Z31" s="59"/>
      <c r="AA31" s="60"/>
      <c r="AB31" s="62"/>
      <c r="AC31" s="60"/>
      <c r="AD31" s="62"/>
      <c r="AE31" s="59"/>
      <c r="AF31" s="60"/>
      <c r="AG31" s="62"/>
      <c r="AH31" s="64"/>
      <c r="AI31" s="65"/>
      <c r="AJ31" s="67"/>
      <c r="AK31" s="67"/>
      <c r="AL31" s="67"/>
      <c r="AM31" s="67"/>
      <c r="AN31" s="67"/>
    </row>
    <row r="32" spans="1:40" ht="15" customHeight="1">
      <c r="A32" s="68"/>
      <c r="B32" s="69"/>
      <c r="C32" s="70"/>
      <c r="D32" s="71"/>
      <c r="E32" s="72"/>
      <c r="F32" s="69"/>
      <c r="G32" s="71"/>
      <c r="H32" s="73"/>
      <c r="I32" s="70"/>
      <c r="J32" s="70"/>
      <c r="K32" s="71"/>
      <c r="L32" s="73"/>
      <c r="M32" s="70"/>
      <c r="N32" s="71"/>
      <c r="O32" s="72"/>
      <c r="P32" s="69"/>
      <c r="Q32" s="70"/>
      <c r="R32" s="70"/>
      <c r="S32" s="74"/>
      <c r="T32" s="74"/>
      <c r="U32" s="71"/>
      <c r="V32" s="73"/>
      <c r="W32" s="70"/>
      <c r="X32" s="71"/>
      <c r="Y32" s="73"/>
      <c r="Z32" s="70"/>
      <c r="AA32" s="71"/>
      <c r="AB32" s="73"/>
      <c r="AC32" s="71"/>
      <c r="AD32" s="73"/>
      <c r="AE32" s="70"/>
      <c r="AF32" s="71"/>
      <c r="AG32" s="73"/>
      <c r="AH32" s="70"/>
      <c r="AI32" s="71"/>
      <c r="AJ32" s="67"/>
      <c r="AK32" s="67"/>
      <c r="AL32" s="67"/>
      <c r="AM32" s="67"/>
      <c r="AN32" s="67"/>
    </row>
    <row r="33" spans="1:40" ht="15" customHeight="1">
      <c r="A33" s="57"/>
      <c r="B33" s="58"/>
      <c r="C33" s="59"/>
      <c r="D33" s="60"/>
      <c r="E33" s="61"/>
      <c r="F33" s="58"/>
      <c r="G33" s="60"/>
      <c r="H33" s="62"/>
      <c r="I33" s="59"/>
      <c r="J33" s="59"/>
      <c r="K33" s="60"/>
      <c r="L33" s="62"/>
      <c r="M33" s="59"/>
      <c r="N33" s="60"/>
      <c r="O33" s="61"/>
      <c r="P33" s="58"/>
      <c r="Q33" s="59"/>
      <c r="R33" s="59"/>
      <c r="S33" s="63"/>
      <c r="T33" s="63"/>
      <c r="U33" s="60"/>
      <c r="V33" s="62"/>
      <c r="W33" s="59"/>
      <c r="X33" s="60"/>
      <c r="Y33" s="62"/>
      <c r="Z33" s="59"/>
      <c r="AA33" s="60"/>
      <c r="AB33" s="62"/>
      <c r="AC33" s="60"/>
      <c r="AD33" s="62"/>
      <c r="AE33" s="59"/>
      <c r="AF33" s="60"/>
      <c r="AG33" s="62"/>
      <c r="AH33" s="64"/>
      <c r="AI33" s="65"/>
      <c r="AJ33" s="67"/>
      <c r="AK33" s="67"/>
      <c r="AL33" s="67"/>
      <c r="AM33" s="67"/>
      <c r="AN33" s="67"/>
    </row>
    <row r="34" spans="1:40" ht="15" customHeight="1">
      <c r="A34" s="68"/>
      <c r="B34" s="69"/>
      <c r="C34" s="70"/>
      <c r="D34" s="71"/>
      <c r="E34" s="72"/>
      <c r="F34" s="69"/>
      <c r="G34" s="71"/>
      <c r="H34" s="73"/>
      <c r="I34" s="70"/>
      <c r="J34" s="70"/>
      <c r="K34" s="71"/>
      <c r="L34" s="73"/>
      <c r="M34" s="70"/>
      <c r="N34" s="71"/>
      <c r="O34" s="72"/>
      <c r="P34" s="69"/>
      <c r="Q34" s="70"/>
      <c r="R34" s="70"/>
      <c r="S34" s="74"/>
      <c r="T34" s="74"/>
      <c r="U34" s="71"/>
      <c r="V34" s="73"/>
      <c r="W34" s="70"/>
      <c r="X34" s="71"/>
      <c r="Y34" s="73"/>
      <c r="Z34" s="70"/>
      <c r="AA34" s="71"/>
      <c r="AB34" s="73"/>
      <c r="AC34" s="71"/>
      <c r="AD34" s="73"/>
      <c r="AE34" s="70"/>
      <c r="AF34" s="71"/>
      <c r="AG34" s="73"/>
      <c r="AH34" s="70"/>
      <c r="AI34" s="71"/>
      <c r="AJ34" s="67"/>
      <c r="AK34" s="67"/>
      <c r="AL34" s="67"/>
      <c r="AM34" s="67"/>
      <c r="AN34" s="67"/>
    </row>
    <row r="35" spans="1:40" ht="15" customHeight="1">
      <c r="A35" s="57"/>
      <c r="B35" s="58"/>
      <c r="C35" s="59"/>
      <c r="D35" s="60"/>
      <c r="E35" s="61"/>
      <c r="F35" s="58"/>
      <c r="G35" s="60"/>
      <c r="H35" s="62"/>
      <c r="I35" s="59"/>
      <c r="J35" s="59"/>
      <c r="K35" s="60"/>
      <c r="L35" s="62"/>
      <c r="M35" s="59"/>
      <c r="N35" s="60"/>
      <c r="O35" s="61"/>
      <c r="P35" s="58"/>
      <c r="Q35" s="59"/>
      <c r="R35" s="59"/>
      <c r="S35" s="63"/>
      <c r="T35" s="63"/>
      <c r="U35" s="60"/>
      <c r="V35" s="62"/>
      <c r="W35" s="59"/>
      <c r="X35" s="60"/>
      <c r="Y35" s="62"/>
      <c r="Z35" s="59"/>
      <c r="AA35" s="60"/>
      <c r="AB35" s="62"/>
      <c r="AC35" s="60"/>
      <c r="AD35" s="62"/>
      <c r="AE35" s="59"/>
      <c r="AF35" s="60"/>
      <c r="AG35" s="62"/>
      <c r="AH35" s="64"/>
      <c r="AI35" s="65"/>
      <c r="AJ35" s="67"/>
      <c r="AK35" s="67"/>
      <c r="AL35" s="67"/>
      <c r="AM35" s="67"/>
      <c r="AN35" s="67"/>
    </row>
    <row r="36" spans="1:40" ht="15" customHeight="1">
      <c r="A36" s="68"/>
      <c r="B36" s="69"/>
      <c r="C36" s="70"/>
      <c r="D36" s="71"/>
      <c r="E36" s="72"/>
      <c r="F36" s="69"/>
      <c r="G36" s="71"/>
      <c r="H36" s="73"/>
      <c r="I36" s="70"/>
      <c r="J36" s="70"/>
      <c r="K36" s="71"/>
      <c r="L36" s="73"/>
      <c r="M36" s="70"/>
      <c r="N36" s="71"/>
      <c r="O36" s="72"/>
      <c r="P36" s="69"/>
      <c r="Q36" s="70"/>
      <c r="R36" s="70"/>
      <c r="S36" s="74"/>
      <c r="T36" s="74"/>
      <c r="U36" s="71"/>
      <c r="V36" s="73"/>
      <c r="W36" s="70"/>
      <c r="X36" s="71"/>
      <c r="Y36" s="73"/>
      <c r="Z36" s="70"/>
      <c r="AA36" s="71"/>
      <c r="AB36" s="73"/>
      <c r="AC36" s="71"/>
      <c r="AD36" s="73"/>
      <c r="AE36" s="70"/>
      <c r="AF36" s="71"/>
      <c r="AG36" s="73"/>
      <c r="AH36" s="70"/>
      <c r="AI36" s="71"/>
      <c r="AJ36" s="67"/>
      <c r="AK36" s="67"/>
      <c r="AL36" s="67"/>
      <c r="AM36" s="67"/>
      <c r="AN36" s="67"/>
    </row>
    <row r="37" spans="1:40" ht="15" customHeight="1">
      <c r="A37" s="57"/>
      <c r="B37" s="58"/>
      <c r="C37" s="59"/>
      <c r="D37" s="60"/>
      <c r="E37" s="61"/>
      <c r="F37" s="58"/>
      <c r="G37" s="60"/>
      <c r="H37" s="62"/>
      <c r="I37" s="59"/>
      <c r="J37" s="59"/>
      <c r="K37" s="60"/>
      <c r="L37" s="62"/>
      <c r="M37" s="59"/>
      <c r="N37" s="60"/>
      <c r="O37" s="61"/>
      <c r="P37" s="58"/>
      <c r="Q37" s="59"/>
      <c r="R37" s="59"/>
      <c r="S37" s="63"/>
      <c r="T37" s="63"/>
      <c r="U37" s="60"/>
      <c r="V37" s="62"/>
      <c r="W37" s="59"/>
      <c r="X37" s="60"/>
      <c r="Y37" s="62"/>
      <c r="Z37" s="59"/>
      <c r="AA37" s="60"/>
      <c r="AB37" s="62"/>
      <c r="AC37" s="60"/>
      <c r="AD37" s="62"/>
      <c r="AE37" s="59"/>
      <c r="AF37" s="60"/>
      <c r="AG37" s="62"/>
      <c r="AH37" s="64"/>
      <c r="AI37" s="65"/>
      <c r="AJ37" s="67"/>
      <c r="AK37" s="67"/>
      <c r="AL37" s="67"/>
      <c r="AM37" s="67"/>
      <c r="AN37" s="67"/>
    </row>
    <row r="38" spans="1:40" ht="15" customHeight="1">
      <c r="A38" s="68"/>
      <c r="B38" s="69"/>
      <c r="C38" s="70"/>
      <c r="D38" s="71"/>
      <c r="E38" s="72"/>
      <c r="F38" s="69"/>
      <c r="G38" s="71"/>
      <c r="H38" s="73"/>
      <c r="I38" s="70"/>
      <c r="J38" s="70"/>
      <c r="K38" s="71"/>
      <c r="L38" s="73"/>
      <c r="M38" s="70"/>
      <c r="N38" s="71"/>
      <c r="O38" s="72"/>
      <c r="P38" s="69"/>
      <c r="Q38" s="70"/>
      <c r="R38" s="70"/>
      <c r="S38" s="74"/>
      <c r="T38" s="74"/>
      <c r="U38" s="71"/>
      <c r="V38" s="73"/>
      <c r="W38" s="70"/>
      <c r="X38" s="71"/>
      <c r="Y38" s="73"/>
      <c r="Z38" s="70"/>
      <c r="AA38" s="71"/>
      <c r="AB38" s="73"/>
      <c r="AC38" s="71"/>
      <c r="AD38" s="73"/>
      <c r="AE38" s="70"/>
      <c r="AF38" s="71"/>
      <c r="AG38" s="73"/>
      <c r="AH38" s="70"/>
      <c r="AI38" s="71"/>
      <c r="AJ38" s="67"/>
      <c r="AK38" s="67"/>
      <c r="AL38" s="67"/>
      <c r="AM38" s="67"/>
      <c r="AN38" s="67"/>
    </row>
    <row r="39" spans="1:40" ht="15" customHeight="1">
      <c r="A39" s="57"/>
      <c r="B39" s="58"/>
      <c r="C39" s="59"/>
      <c r="D39" s="60"/>
      <c r="E39" s="61"/>
      <c r="F39" s="58"/>
      <c r="G39" s="60"/>
      <c r="H39" s="62"/>
      <c r="I39" s="59"/>
      <c r="J39" s="59"/>
      <c r="K39" s="60"/>
      <c r="L39" s="62"/>
      <c r="M39" s="59"/>
      <c r="N39" s="60"/>
      <c r="O39" s="61"/>
      <c r="P39" s="58"/>
      <c r="Q39" s="59"/>
      <c r="R39" s="59"/>
      <c r="S39" s="63"/>
      <c r="T39" s="63"/>
      <c r="U39" s="60"/>
      <c r="V39" s="62"/>
      <c r="W39" s="59"/>
      <c r="X39" s="60"/>
      <c r="Y39" s="62"/>
      <c r="Z39" s="59"/>
      <c r="AA39" s="60"/>
      <c r="AB39" s="62"/>
      <c r="AC39" s="60"/>
      <c r="AD39" s="62"/>
      <c r="AE39" s="59"/>
      <c r="AF39" s="60"/>
      <c r="AG39" s="62"/>
      <c r="AH39" s="64"/>
      <c r="AI39" s="65"/>
      <c r="AJ39" s="67"/>
      <c r="AK39" s="67"/>
      <c r="AL39" s="67"/>
      <c r="AM39" s="67"/>
      <c r="AN39" s="67"/>
    </row>
    <row r="40" spans="1:40" ht="15.75" customHeight="1">
      <c r="A40" s="68"/>
      <c r="B40" s="69"/>
      <c r="C40" s="70"/>
      <c r="D40" s="71"/>
      <c r="E40" s="72"/>
      <c r="F40" s="69"/>
      <c r="G40" s="71"/>
      <c r="H40" s="73"/>
      <c r="I40" s="70"/>
      <c r="J40" s="70"/>
      <c r="K40" s="71"/>
      <c r="L40" s="73"/>
      <c r="M40" s="70"/>
      <c r="N40" s="71"/>
      <c r="O40" s="72"/>
      <c r="P40" s="69"/>
      <c r="Q40" s="70"/>
      <c r="R40" s="70"/>
      <c r="S40" s="74"/>
      <c r="T40" s="74"/>
      <c r="U40" s="71"/>
      <c r="V40" s="73"/>
      <c r="W40" s="70"/>
      <c r="X40" s="71"/>
      <c r="Y40" s="73"/>
      <c r="Z40" s="70"/>
      <c r="AA40" s="71"/>
      <c r="AB40" s="73"/>
      <c r="AC40" s="71"/>
      <c r="AD40" s="73"/>
      <c r="AE40" s="70"/>
      <c r="AF40" s="71"/>
      <c r="AG40" s="73"/>
      <c r="AH40" s="70"/>
      <c r="AI40" s="71"/>
      <c r="AJ40" s="67"/>
      <c r="AK40" s="67"/>
      <c r="AL40" s="67"/>
      <c r="AM40" s="67"/>
      <c r="AN40" s="67"/>
    </row>
    <row r="41" spans="1:40" ht="15" customHeight="1">
      <c r="A41" s="57"/>
      <c r="B41" s="58"/>
      <c r="C41" s="59"/>
      <c r="D41" s="60"/>
      <c r="E41" s="61"/>
      <c r="F41" s="58"/>
      <c r="G41" s="60"/>
      <c r="H41" s="62"/>
      <c r="I41" s="59"/>
      <c r="J41" s="59"/>
      <c r="K41" s="60"/>
      <c r="L41" s="62"/>
      <c r="M41" s="59"/>
      <c r="N41" s="60"/>
      <c r="O41" s="61"/>
      <c r="P41" s="58"/>
      <c r="Q41" s="59"/>
      <c r="R41" s="59"/>
      <c r="S41" s="63"/>
      <c r="T41" s="63"/>
      <c r="U41" s="60"/>
      <c r="V41" s="62"/>
      <c r="W41" s="59"/>
      <c r="X41" s="60"/>
      <c r="Y41" s="62"/>
      <c r="Z41" s="59"/>
      <c r="AA41" s="60"/>
      <c r="AB41" s="62"/>
      <c r="AC41" s="60"/>
      <c r="AD41" s="62"/>
      <c r="AE41" s="59"/>
      <c r="AF41" s="60"/>
      <c r="AG41" s="62"/>
      <c r="AH41" s="59"/>
      <c r="AI41" s="65"/>
      <c r="AJ41" s="67"/>
      <c r="AK41" s="67"/>
      <c r="AL41" s="67"/>
      <c r="AM41" s="67"/>
      <c r="AN41" s="67"/>
    </row>
    <row r="42" spans="1:40" ht="15" customHeight="1">
      <c r="A42" s="68"/>
      <c r="B42" s="69"/>
      <c r="C42" s="70"/>
      <c r="D42" s="71"/>
      <c r="E42" s="72"/>
      <c r="F42" s="69"/>
      <c r="G42" s="71"/>
      <c r="H42" s="73"/>
      <c r="I42" s="70"/>
      <c r="J42" s="70"/>
      <c r="K42" s="71"/>
      <c r="L42" s="73"/>
      <c r="M42" s="70"/>
      <c r="N42" s="71"/>
      <c r="O42" s="72"/>
      <c r="P42" s="69"/>
      <c r="Q42" s="70"/>
      <c r="R42" s="70"/>
      <c r="S42" s="74"/>
      <c r="T42" s="74"/>
      <c r="U42" s="71"/>
      <c r="V42" s="73"/>
      <c r="W42" s="70"/>
      <c r="X42" s="71"/>
      <c r="Y42" s="73"/>
      <c r="Z42" s="70"/>
      <c r="AA42" s="71"/>
      <c r="AB42" s="73"/>
      <c r="AC42" s="71"/>
      <c r="AD42" s="73"/>
      <c r="AE42" s="70"/>
      <c r="AF42" s="71"/>
      <c r="AG42" s="73"/>
      <c r="AH42" s="70"/>
      <c r="AI42" s="71"/>
      <c r="AJ42" s="67"/>
      <c r="AK42" s="67"/>
      <c r="AL42" s="67"/>
      <c r="AM42" s="67"/>
      <c r="AN42" s="67"/>
    </row>
    <row r="43" spans="1:40" ht="15" customHeight="1">
      <c r="A43" s="57"/>
      <c r="B43" s="58"/>
      <c r="C43" s="59"/>
      <c r="D43" s="60"/>
      <c r="E43" s="61"/>
      <c r="F43" s="58"/>
      <c r="G43" s="60"/>
      <c r="H43" s="62"/>
      <c r="I43" s="59"/>
      <c r="J43" s="59"/>
      <c r="K43" s="60"/>
      <c r="L43" s="62"/>
      <c r="M43" s="59"/>
      <c r="N43" s="60"/>
      <c r="O43" s="61"/>
      <c r="P43" s="58"/>
      <c r="Q43" s="59"/>
      <c r="R43" s="59"/>
      <c r="S43" s="63"/>
      <c r="T43" s="63"/>
      <c r="U43" s="60"/>
      <c r="V43" s="62"/>
      <c r="W43" s="59"/>
      <c r="X43" s="60"/>
      <c r="Y43" s="62"/>
      <c r="Z43" s="59"/>
      <c r="AA43" s="60"/>
      <c r="AB43" s="62"/>
      <c r="AC43" s="60"/>
      <c r="AD43" s="62"/>
      <c r="AE43" s="59"/>
      <c r="AF43" s="60"/>
      <c r="AG43" s="62"/>
      <c r="AH43" s="64"/>
      <c r="AI43" s="65"/>
      <c r="AJ43" s="67"/>
      <c r="AK43" s="67"/>
      <c r="AL43" s="67"/>
      <c r="AM43" s="67"/>
      <c r="AN43" s="67"/>
    </row>
    <row r="44" spans="1:40" ht="15" customHeight="1">
      <c r="A44" s="68"/>
      <c r="B44" s="69"/>
      <c r="C44" s="70"/>
      <c r="D44" s="71"/>
      <c r="E44" s="72"/>
      <c r="F44" s="69"/>
      <c r="G44" s="71"/>
      <c r="H44" s="73"/>
      <c r="I44" s="70"/>
      <c r="J44" s="70"/>
      <c r="K44" s="71"/>
      <c r="L44" s="73"/>
      <c r="M44" s="70"/>
      <c r="N44" s="71"/>
      <c r="O44" s="72"/>
      <c r="P44" s="69"/>
      <c r="Q44" s="70"/>
      <c r="R44" s="70"/>
      <c r="S44" s="74"/>
      <c r="T44" s="74"/>
      <c r="U44" s="71"/>
      <c r="V44" s="73"/>
      <c r="W44" s="70"/>
      <c r="X44" s="71"/>
      <c r="Y44" s="73"/>
      <c r="Z44" s="70"/>
      <c r="AA44" s="71"/>
      <c r="AB44" s="73"/>
      <c r="AC44" s="71"/>
      <c r="AD44" s="73"/>
      <c r="AE44" s="70"/>
      <c r="AF44" s="71"/>
      <c r="AG44" s="73"/>
      <c r="AH44" s="70"/>
      <c r="AI44" s="71"/>
      <c r="AJ44" s="67"/>
      <c r="AK44" s="67"/>
      <c r="AL44" s="67"/>
      <c r="AM44" s="67"/>
      <c r="AN44" s="67"/>
    </row>
    <row r="45" spans="1:40" ht="15" customHeight="1">
      <c r="A45" s="57"/>
      <c r="B45" s="58"/>
      <c r="C45" s="59"/>
      <c r="D45" s="60"/>
      <c r="E45" s="61"/>
      <c r="F45" s="58"/>
      <c r="G45" s="60"/>
      <c r="H45" s="62"/>
      <c r="I45" s="59"/>
      <c r="J45" s="59"/>
      <c r="K45" s="60"/>
      <c r="L45" s="62"/>
      <c r="M45" s="59"/>
      <c r="N45" s="60"/>
      <c r="O45" s="61"/>
      <c r="P45" s="58"/>
      <c r="Q45" s="59"/>
      <c r="R45" s="59"/>
      <c r="S45" s="63"/>
      <c r="T45" s="63"/>
      <c r="U45" s="60"/>
      <c r="V45" s="62"/>
      <c r="W45" s="59"/>
      <c r="X45" s="60"/>
      <c r="Y45" s="62"/>
      <c r="Z45" s="59"/>
      <c r="AA45" s="60"/>
      <c r="AB45" s="62"/>
      <c r="AC45" s="60"/>
      <c r="AD45" s="62"/>
      <c r="AE45" s="59"/>
      <c r="AF45" s="60"/>
      <c r="AG45" s="62"/>
      <c r="AH45" s="64"/>
      <c r="AI45" s="65"/>
      <c r="AJ45" s="67"/>
      <c r="AK45" s="67"/>
      <c r="AL45" s="67"/>
      <c r="AM45" s="67"/>
      <c r="AN45" s="67"/>
    </row>
    <row r="46" spans="1:40" ht="15" customHeight="1">
      <c r="A46" s="68"/>
      <c r="B46" s="69"/>
      <c r="C46" s="70"/>
      <c r="D46" s="71"/>
      <c r="E46" s="72"/>
      <c r="F46" s="69"/>
      <c r="G46" s="71"/>
      <c r="H46" s="73"/>
      <c r="I46" s="70"/>
      <c r="J46" s="70"/>
      <c r="K46" s="71"/>
      <c r="L46" s="73"/>
      <c r="M46" s="70"/>
      <c r="N46" s="71"/>
      <c r="O46" s="72"/>
      <c r="P46" s="69"/>
      <c r="Q46" s="70"/>
      <c r="R46" s="70"/>
      <c r="S46" s="74"/>
      <c r="T46" s="74"/>
      <c r="U46" s="71"/>
      <c r="V46" s="73"/>
      <c r="W46" s="70"/>
      <c r="X46" s="71"/>
      <c r="Y46" s="73"/>
      <c r="Z46" s="70"/>
      <c r="AA46" s="71"/>
      <c r="AB46" s="73"/>
      <c r="AC46" s="71"/>
      <c r="AD46" s="73"/>
      <c r="AE46" s="70"/>
      <c r="AF46" s="71"/>
      <c r="AG46" s="73"/>
      <c r="AH46" s="70"/>
      <c r="AI46" s="71"/>
      <c r="AJ46" s="67"/>
      <c r="AK46" s="67"/>
      <c r="AL46" s="67"/>
      <c r="AM46" s="67"/>
      <c r="AN46" s="67"/>
    </row>
    <row r="47" spans="1:40" ht="15" customHeight="1">
      <c r="A47" s="57"/>
      <c r="B47" s="58"/>
      <c r="C47" s="59"/>
      <c r="D47" s="60"/>
      <c r="E47" s="61"/>
      <c r="F47" s="58"/>
      <c r="G47" s="60"/>
      <c r="H47" s="62"/>
      <c r="I47" s="59"/>
      <c r="J47" s="59"/>
      <c r="K47" s="60"/>
      <c r="L47" s="62"/>
      <c r="M47" s="59"/>
      <c r="N47" s="60"/>
      <c r="O47" s="61"/>
      <c r="P47" s="58"/>
      <c r="Q47" s="59"/>
      <c r="R47" s="59"/>
      <c r="S47" s="63"/>
      <c r="T47" s="63"/>
      <c r="U47" s="60"/>
      <c r="V47" s="62"/>
      <c r="W47" s="59"/>
      <c r="X47" s="60"/>
      <c r="Y47" s="62"/>
      <c r="Z47" s="59"/>
      <c r="AA47" s="60"/>
      <c r="AB47" s="62"/>
      <c r="AC47" s="60"/>
      <c r="AD47" s="62"/>
      <c r="AE47" s="59"/>
      <c r="AF47" s="60"/>
      <c r="AG47" s="62"/>
      <c r="AH47" s="64"/>
      <c r="AI47" s="65"/>
      <c r="AJ47" s="67"/>
      <c r="AK47" s="67"/>
      <c r="AL47" s="67"/>
      <c r="AM47" s="67"/>
      <c r="AN47" s="67"/>
    </row>
    <row r="48" spans="1:40" ht="15" customHeight="1">
      <c r="A48" s="68"/>
      <c r="B48" s="69"/>
      <c r="C48" s="70"/>
      <c r="D48" s="71"/>
      <c r="E48" s="72"/>
      <c r="F48" s="69"/>
      <c r="G48" s="71"/>
      <c r="H48" s="73"/>
      <c r="I48" s="70"/>
      <c r="J48" s="70"/>
      <c r="K48" s="71"/>
      <c r="L48" s="73"/>
      <c r="M48" s="70"/>
      <c r="N48" s="71"/>
      <c r="O48" s="72"/>
      <c r="P48" s="69"/>
      <c r="Q48" s="70"/>
      <c r="R48" s="70"/>
      <c r="S48" s="74"/>
      <c r="T48" s="74"/>
      <c r="U48" s="71"/>
      <c r="V48" s="73"/>
      <c r="W48" s="70"/>
      <c r="X48" s="71"/>
      <c r="Y48" s="73"/>
      <c r="Z48" s="70"/>
      <c r="AA48" s="71"/>
      <c r="AB48" s="73"/>
      <c r="AC48" s="71"/>
      <c r="AD48" s="73"/>
      <c r="AE48" s="70"/>
      <c r="AF48" s="71"/>
      <c r="AG48" s="73"/>
      <c r="AH48" s="70"/>
      <c r="AI48" s="71"/>
      <c r="AJ48" s="67"/>
      <c r="AK48" s="67"/>
      <c r="AL48" s="67"/>
      <c r="AM48" s="67"/>
      <c r="AN48" s="67"/>
    </row>
    <row r="49" spans="1:40" ht="15" customHeight="1">
      <c r="A49" s="57"/>
      <c r="B49" s="58"/>
      <c r="C49" s="59"/>
      <c r="D49" s="60"/>
      <c r="E49" s="61"/>
      <c r="F49" s="58"/>
      <c r="G49" s="60"/>
      <c r="H49" s="62"/>
      <c r="I49" s="59"/>
      <c r="J49" s="59"/>
      <c r="K49" s="60"/>
      <c r="L49" s="62"/>
      <c r="M49" s="59"/>
      <c r="N49" s="60"/>
      <c r="O49" s="61"/>
      <c r="P49" s="58"/>
      <c r="Q49" s="59"/>
      <c r="R49" s="59"/>
      <c r="S49" s="63"/>
      <c r="T49" s="63"/>
      <c r="U49" s="60"/>
      <c r="V49" s="62"/>
      <c r="W49" s="59"/>
      <c r="X49" s="60"/>
      <c r="Y49" s="62"/>
      <c r="Z49" s="59"/>
      <c r="AA49" s="60"/>
      <c r="AB49" s="62"/>
      <c r="AC49" s="60"/>
      <c r="AD49" s="62"/>
      <c r="AE49" s="59"/>
      <c r="AF49" s="60"/>
      <c r="AG49" s="62"/>
      <c r="AH49" s="64"/>
      <c r="AI49" s="65"/>
      <c r="AJ49" s="67"/>
      <c r="AK49" s="67"/>
      <c r="AL49" s="67"/>
      <c r="AM49" s="67"/>
      <c r="AN49" s="67"/>
    </row>
    <row r="50" spans="1:40" ht="15" customHeight="1">
      <c r="A50" s="68"/>
      <c r="B50" s="69"/>
      <c r="C50" s="70"/>
      <c r="D50" s="71"/>
      <c r="E50" s="72"/>
      <c r="F50" s="69"/>
      <c r="G50" s="71"/>
      <c r="H50" s="73"/>
      <c r="I50" s="70"/>
      <c r="J50" s="70"/>
      <c r="K50" s="71"/>
      <c r="L50" s="73"/>
      <c r="M50" s="70"/>
      <c r="N50" s="71"/>
      <c r="O50" s="72"/>
      <c r="P50" s="69"/>
      <c r="Q50" s="70"/>
      <c r="R50" s="70"/>
      <c r="S50" s="74"/>
      <c r="T50" s="74"/>
      <c r="U50" s="71"/>
      <c r="V50" s="73"/>
      <c r="W50" s="70"/>
      <c r="X50" s="71"/>
      <c r="Y50" s="73"/>
      <c r="Z50" s="70"/>
      <c r="AA50" s="71"/>
      <c r="AB50" s="73"/>
      <c r="AC50" s="71"/>
      <c r="AD50" s="73"/>
      <c r="AE50" s="70"/>
      <c r="AF50" s="71"/>
      <c r="AG50" s="73"/>
      <c r="AH50" s="70"/>
      <c r="AI50" s="71"/>
      <c r="AJ50" s="67"/>
      <c r="AK50" s="67"/>
      <c r="AL50" s="67"/>
      <c r="AM50" s="67"/>
      <c r="AN50" s="67"/>
    </row>
    <row r="51" spans="1:40" ht="15" customHeight="1">
      <c r="A51" s="57"/>
      <c r="B51" s="58"/>
      <c r="C51" s="59"/>
      <c r="D51" s="60"/>
      <c r="E51" s="61"/>
      <c r="F51" s="58"/>
      <c r="G51" s="60"/>
      <c r="H51" s="62"/>
      <c r="I51" s="59"/>
      <c r="J51" s="59"/>
      <c r="K51" s="60"/>
      <c r="L51" s="62"/>
      <c r="M51" s="59"/>
      <c r="N51" s="60"/>
      <c r="O51" s="61"/>
      <c r="P51" s="58"/>
      <c r="Q51" s="59"/>
      <c r="R51" s="59"/>
      <c r="S51" s="63"/>
      <c r="T51" s="63"/>
      <c r="U51" s="60"/>
      <c r="V51" s="62"/>
      <c r="W51" s="59"/>
      <c r="X51" s="60"/>
      <c r="Y51" s="62"/>
      <c r="Z51" s="59"/>
      <c r="AA51" s="60"/>
      <c r="AB51" s="62"/>
      <c r="AC51" s="60"/>
      <c r="AD51" s="62"/>
      <c r="AE51" s="59"/>
      <c r="AF51" s="60"/>
      <c r="AG51" s="62"/>
      <c r="AH51" s="64"/>
      <c r="AI51" s="65"/>
      <c r="AJ51" s="67"/>
      <c r="AK51" s="67"/>
      <c r="AL51" s="67"/>
      <c r="AM51" s="67"/>
      <c r="AN51" s="67"/>
    </row>
    <row r="52" spans="1:40" ht="15" customHeight="1">
      <c r="A52" s="68"/>
      <c r="B52" s="69"/>
      <c r="C52" s="70"/>
      <c r="D52" s="71"/>
      <c r="E52" s="72"/>
      <c r="F52" s="69"/>
      <c r="G52" s="71"/>
      <c r="H52" s="73"/>
      <c r="I52" s="70"/>
      <c r="J52" s="70"/>
      <c r="K52" s="71"/>
      <c r="L52" s="73"/>
      <c r="M52" s="70"/>
      <c r="N52" s="71"/>
      <c r="O52" s="72"/>
      <c r="P52" s="69"/>
      <c r="Q52" s="70"/>
      <c r="R52" s="70"/>
      <c r="S52" s="74"/>
      <c r="T52" s="74"/>
      <c r="U52" s="71"/>
      <c r="V52" s="73"/>
      <c r="W52" s="70"/>
      <c r="X52" s="71"/>
      <c r="Y52" s="73"/>
      <c r="Z52" s="70"/>
      <c r="AA52" s="71"/>
      <c r="AB52" s="73"/>
      <c r="AC52" s="71"/>
      <c r="AD52" s="73"/>
      <c r="AE52" s="70"/>
      <c r="AF52" s="71"/>
      <c r="AG52" s="73"/>
      <c r="AH52" s="70"/>
      <c r="AI52" s="71"/>
      <c r="AJ52" s="67"/>
      <c r="AK52" s="67"/>
      <c r="AL52" s="67"/>
      <c r="AM52" s="67"/>
      <c r="AN52" s="67"/>
    </row>
    <row r="53" spans="1:40" ht="15" customHeight="1">
      <c r="A53" s="57"/>
      <c r="B53" s="58"/>
      <c r="C53" s="59"/>
      <c r="D53" s="60"/>
      <c r="E53" s="61"/>
      <c r="F53" s="58"/>
      <c r="G53" s="60"/>
      <c r="H53" s="62"/>
      <c r="I53" s="59"/>
      <c r="J53" s="59"/>
      <c r="K53" s="60"/>
      <c r="L53" s="62"/>
      <c r="M53" s="59"/>
      <c r="N53" s="60"/>
      <c r="O53" s="61"/>
      <c r="P53" s="58"/>
      <c r="Q53" s="59"/>
      <c r="R53" s="59"/>
      <c r="S53" s="63"/>
      <c r="T53" s="63"/>
      <c r="U53" s="60"/>
      <c r="V53" s="62"/>
      <c r="W53" s="59"/>
      <c r="X53" s="60"/>
      <c r="Y53" s="62"/>
      <c r="Z53" s="59"/>
      <c r="AA53" s="60"/>
      <c r="AB53" s="62"/>
      <c r="AC53" s="60"/>
      <c r="AD53" s="62"/>
      <c r="AE53" s="59"/>
      <c r="AF53" s="60"/>
      <c r="AG53" s="62"/>
      <c r="AH53" s="64"/>
      <c r="AI53" s="65"/>
      <c r="AJ53" s="67"/>
      <c r="AK53" s="67"/>
      <c r="AL53" s="67"/>
      <c r="AM53" s="67"/>
      <c r="AN53" s="67"/>
    </row>
    <row r="54" spans="1:40" ht="15" customHeight="1">
      <c r="A54" s="68"/>
      <c r="B54" s="69"/>
      <c r="C54" s="70"/>
      <c r="D54" s="71"/>
      <c r="E54" s="72"/>
      <c r="F54" s="69"/>
      <c r="G54" s="71"/>
      <c r="H54" s="73"/>
      <c r="I54" s="70"/>
      <c r="J54" s="70"/>
      <c r="K54" s="71"/>
      <c r="L54" s="73"/>
      <c r="M54" s="70"/>
      <c r="N54" s="71"/>
      <c r="O54" s="72"/>
      <c r="P54" s="69"/>
      <c r="Q54" s="70"/>
      <c r="R54" s="70"/>
      <c r="S54" s="74"/>
      <c r="T54" s="74"/>
      <c r="U54" s="71"/>
      <c r="V54" s="73"/>
      <c r="W54" s="70"/>
      <c r="X54" s="71"/>
      <c r="Y54" s="73"/>
      <c r="Z54" s="70"/>
      <c r="AA54" s="71"/>
      <c r="AB54" s="73"/>
      <c r="AC54" s="71"/>
      <c r="AD54" s="73"/>
      <c r="AE54" s="70"/>
      <c r="AF54" s="71"/>
      <c r="AG54" s="73"/>
      <c r="AH54" s="70"/>
      <c r="AI54" s="71"/>
      <c r="AJ54" s="67"/>
      <c r="AK54" s="67"/>
      <c r="AL54" s="67"/>
      <c r="AM54" s="67"/>
      <c r="AN54" s="67"/>
    </row>
    <row r="55" spans="1:40" ht="15" customHeight="1">
      <c r="A55" s="57"/>
      <c r="B55" s="58"/>
      <c r="C55" s="59"/>
      <c r="D55" s="60"/>
      <c r="E55" s="61"/>
      <c r="F55" s="58"/>
      <c r="G55" s="60"/>
      <c r="H55" s="62"/>
      <c r="I55" s="59"/>
      <c r="J55" s="59"/>
      <c r="K55" s="60"/>
      <c r="L55" s="62"/>
      <c r="M55" s="59"/>
      <c r="N55" s="60"/>
      <c r="O55" s="61"/>
      <c r="P55" s="58"/>
      <c r="Q55" s="59"/>
      <c r="R55" s="59"/>
      <c r="S55" s="63"/>
      <c r="T55" s="63"/>
      <c r="U55" s="60"/>
      <c r="V55" s="62"/>
      <c r="W55" s="59"/>
      <c r="X55" s="60"/>
      <c r="Y55" s="62"/>
      <c r="Z55" s="59"/>
      <c r="AA55" s="60"/>
      <c r="AB55" s="62"/>
      <c r="AC55" s="60"/>
      <c r="AD55" s="62"/>
      <c r="AE55" s="59"/>
      <c r="AF55" s="60"/>
      <c r="AG55" s="62"/>
      <c r="AH55" s="64"/>
      <c r="AI55" s="65"/>
      <c r="AJ55" s="67"/>
      <c r="AK55" s="67"/>
      <c r="AL55" s="67"/>
      <c r="AM55" s="67"/>
      <c r="AN55" s="67"/>
    </row>
    <row r="56" spans="1:40" ht="15" customHeight="1">
      <c r="A56" s="68"/>
      <c r="B56" s="69"/>
      <c r="C56" s="70"/>
      <c r="D56" s="71"/>
      <c r="E56" s="72"/>
      <c r="F56" s="69"/>
      <c r="G56" s="71"/>
      <c r="H56" s="73"/>
      <c r="I56" s="70"/>
      <c r="J56" s="70"/>
      <c r="K56" s="71"/>
      <c r="L56" s="73"/>
      <c r="M56" s="70"/>
      <c r="N56" s="71"/>
      <c r="O56" s="72"/>
      <c r="P56" s="69"/>
      <c r="Q56" s="70"/>
      <c r="R56" s="70"/>
      <c r="S56" s="74"/>
      <c r="T56" s="74"/>
      <c r="U56" s="71"/>
      <c r="V56" s="73"/>
      <c r="W56" s="70"/>
      <c r="X56" s="71"/>
      <c r="Y56" s="73"/>
      <c r="Z56" s="70"/>
      <c r="AA56" s="71"/>
      <c r="AB56" s="73"/>
      <c r="AC56" s="71"/>
      <c r="AD56" s="73"/>
      <c r="AE56" s="70"/>
      <c r="AF56" s="71"/>
      <c r="AG56" s="73"/>
      <c r="AH56" s="70"/>
      <c r="AI56" s="71"/>
      <c r="AJ56" s="67"/>
      <c r="AK56" s="67"/>
      <c r="AL56" s="67"/>
      <c r="AM56" s="67"/>
      <c r="AN56" s="67"/>
    </row>
    <row r="57" spans="1:40" ht="15" customHeight="1">
      <c r="A57" s="57"/>
      <c r="B57" s="58"/>
      <c r="C57" s="59"/>
      <c r="D57" s="60"/>
      <c r="E57" s="61"/>
      <c r="F57" s="58"/>
      <c r="G57" s="60"/>
      <c r="H57" s="62"/>
      <c r="I57" s="59"/>
      <c r="J57" s="59"/>
      <c r="K57" s="60"/>
      <c r="L57" s="62"/>
      <c r="M57" s="59"/>
      <c r="N57" s="60"/>
      <c r="O57" s="61"/>
      <c r="P57" s="58"/>
      <c r="Q57" s="59"/>
      <c r="R57" s="59"/>
      <c r="S57" s="63"/>
      <c r="T57" s="63"/>
      <c r="U57" s="60"/>
      <c r="V57" s="62"/>
      <c r="W57" s="59"/>
      <c r="X57" s="60"/>
      <c r="Y57" s="62"/>
      <c r="Z57" s="59"/>
      <c r="AA57" s="60"/>
      <c r="AB57" s="62"/>
      <c r="AC57" s="60"/>
      <c r="AD57" s="62"/>
      <c r="AE57" s="59"/>
      <c r="AF57" s="60"/>
      <c r="AG57" s="62"/>
      <c r="AH57" s="64"/>
      <c r="AI57" s="65"/>
      <c r="AJ57" s="67"/>
      <c r="AK57" s="67"/>
      <c r="AL57" s="67"/>
      <c r="AM57" s="67"/>
      <c r="AN57" s="67"/>
    </row>
    <row r="58" spans="1:40" ht="15" customHeight="1">
      <c r="A58" s="68"/>
      <c r="B58" s="69"/>
      <c r="C58" s="70"/>
      <c r="D58" s="71"/>
      <c r="E58" s="72"/>
      <c r="F58" s="69"/>
      <c r="G58" s="71"/>
      <c r="H58" s="73"/>
      <c r="I58" s="70"/>
      <c r="J58" s="70"/>
      <c r="K58" s="71"/>
      <c r="L58" s="73"/>
      <c r="M58" s="70"/>
      <c r="N58" s="71"/>
      <c r="O58" s="72"/>
      <c r="P58" s="69"/>
      <c r="Q58" s="70"/>
      <c r="R58" s="70"/>
      <c r="S58" s="74"/>
      <c r="T58" s="74"/>
      <c r="U58" s="71"/>
      <c r="V58" s="73"/>
      <c r="W58" s="70"/>
      <c r="X58" s="71"/>
      <c r="Y58" s="73"/>
      <c r="Z58" s="70"/>
      <c r="AA58" s="71"/>
      <c r="AB58" s="73"/>
      <c r="AC58" s="71"/>
      <c r="AD58" s="73"/>
      <c r="AE58" s="70"/>
      <c r="AF58" s="71"/>
      <c r="AG58" s="73"/>
      <c r="AH58" s="70"/>
      <c r="AI58" s="71"/>
      <c r="AJ58" s="67"/>
      <c r="AK58" s="67"/>
      <c r="AL58" s="67"/>
      <c r="AM58" s="67"/>
      <c r="AN58" s="67"/>
    </row>
    <row r="59" spans="1:40" ht="15" customHeight="1">
      <c r="A59" s="57"/>
      <c r="B59" s="58"/>
      <c r="C59" s="59"/>
      <c r="D59" s="60"/>
      <c r="E59" s="61"/>
      <c r="F59" s="58"/>
      <c r="G59" s="60"/>
      <c r="H59" s="62"/>
      <c r="I59" s="59"/>
      <c r="J59" s="59"/>
      <c r="K59" s="60"/>
      <c r="L59" s="62"/>
      <c r="M59" s="59"/>
      <c r="N59" s="60"/>
      <c r="O59" s="61"/>
      <c r="P59" s="58"/>
      <c r="Q59" s="59"/>
      <c r="R59" s="59"/>
      <c r="S59" s="63"/>
      <c r="T59" s="63"/>
      <c r="U59" s="60"/>
      <c r="V59" s="62"/>
      <c r="W59" s="59"/>
      <c r="X59" s="60"/>
      <c r="Y59" s="62"/>
      <c r="Z59" s="59"/>
      <c r="AA59" s="60"/>
      <c r="AB59" s="62"/>
      <c r="AC59" s="60"/>
      <c r="AD59" s="62"/>
      <c r="AE59" s="59"/>
      <c r="AF59" s="60"/>
      <c r="AG59" s="62"/>
      <c r="AH59" s="64"/>
      <c r="AI59" s="65"/>
      <c r="AJ59" s="67"/>
      <c r="AK59" s="67"/>
      <c r="AL59" s="67"/>
      <c r="AM59" s="67"/>
      <c r="AN59" s="67"/>
    </row>
    <row r="60" spans="1:40" ht="15" customHeight="1">
      <c r="A60" s="68"/>
      <c r="B60" s="69"/>
      <c r="C60" s="70"/>
      <c r="D60" s="71"/>
      <c r="E60" s="72"/>
      <c r="F60" s="69"/>
      <c r="G60" s="71"/>
      <c r="H60" s="73"/>
      <c r="I60" s="70"/>
      <c r="J60" s="70"/>
      <c r="K60" s="71"/>
      <c r="L60" s="73"/>
      <c r="M60" s="70"/>
      <c r="N60" s="71"/>
      <c r="O60" s="72"/>
      <c r="P60" s="69"/>
      <c r="Q60" s="70"/>
      <c r="R60" s="70"/>
      <c r="S60" s="74"/>
      <c r="T60" s="74"/>
      <c r="U60" s="71"/>
      <c r="V60" s="73"/>
      <c r="W60" s="70"/>
      <c r="X60" s="71"/>
      <c r="Y60" s="73"/>
      <c r="Z60" s="70"/>
      <c r="AA60" s="71"/>
      <c r="AB60" s="73"/>
      <c r="AC60" s="71"/>
      <c r="AD60" s="73"/>
      <c r="AE60" s="70"/>
      <c r="AF60" s="71"/>
      <c r="AG60" s="73"/>
      <c r="AH60" s="70"/>
      <c r="AI60" s="71"/>
      <c r="AJ60" s="67"/>
      <c r="AK60" s="67"/>
      <c r="AL60" s="67"/>
      <c r="AM60" s="67"/>
      <c r="AN60" s="67"/>
    </row>
    <row r="61" spans="1:40" ht="15" customHeight="1">
      <c r="A61" s="57"/>
      <c r="B61" s="58"/>
      <c r="C61" s="59"/>
      <c r="D61" s="60"/>
      <c r="E61" s="61"/>
      <c r="F61" s="58"/>
      <c r="G61" s="60"/>
      <c r="H61" s="62"/>
      <c r="I61" s="59"/>
      <c r="J61" s="59"/>
      <c r="K61" s="60"/>
      <c r="L61" s="62"/>
      <c r="M61" s="59"/>
      <c r="N61" s="60"/>
      <c r="O61" s="61"/>
      <c r="P61" s="58"/>
      <c r="Q61" s="59"/>
      <c r="R61" s="59"/>
      <c r="S61" s="63"/>
      <c r="T61" s="63"/>
      <c r="U61" s="60"/>
      <c r="V61" s="62"/>
      <c r="W61" s="59"/>
      <c r="X61" s="60"/>
      <c r="Y61" s="62"/>
      <c r="Z61" s="59"/>
      <c r="AA61" s="60"/>
      <c r="AB61" s="62"/>
      <c r="AC61" s="60"/>
      <c r="AD61" s="62"/>
      <c r="AE61" s="59"/>
      <c r="AF61" s="60"/>
      <c r="AG61" s="62"/>
      <c r="AH61" s="64"/>
      <c r="AI61" s="65"/>
      <c r="AJ61" s="67"/>
      <c r="AK61" s="67"/>
      <c r="AL61" s="67"/>
      <c r="AM61" s="67"/>
      <c r="AN61" s="67"/>
    </row>
    <row r="62" spans="1:40" ht="15" customHeight="1">
      <c r="A62" s="68"/>
      <c r="B62" s="69"/>
      <c r="C62" s="70"/>
      <c r="D62" s="71"/>
      <c r="E62" s="72"/>
      <c r="F62" s="69"/>
      <c r="G62" s="71"/>
      <c r="H62" s="73"/>
      <c r="I62" s="70"/>
      <c r="J62" s="70"/>
      <c r="K62" s="71"/>
      <c r="L62" s="73"/>
      <c r="M62" s="70"/>
      <c r="N62" s="71"/>
      <c r="O62" s="72"/>
      <c r="P62" s="69"/>
      <c r="Q62" s="70"/>
      <c r="R62" s="70"/>
      <c r="S62" s="74"/>
      <c r="T62" s="74"/>
      <c r="U62" s="71"/>
      <c r="V62" s="73"/>
      <c r="W62" s="70"/>
      <c r="X62" s="71"/>
      <c r="Y62" s="73"/>
      <c r="Z62" s="70"/>
      <c r="AA62" s="71"/>
      <c r="AB62" s="73"/>
      <c r="AC62" s="71"/>
      <c r="AD62" s="73"/>
      <c r="AE62" s="70"/>
      <c r="AF62" s="71"/>
      <c r="AG62" s="73"/>
      <c r="AH62" s="70"/>
      <c r="AI62" s="71"/>
      <c r="AJ62" s="67"/>
      <c r="AK62" s="67"/>
      <c r="AL62" s="67"/>
      <c r="AM62" s="67"/>
      <c r="AN62" s="67"/>
    </row>
    <row r="63" spans="1:40" ht="15" customHeight="1">
      <c r="A63" s="57"/>
      <c r="B63" s="58"/>
      <c r="C63" s="59"/>
      <c r="D63" s="60"/>
      <c r="E63" s="61"/>
      <c r="F63" s="58"/>
      <c r="G63" s="60"/>
      <c r="H63" s="62"/>
      <c r="I63" s="59"/>
      <c r="J63" s="59"/>
      <c r="K63" s="60"/>
      <c r="L63" s="62"/>
      <c r="M63" s="59"/>
      <c r="N63" s="60"/>
      <c r="O63" s="61"/>
      <c r="P63" s="58"/>
      <c r="Q63" s="59"/>
      <c r="R63" s="59"/>
      <c r="S63" s="63"/>
      <c r="T63" s="63"/>
      <c r="U63" s="60"/>
      <c r="V63" s="62"/>
      <c r="W63" s="59"/>
      <c r="X63" s="60"/>
      <c r="Y63" s="62"/>
      <c r="Z63" s="59"/>
      <c r="AA63" s="60"/>
      <c r="AB63" s="62"/>
      <c r="AC63" s="60"/>
      <c r="AD63" s="62"/>
      <c r="AE63" s="59"/>
      <c r="AF63" s="60"/>
      <c r="AG63" s="62"/>
      <c r="AH63" s="64"/>
      <c r="AI63" s="65"/>
      <c r="AJ63" s="67"/>
      <c r="AK63" s="67"/>
      <c r="AL63" s="67"/>
      <c r="AM63" s="67"/>
      <c r="AN63" s="67"/>
    </row>
    <row r="64" spans="1:40" ht="15" customHeight="1">
      <c r="A64" s="68"/>
      <c r="B64" s="69"/>
      <c r="C64" s="70"/>
      <c r="D64" s="71"/>
      <c r="E64" s="72"/>
      <c r="F64" s="69"/>
      <c r="G64" s="71"/>
      <c r="H64" s="73"/>
      <c r="I64" s="70"/>
      <c r="J64" s="70"/>
      <c r="K64" s="71"/>
      <c r="L64" s="73"/>
      <c r="M64" s="70"/>
      <c r="N64" s="71"/>
      <c r="O64" s="72"/>
      <c r="P64" s="69"/>
      <c r="Q64" s="70"/>
      <c r="R64" s="70"/>
      <c r="S64" s="74"/>
      <c r="T64" s="74"/>
      <c r="U64" s="71"/>
      <c r="V64" s="73"/>
      <c r="W64" s="70"/>
      <c r="X64" s="71"/>
      <c r="Y64" s="73"/>
      <c r="Z64" s="70"/>
      <c r="AA64" s="71"/>
      <c r="AB64" s="73"/>
      <c r="AC64" s="71"/>
      <c r="AD64" s="73"/>
      <c r="AE64" s="70"/>
      <c r="AF64" s="71"/>
      <c r="AG64" s="73"/>
      <c r="AH64" s="70"/>
      <c r="AI64" s="71"/>
      <c r="AJ64" s="67"/>
      <c r="AK64" s="67"/>
      <c r="AL64" s="67"/>
      <c r="AM64" s="67"/>
      <c r="AN64" s="67"/>
    </row>
    <row r="65" spans="1:40" ht="15" customHeight="1">
      <c r="A65" s="57"/>
      <c r="B65" s="58"/>
      <c r="C65" s="59"/>
      <c r="D65" s="60"/>
      <c r="E65" s="61"/>
      <c r="F65" s="58"/>
      <c r="G65" s="60"/>
      <c r="H65" s="62"/>
      <c r="I65" s="59"/>
      <c r="J65" s="59"/>
      <c r="K65" s="60"/>
      <c r="L65" s="62"/>
      <c r="M65" s="59"/>
      <c r="N65" s="60"/>
      <c r="O65" s="61"/>
      <c r="P65" s="58"/>
      <c r="Q65" s="59"/>
      <c r="R65" s="59"/>
      <c r="S65" s="63"/>
      <c r="T65" s="63"/>
      <c r="U65" s="60"/>
      <c r="V65" s="62"/>
      <c r="W65" s="59"/>
      <c r="X65" s="60"/>
      <c r="Y65" s="62"/>
      <c r="Z65" s="59"/>
      <c r="AA65" s="60"/>
      <c r="AB65" s="62"/>
      <c r="AC65" s="60"/>
      <c r="AD65" s="62"/>
      <c r="AE65" s="59"/>
      <c r="AF65" s="60"/>
      <c r="AG65" s="62"/>
      <c r="AH65" s="64"/>
      <c r="AI65" s="65"/>
      <c r="AJ65" s="67"/>
      <c r="AK65" s="67"/>
      <c r="AL65" s="67"/>
      <c r="AM65" s="67"/>
      <c r="AN65" s="67"/>
    </row>
    <row r="66" spans="1:40" ht="15" customHeight="1">
      <c r="A66" s="68"/>
      <c r="B66" s="69"/>
      <c r="C66" s="70"/>
      <c r="D66" s="71"/>
      <c r="E66" s="72"/>
      <c r="F66" s="69"/>
      <c r="G66" s="71"/>
      <c r="H66" s="73"/>
      <c r="I66" s="70"/>
      <c r="J66" s="70"/>
      <c r="K66" s="71"/>
      <c r="L66" s="73"/>
      <c r="M66" s="70"/>
      <c r="N66" s="71"/>
      <c r="O66" s="72"/>
      <c r="P66" s="69"/>
      <c r="Q66" s="70"/>
      <c r="R66" s="70"/>
      <c r="S66" s="74"/>
      <c r="T66" s="74"/>
      <c r="U66" s="71"/>
      <c r="V66" s="73"/>
      <c r="W66" s="70"/>
      <c r="X66" s="71"/>
      <c r="Y66" s="73"/>
      <c r="Z66" s="70"/>
      <c r="AA66" s="71"/>
      <c r="AB66" s="73"/>
      <c r="AC66" s="71"/>
      <c r="AD66" s="73"/>
      <c r="AE66" s="70"/>
      <c r="AF66" s="71"/>
      <c r="AG66" s="73"/>
      <c r="AH66" s="70"/>
      <c r="AI66" s="71"/>
      <c r="AJ66" s="67"/>
      <c r="AK66" s="67"/>
      <c r="AL66" s="67"/>
      <c r="AM66" s="67"/>
      <c r="AN66" s="67"/>
    </row>
    <row r="67" spans="1:40" ht="15" customHeight="1">
      <c r="A67" s="57"/>
      <c r="B67" s="58"/>
      <c r="C67" s="59"/>
      <c r="D67" s="60"/>
      <c r="E67" s="61"/>
      <c r="F67" s="58"/>
      <c r="G67" s="60"/>
      <c r="H67" s="62"/>
      <c r="I67" s="59"/>
      <c r="J67" s="59"/>
      <c r="K67" s="60"/>
      <c r="L67" s="62"/>
      <c r="M67" s="59"/>
      <c r="N67" s="60"/>
      <c r="O67" s="61"/>
      <c r="P67" s="58"/>
      <c r="Q67" s="59"/>
      <c r="R67" s="59"/>
      <c r="S67" s="63"/>
      <c r="T67" s="63"/>
      <c r="U67" s="60"/>
      <c r="V67" s="62"/>
      <c r="W67" s="59"/>
      <c r="X67" s="60"/>
      <c r="Y67" s="62"/>
      <c r="Z67" s="59"/>
      <c r="AA67" s="60"/>
      <c r="AB67" s="62"/>
      <c r="AC67" s="60"/>
      <c r="AD67" s="62"/>
      <c r="AE67" s="59"/>
      <c r="AF67" s="60"/>
      <c r="AG67" s="62"/>
      <c r="AH67" s="64"/>
      <c r="AI67" s="65"/>
      <c r="AJ67" s="67"/>
      <c r="AK67" s="67"/>
      <c r="AL67" s="67"/>
      <c r="AM67" s="67"/>
      <c r="AN67" s="67"/>
    </row>
    <row r="68" spans="1:40" ht="15" customHeight="1">
      <c r="A68" s="68"/>
      <c r="B68" s="69"/>
      <c r="C68" s="70"/>
      <c r="D68" s="71"/>
      <c r="E68" s="72"/>
      <c r="F68" s="69"/>
      <c r="G68" s="71"/>
      <c r="H68" s="73"/>
      <c r="I68" s="70"/>
      <c r="J68" s="70"/>
      <c r="K68" s="71"/>
      <c r="L68" s="73"/>
      <c r="M68" s="70"/>
      <c r="N68" s="71"/>
      <c r="O68" s="72"/>
      <c r="P68" s="69"/>
      <c r="Q68" s="70"/>
      <c r="R68" s="70"/>
      <c r="S68" s="74"/>
      <c r="T68" s="74"/>
      <c r="U68" s="71"/>
      <c r="V68" s="73"/>
      <c r="W68" s="70"/>
      <c r="X68" s="71"/>
      <c r="Y68" s="73"/>
      <c r="Z68" s="70"/>
      <c r="AA68" s="71"/>
      <c r="AB68" s="73"/>
      <c r="AC68" s="71"/>
      <c r="AD68" s="73"/>
      <c r="AE68" s="70"/>
      <c r="AF68" s="71"/>
      <c r="AG68" s="73"/>
      <c r="AH68" s="70"/>
      <c r="AI68" s="71"/>
      <c r="AJ68" s="67"/>
      <c r="AK68" s="67"/>
      <c r="AL68" s="67"/>
      <c r="AM68" s="67"/>
      <c r="AN68" s="67"/>
    </row>
    <row r="69" spans="1:40" ht="15" customHeight="1">
      <c r="A69" s="57"/>
      <c r="B69" s="58"/>
      <c r="C69" s="59"/>
      <c r="D69" s="60"/>
      <c r="E69" s="61"/>
      <c r="F69" s="58"/>
      <c r="G69" s="60"/>
      <c r="H69" s="62"/>
      <c r="I69" s="59"/>
      <c r="J69" s="59"/>
      <c r="K69" s="60"/>
      <c r="L69" s="62"/>
      <c r="M69" s="59"/>
      <c r="N69" s="60"/>
      <c r="O69" s="61"/>
      <c r="P69" s="58"/>
      <c r="Q69" s="59"/>
      <c r="R69" s="59"/>
      <c r="S69" s="63"/>
      <c r="T69" s="63"/>
      <c r="U69" s="60"/>
      <c r="V69" s="62"/>
      <c r="W69" s="59"/>
      <c r="X69" s="60"/>
      <c r="Y69" s="62"/>
      <c r="Z69" s="59"/>
      <c r="AA69" s="60"/>
      <c r="AB69" s="62"/>
      <c r="AC69" s="60"/>
      <c r="AD69" s="62"/>
      <c r="AE69" s="59"/>
      <c r="AF69" s="60"/>
      <c r="AG69" s="62"/>
      <c r="AH69" s="64"/>
      <c r="AI69" s="65"/>
      <c r="AJ69" s="67"/>
      <c r="AK69" s="67"/>
      <c r="AL69" s="67"/>
      <c r="AM69" s="67"/>
      <c r="AN69" s="67"/>
    </row>
    <row r="70" spans="1:40" ht="15" customHeight="1">
      <c r="A70" s="68"/>
      <c r="B70" s="69"/>
      <c r="C70" s="70"/>
      <c r="D70" s="71"/>
      <c r="E70" s="72"/>
      <c r="F70" s="69"/>
      <c r="G70" s="71"/>
      <c r="H70" s="73"/>
      <c r="I70" s="70"/>
      <c r="J70" s="70"/>
      <c r="K70" s="71"/>
      <c r="L70" s="73"/>
      <c r="M70" s="70"/>
      <c r="N70" s="71"/>
      <c r="O70" s="72"/>
      <c r="P70" s="69"/>
      <c r="Q70" s="70"/>
      <c r="R70" s="70"/>
      <c r="S70" s="74"/>
      <c r="T70" s="74"/>
      <c r="U70" s="71"/>
      <c r="V70" s="73"/>
      <c r="W70" s="70"/>
      <c r="X70" s="71"/>
      <c r="Y70" s="73"/>
      <c r="Z70" s="70"/>
      <c r="AA70" s="71"/>
      <c r="AB70" s="73"/>
      <c r="AC70" s="71"/>
      <c r="AD70" s="73"/>
      <c r="AE70" s="70"/>
      <c r="AF70" s="71"/>
      <c r="AG70" s="73"/>
      <c r="AH70" s="70"/>
      <c r="AI70" s="71"/>
      <c r="AJ70" s="67"/>
      <c r="AK70" s="67"/>
      <c r="AL70" s="67"/>
      <c r="AM70" s="67"/>
      <c r="AN70" s="67"/>
    </row>
    <row r="71" spans="1:40" ht="15" customHeight="1">
      <c r="A71" s="57"/>
      <c r="B71" s="58"/>
      <c r="C71" s="59"/>
      <c r="D71" s="60"/>
      <c r="E71" s="61"/>
      <c r="F71" s="58"/>
      <c r="G71" s="60"/>
      <c r="H71" s="62"/>
      <c r="I71" s="59"/>
      <c r="J71" s="59"/>
      <c r="K71" s="60"/>
      <c r="L71" s="62"/>
      <c r="M71" s="59"/>
      <c r="N71" s="60"/>
      <c r="O71" s="61"/>
      <c r="P71" s="58"/>
      <c r="Q71" s="59"/>
      <c r="R71" s="59"/>
      <c r="S71" s="63"/>
      <c r="T71" s="63"/>
      <c r="U71" s="60"/>
      <c r="V71" s="62"/>
      <c r="W71" s="59"/>
      <c r="X71" s="60"/>
      <c r="Y71" s="62"/>
      <c r="Z71" s="59"/>
      <c r="AA71" s="60"/>
      <c r="AB71" s="62"/>
      <c r="AC71" s="60"/>
      <c r="AD71" s="62"/>
      <c r="AE71" s="59"/>
      <c r="AF71" s="60"/>
      <c r="AG71" s="62"/>
      <c r="AH71" s="64"/>
      <c r="AI71" s="65"/>
      <c r="AJ71" s="67"/>
      <c r="AK71" s="67"/>
      <c r="AL71" s="67"/>
      <c r="AM71" s="67"/>
      <c r="AN71" s="67"/>
    </row>
    <row r="72" spans="1:40" ht="15.75" customHeight="1">
      <c r="A72" s="68"/>
      <c r="B72" s="69"/>
      <c r="C72" s="70"/>
      <c r="D72" s="71"/>
      <c r="E72" s="72"/>
      <c r="F72" s="69"/>
      <c r="G72" s="71"/>
      <c r="H72" s="73"/>
      <c r="I72" s="70"/>
      <c r="J72" s="70"/>
      <c r="K72" s="71"/>
      <c r="L72" s="73"/>
      <c r="M72" s="70"/>
      <c r="N72" s="71"/>
      <c r="O72" s="72"/>
      <c r="P72" s="69"/>
      <c r="Q72" s="70"/>
      <c r="R72" s="70"/>
      <c r="S72" s="74"/>
      <c r="T72" s="74"/>
      <c r="U72" s="71"/>
      <c r="V72" s="73"/>
      <c r="W72" s="70"/>
      <c r="X72" s="71"/>
      <c r="Y72" s="73"/>
      <c r="Z72" s="70"/>
      <c r="AA72" s="71"/>
      <c r="AB72" s="73"/>
      <c r="AC72" s="71"/>
      <c r="AD72" s="73"/>
      <c r="AE72" s="70"/>
      <c r="AF72" s="71"/>
      <c r="AG72" s="73"/>
      <c r="AH72" s="70"/>
      <c r="AI72" s="71"/>
      <c r="AJ72" s="67"/>
      <c r="AK72" s="67"/>
      <c r="AL72" s="67"/>
      <c r="AM72" s="67"/>
      <c r="AN72" s="67"/>
    </row>
    <row r="73" spans="1:40" ht="15" customHeight="1">
      <c r="A73" s="57"/>
      <c r="B73" s="58"/>
      <c r="C73" s="59"/>
      <c r="D73" s="60"/>
      <c r="E73" s="61"/>
      <c r="F73" s="58"/>
      <c r="G73" s="60"/>
      <c r="H73" s="62"/>
      <c r="I73" s="59"/>
      <c r="J73" s="59"/>
      <c r="K73" s="60"/>
      <c r="L73" s="62"/>
      <c r="M73" s="59"/>
      <c r="N73" s="60"/>
      <c r="O73" s="61"/>
      <c r="P73" s="58"/>
      <c r="Q73" s="59"/>
      <c r="R73" s="59"/>
      <c r="S73" s="63"/>
      <c r="T73" s="63"/>
      <c r="U73" s="60"/>
      <c r="V73" s="62"/>
      <c r="W73" s="59"/>
      <c r="X73" s="60"/>
      <c r="Y73" s="62"/>
      <c r="Z73" s="59"/>
      <c r="AA73" s="60"/>
      <c r="AB73" s="62"/>
      <c r="AC73" s="60"/>
      <c r="AD73" s="62"/>
      <c r="AE73" s="59"/>
      <c r="AF73" s="60"/>
      <c r="AG73" s="62"/>
      <c r="AH73" s="59"/>
      <c r="AI73" s="65"/>
      <c r="AJ73" s="66"/>
      <c r="AK73" s="67"/>
      <c r="AL73" s="67"/>
      <c r="AM73" s="67"/>
      <c r="AN73" s="67"/>
    </row>
    <row r="74" spans="1:40" ht="15" customHeight="1">
      <c r="A74" s="68"/>
      <c r="B74" s="69"/>
      <c r="C74" s="70"/>
      <c r="D74" s="71"/>
      <c r="E74" s="72"/>
      <c r="F74" s="69"/>
      <c r="G74" s="71"/>
      <c r="H74" s="73"/>
      <c r="I74" s="70"/>
      <c r="J74" s="70"/>
      <c r="K74" s="71"/>
      <c r="L74" s="73"/>
      <c r="M74" s="70"/>
      <c r="N74" s="71"/>
      <c r="O74" s="72"/>
      <c r="P74" s="69"/>
      <c r="Q74" s="70"/>
      <c r="R74" s="70"/>
      <c r="S74" s="74"/>
      <c r="T74" s="74"/>
      <c r="U74" s="71"/>
      <c r="V74" s="73"/>
      <c r="W74" s="70"/>
      <c r="X74" s="71"/>
      <c r="Y74" s="73"/>
      <c r="Z74" s="70"/>
      <c r="AA74" s="71"/>
      <c r="AB74" s="73"/>
      <c r="AC74" s="71"/>
      <c r="AD74" s="73"/>
      <c r="AE74" s="70"/>
      <c r="AF74" s="71"/>
      <c r="AG74" s="73"/>
      <c r="AH74" s="70"/>
      <c r="AI74" s="71"/>
      <c r="AJ74" s="67"/>
      <c r="AK74" s="67"/>
      <c r="AL74" s="67"/>
      <c r="AM74" s="67"/>
      <c r="AN74" s="67"/>
    </row>
    <row r="75" spans="1:40" ht="15" customHeight="1">
      <c r="A75" s="57"/>
      <c r="B75" s="58"/>
      <c r="C75" s="59"/>
      <c r="D75" s="60"/>
      <c r="E75" s="61"/>
      <c r="F75" s="58"/>
      <c r="G75" s="60"/>
      <c r="H75" s="62"/>
      <c r="I75" s="59"/>
      <c r="J75" s="59"/>
      <c r="K75" s="60"/>
      <c r="L75" s="62"/>
      <c r="M75" s="59"/>
      <c r="N75" s="60"/>
      <c r="O75" s="61"/>
      <c r="P75" s="58"/>
      <c r="Q75" s="59"/>
      <c r="R75" s="59"/>
      <c r="S75" s="63"/>
      <c r="T75" s="63"/>
      <c r="U75" s="60"/>
      <c r="V75" s="62"/>
      <c r="W75" s="59"/>
      <c r="X75" s="60"/>
      <c r="Y75" s="62"/>
      <c r="Z75" s="59"/>
      <c r="AA75" s="60"/>
      <c r="AB75" s="62"/>
      <c r="AC75" s="60"/>
      <c r="AD75" s="62"/>
      <c r="AE75" s="59"/>
      <c r="AF75" s="60"/>
      <c r="AG75" s="62"/>
      <c r="AH75" s="64"/>
      <c r="AI75" s="65"/>
      <c r="AJ75" s="66"/>
      <c r="AK75" s="66"/>
      <c r="AL75" s="67"/>
      <c r="AM75" s="67"/>
      <c r="AN75" s="67"/>
    </row>
    <row r="76" spans="1:40" ht="15" customHeight="1">
      <c r="A76" s="68"/>
      <c r="B76" s="69"/>
      <c r="C76" s="70"/>
      <c r="D76" s="71"/>
      <c r="E76" s="72"/>
      <c r="F76" s="69"/>
      <c r="G76" s="71"/>
      <c r="H76" s="73"/>
      <c r="I76" s="70"/>
      <c r="J76" s="70"/>
      <c r="K76" s="71"/>
      <c r="L76" s="73"/>
      <c r="M76" s="70"/>
      <c r="N76" s="71"/>
      <c r="O76" s="72"/>
      <c r="P76" s="69"/>
      <c r="Q76" s="70"/>
      <c r="R76" s="70"/>
      <c r="S76" s="74"/>
      <c r="T76" s="74"/>
      <c r="U76" s="71"/>
      <c r="V76" s="73"/>
      <c r="W76" s="70"/>
      <c r="X76" s="71"/>
      <c r="Y76" s="73"/>
      <c r="Z76" s="70"/>
      <c r="AA76" s="71"/>
      <c r="AB76" s="73"/>
      <c r="AC76" s="71"/>
      <c r="AD76" s="73"/>
      <c r="AE76" s="70"/>
      <c r="AF76" s="71"/>
      <c r="AG76" s="73"/>
      <c r="AH76" s="70"/>
      <c r="AI76" s="71"/>
      <c r="AJ76" s="67"/>
      <c r="AK76" s="67"/>
      <c r="AL76" s="67"/>
      <c r="AM76" s="67"/>
      <c r="AN76" s="67"/>
    </row>
    <row r="77" spans="1:40" ht="15" customHeight="1">
      <c r="A77" s="57"/>
      <c r="B77" s="58"/>
      <c r="C77" s="59"/>
      <c r="D77" s="60"/>
      <c r="E77" s="61"/>
      <c r="F77" s="58"/>
      <c r="G77" s="60"/>
      <c r="H77" s="62"/>
      <c r="I77" s="59"/>
      <c r="J77" s="59"/>
      <c r="K77" s="60"/>
      <c r="L77" s="62"/>
      <c r="M77" s="59"/>
      <c r="N77" s="60"/>
      <c r="O77" s="61"/>
      <c r="P77" s="58"/>
      <c r="Q77" s="59"/>
      <c r="R77" s="59"/>
      <c r="S77" s="63"/>
      <c r="T77" s="63"/>
      <c r="U77" s="60"/>
      <c r="V77" s="62"/>
      <c r="W77" s="59"/>
      <c r="X77" s="60"/>
      <c r="Y77" s="62"/>
      <c r="Z77" s="59"/>
      <c r="AA77" s="60"/>
      <c r="AB77" s="62"/>
      <c r="AC77" s="60"/>
      <c r="AD77" s="62"/>
      <c r="AE77" s="59"/>
      <c r="AF77" s="60"/>
      <c r="AG77" s="62"/>
      <c r="AH77" s="64"/>
      <c r="AI77" s="65"/>
      <c r="AJ77" s="67"/>
      <c r="AK77" s="67"/>
      <c r="AL77" s="67"/>
      <c r="AM77" s="67"/>
      <c r="AN77" s="67"/>
    </row>
    <row r="78" spans="1:40" ht="15" customHeight="1">
      <c r="A78" s="68"/>
      <c r="B78" s="69"/>
      <c r="C78" s="70"/>
      <c r="D78" s="71"/>
      <c r="E78" s="72"/>
      <c r="F78" s="69"/>
      <c r="G78" s="71"/>
      <c r="H78" s="73"/>
      <c r="I78" s="70"/>
      <c r="J78" s="70"/>
      <c r="K78" s="71"/>
      <c r="L78" s="73"/>
      <c r="M78" s="70"/>
      <c r="N78" s="71"/>
      <c r="O78" s="72"/>
      <c r="P78" s="69"/>
      <c r="Q78" s="70"/>
      <c r="R78" s="70"/>
      <c r="S78" s="74"/>
      <c r="T78" s="74"/>
      <c r="U78" s="71"/>
      <c r="V78" s="73"/>
      <c r="W78" s="70"/>
      <c r="X78" s="71"/>
      <c r="Y78" s="73"/>
      <c r="Z78" s="70"/>
      <c r="AA78" s="71"/>
      <c r="AB78" s="73"/>
      <c r="AC78" s="71"/>
      <c r="AD78" s="73"/>
      <c r="AE78" s="70"/>
      <c r="AF78" s="71"/>
      <c r="AG78" s="73"/>
      <c r="AH78" s="70"/>
      <c r="AI78" s="71"/>
      <c r="AJ78" s="67"/>
      <c r="AK78" s="67"/>
      <c r="AL78" s="67"/>
      <c r="AM78" s="67"/>
      <c r="AN78" s="67"/>
    </row>
    <row r="79" spans="1:40" ht="15" customHeight="1">
      <c r="A79" s="57"/>
      <c r="B79" s="58"/>
      <c r="C79" s="59"/>
      <c r="D79" s="60"/>
      <c r="E79" s="61"/>
      <c r="F79" s="58"/>
      <c r="G79" s="60"/>
      <c r="H79" s="62"/>
      <c r="I79" s="59"/>
      <c r="J79" s="59"/>
      <c r="K79" s="60"/>
      <c r="L79" s="62"/>
      <c r="M79" s="59"/>
      <c r="N79" s="60"/>
      <c r="O79" s="61"/>
      <c r="P79" s="58"/>
      <c r="Q79" s="59"/>
      <c r="R79" s="59"/>
      <c r="S79" s="63"/>
      <c r="T79" s="63"/>
      <c r="U79" s="60"/>
      <c r="V79" s="62"/>
      <c r="W79" s="59"/>
      <c r="X79" s="60"/>
      <c r="Y79" s="62"/>
      <c r="Z79" s="59"/>
      <c r="AA79" s="60"/>
      <c r="AB79" s="62"/>
      <c r="AC79" s="60"/>
      <c r="AD79" s="62"/>
      <c r="AE79" s="59"/>
      <c r="AF79" s="60"/>
      <c r="AG79" s="62"/>
      <c r="AH79" s="64"/>
      <c r="AI79" s="65"/>
      <c r="AJ79" s="67"/>
      <c r="AK79" s="67"/>
      <c r="AL79" s="67"/>
      <c r="AM79" s="67"/>
      <c r="AN79" s="67"/>
    </row>
    <row r="80" spans="1:40" ht="15" customHeight="1">
      <c r="A80" s="68"/>
      <c r="B80" s="69"/>
      <c r="C80" s="70"/>
      <c r="D80" s="71"/>
      <c r="E80" s="72"/>
      <c r="F80" s="69"/>
      <c r="G80" s="71"/>
      <c r="H80" s="73"/>
      <c r="I80" s="70"/>
      <c r="J80" s="70"/>
      <c r="K80" s="71"/>
      <c r="L80" s="73"/>
      <c r="M80" s="70"/>
      <c r="N80" s="71"/>
      <c r="O80" s="72"/>
      <c r="P80" s="69"/>
      <c r="Q80" s="70"/>
      <c r="R80" s="70"/>
      <c r="S80" s="74"/>
      <c r="T80" s="74"/>
      <c r="U80" s="71"/>
      <c r="V80" s="73"/>
      <c r="W80" s="70"/>
      <c r="X80" s="71"/>
      <c r="Y80" s="73"/>
      <c r="Z80" s="70"/>
      <c r="AA80" s="71"/>
      <c r="AB80" s="73"/>
      <c r="AC80" s="71"/>
      <c r="AD80" s="73"/>
      <c r="AE80" s="70"/>
      <c r="AF80" s="71"/>
      <c r="AG80" s="73"/>
      <c r="AH80" s="70"/>
      <c r="AI80" s="71"/>
      <c r="AJ80" s="67"/>
      <c r="AK80" s="67"/>
      <c r="AL80" s="67"/>
      <c r="AM80" s="67"/>
      <c r="AN80" s="67"/>
    </row>
    <row r="81" spans="1:40" ht="15" customHeight="1">
      <c r="A81" s="57"/>
      <c r="B81" s="58"/>
      <c r="C81" s="59"/>
      <c r="D81" s="60"/>
      <c r="E81" s="61"/>
      <c r="F81" s="58"/>
      <c r="G81" s="60"/>
      <c r="H81" s="62"/>
      <c r="I81" s="59"/>
      <c r="J81" s="59"/>
      <c r="K81" s="60"/>
      <c r="L81" s="62"/>
      <c r="M81" s="59"/>
      <c r="N81" s="60"/>
      <c r="O81" s="61"/>
      <c r="P81" s="58"/>
      <c r="Q81" s="59"/>
      <c r="R81" s="59"/>
      <c r="S81" s="63"/>
      <c r="T81" s="63"/>
      <c r="U81" s="60"/>
      <c r="V81" s="62"/>
      <c r="W81" s="59"/>
      <c r="X81" s="60"/>
      <c r="Y81" s="62"/>
      <c r="Z81" s="59"/>
      <c r="AA81" s="60"/>
      <c r="AB81" s="62"/>
      <c r="AC81" s="60"/>
      <c r="AD81" s="62"/>
      <c r="AE81" s="59"/>
      <c r="AF81" s="60"/>
      <c r="AG81" s="62"/>
      <c r="AH81" s="64"/>
      <c r="AI81" s="65"/>
      <c r="AJ81" s="67"/>
      <c r="AK81" s="67"/>
      <c r="AL81" s="67"/>
      <c r="AM81" s="67"/>
      <c r="AN81" s="67"/>
    </row>
    <row r="82" spans="1:40" ht="15" customHeight="1">
      <c r="A82" s="68"/>
      <c r="B82" s="69"/>
      <c r="C82" s="70"/>
      <c r="D82" s="71"/>
      <c r="E82" s="72"/>
      <c r="F82" s="69"/>
      <c r="G82" s="71"/>
      <c r="H82" s="73"/>
      <c r="I82" s="70"/>
      <c r="J82" s="70"/>
      <c r="K82" s="71"/>
      <c r="L82" s="73"/>
      <c r="M82" s="70"/>
      <c r="N82" s="71"/>
      <c r="O82" s="72"/>
      <c r="P82" s="69"/>
      <c r="Q82" s="70"/>
      <c r="R82" s="70"/>
      <c r="S82" s="74"/>
      <c r="T82" s="74"/>
      <c r="U82" s="71"/>
      <c r="V82" s="73"/>
      <c r="W82" s="70"/>
      <c r="X82" s="71"/>
      <c r="Y82" s="73"/>
      <c r="Z82" s="70"/>
      <c r="AA82" s="71"/>
      <c r="AB82" s="73"/>
      <c r="AC82" s="71"/>
      <c r="AD82" s="73"/>
      <c r="AE82" s="70"/>
      <c r="AF82" s="71"/>
      <c r="AG82" s="73"/>
      <c r="AH82" s="70"/>
      <c r="AI82" s="71"/>
      <c r="AJ82" s="67"/>
      <c r="AK82" s="67"/>
      <c r="AL82" s="67"/>
      <c r="AM82" s="67"/>
      <c r="AN82" s="67"/>
    </row>
    <row r="83" spans="1:40" ht="15" customHeight="1">
      <c r="A83" s="57"/>
      <c r="B83" s="58"/>
      <c r="C83" s="59"/>
      <c r="D83" s="60"/>
      <c r="E83" s="61"/>
      <c r="F83" s="58"/>
      <c r="G83" s="60"/>
      <c r="H83" s="62"/>
      <c r="I83" s="59"/>
      <c r="J83" s="59"/>
      <c r="K83" s="60"/>
      <c r="L83" s="62"/>
      <c r="M83" s="59"/>
      <c r="N83" s="60"/>
      <c r="O83" s="61"/>
      <c r="P83" s="58"/>
      <c r="Q83" s="59"/>
      <c r="R83" s="59"/>
      <c r="S83" s="63"/>
      <c r="T83" s="63"/>
      <c r="U83" s="60"/>
      <c r="V83" s="62"/>
      <c r="W83" s="59"/>
      <c r="X83" s="60"/>
      <c r="Y83" s="62"/>
      <c r="Z83" s="59"/>
      <c r="AA83" s="60"/>
      <c r="AB83" s="62"/>
      <c r="AC83" s="60"/>
      <c r="AD83" s="62"/>
      <c r="AE83" s="59"/>
      <c r="AF83" s="60"/>
      <c r="AG83" s="62"/>
      <c r="AH83" s="64"/>
      <c r="AI83" s="65"/>
      <c r="AJ83" s="67"/>
      <c r="AK83" s="67"/>
      <c r="AL83" s="67"/>
      <c r="AM83" s="67"/>
      <c r="AN83" s="67"/>
    </row>
    <row r="84" spans="1:40" ht="15" customHeight="1">
      <c r="A84" s="68"/>
      <c r="B84" s="69"/>
      <c r="C84" s="70"/>
      <c r="D84" s="71"/>
      <c r="E84" s="72"/>
      <c r="F84" s="69"/>
      <c r="G84" s="71"/>
      <c r="H84" s="73"/>
      <c r="I84" s="70"/>
      <c r="J84" s="70"/>
      <c r="K84" s="71"/>
      <c r="L84" s="73"/>
      <c r="M84" s="70"/>
      <c r="N84" s="71"/>
      <c r="O84" s="72"/>
      <c r="P84" s="69"/>
      <c r="Q84" s="70"/>
      <c r="R84" s="70"/>
      <c r="S84" s="74"/>
      <c r="T84" s="74"/>
      <c r="U84" s="71"/>
      <c r="V84" s="73"/>
      <c r="W84" s="70"/>
      <c r="X84" s="71"/>
      <c r="Y84" s="73"/>
      <c r="Z84" s="70"/>
      <c r="AA84" s="71"/>
      <c r="AB84" s="73"/>
      <c r="AC84" s="71"/>
      <c r="AD84" s="73"/>
      <c r="AE84" s="70"/>
      <c r="AF84" s="71"/>
      <c r="AG84" s="73"/>
      <c r="AH84" s="70"/>
      <c r="AI84" s="71"/>
      <c r="AJ84" s="67"/>
      <c r="AK84" s="67"/>
      <c r="AL84" s="67"/>
      <c r="AM84" s="67"/>
      <c r="AN84" s="67"/>
    </row>
    <row r="85" spans="1:40" ht="15" customHeight="1">
      <c r="A85" s="57"/>
      <c r="B85" s="58"/>
      <c r="C85" s="59"/>
      <c r="D85" s="60"/>
      <c r="E85" s="61"/>
      <c r="F85" s="58"/>
      <c r="G85" s="60"/>
      <c r="H85" s="62"/>
      <c r="I85" s="59"/>
      <c r="J85" s="59"/>
      <c r="K85" s="60"/>
      <c r="L85" s="62"/>
      <c r="M85" s="59"/>
      <c r="N85" s="60"/>
      <c r="O85" s="61"/>
      <c r="P85" s="58"/>
      <c r="Q85" s="59"/>
      <c r="R85" s="59"/>
      <c r="S85" s="63"/>
      <c r="T85" s="63"/>
      <c r="U85" s="60"/>
      <c r="V85" s="62"/>
      <c r="W85" s="59"/>
      <c r="X85" s="60"/>
      <c r="Y85" s="62"/>
      <c r="Z85" s="59"/>
      <c r="AA85" s="60"/>
      <c r="AB85" s="62"/>
      <c r="AC85" s="60"/>
      <c r="AD85" s="62"/>
      <c r="AE85" s="59"/>
      <c r="AF85" s="60"/>
      <c r="AG85" s="62"/>
      <c r="AH85" s="64"/>
      <c r="AI85" s="65"/>
      <c r="AJ85" s="67"/>
      <c r="AK85" s="67"/>
      <c r="AL85" s="67"/>
      <c r="AM85" s="67"/>
      <c r="AN85" s="67"/>
    </row>
    <row r="86" spans="1:40" ht="15" customHeight="1">
      <c r="A86" s="68"/>
      <c r="B86" s="69"/>
      <c r="C86" s="70"/>
      <c r="D86" s="71"/>
      <c r="E86" s="72"/>
      <c r="F86" s="69"/>
      <c r="G86" s="71"/>
      <c r="H86" s="73"/>
      <c r="I86" s="70"/>
      <c r="J86" s="70"/>
      <c r="K86" s="71"/>
      <c r="L86" s="73"/>
      <c r="M86" s="70"/>
      <c r="N86" s="71"/>
      <c r="O86" s="72"/>
      <c r="P86" s="69"/>
      <c r="Q86" s="70"/>
      <c r="R86" s="70"/>
      <c r="S86" s="74"/>
      <c r="T86" s="74"/>
      <c r="U86" s="71"/>
      <c r="V86" s="73"/>
      <c r="W86" s="70"/>
      <c r="X86" s="71"/>
      <c r="Y86" s="73"/>
      <c r="Z86" s="70"/>
      <c r="AA86" s="71"/>
      <c r="AB86" s="73"/>
      <c r="AC86" s="71"/>
      <c r="AD86" s="73"/>
      <c r="AE86" s="70"/>
      <c r="AF86" s="71"/>
      <c r="AG86" s="73"/>
      <c r="AH86" s="70"/>
      <c r="AI86" s="71"/>
      <c r="AJ86" s="67"/>
      <c r="AK86" s="67"/>
      <c r="AL86" s="67"/>
      <c r="AM86" s="67"/>
      <c r="AN86" s="67"/>
    </row>
    <row r="87" spans="1:40" ht="15" customHeight="1">
      <c r="A87" s="57"/>
      <c r="B87" s="58"/>
      <c r="C87" s="59"/>
      <c r="D87" s="60"/>
      <c r="E87" s="61"/>
      <c r="F87" s="58"/>
      <c r="G87" s="60"/>
      <c r="H87" s="62"/>
      <c r="I87" s="59"/>
      <c r="J87" s="59"/>
      <c r="K87" s="60"/>
      <c r="L87" s="62"/>
      <c r="M87" s="59"/>
      <c r="N87" s="60"/>
      <c r="O87" s="61"/>
      <c r="P87" s="58"/>
      <c r="Q87" s="59"/>
      <c r="R87" s="59"/>
      <c r="S87" s="63"/>
      <c r="T87" s="63"/>
      <c r="U87" s="60"/>
      <c r="V87" s="62"/>
      <c r="W87" s="59"/>
      <c r="X87" s="60"/>
      <c r="Y87" s="62"/>
      <c r="Z87" s="59"/>
      <c r="AA87" s="60"/>
      <c r="AB87" s="62"/>
      <c r="AC87" s="60"/>
      <c r="AD87" s="62"/>
      <c r="AE87" s="59"/>
      <c r="AF87" s="60"/>
      <c r="AG87" s="62"/>
      <c r="AH87" s="64"/>
      <c r="AI87" s="65"/>
      <c r="AJ87" s="67"/>
      <c r="AK87" s="67"/>
      <c r="AL87" s="67"/>
      <c r="AM87" s="67"/>
      <c r="AN87" s="67"/>
    </row>
    <row r="88" spans="1:40" ht="15" customHeight="1">
      <c r="A88" s="68"/>
      <c r="B88" s="69"/>
      <c r="C88" s="70"/>
      <c r="D88" s="71"/>
      <c r="E88" s="72"/>
      <c r="F88" s="69"/>
      <c r="G88" s="71"/>
      <c r="H88" s="73"/>
      <c r="I88" s="70"/>
      <c r="J88" s="70"/>
      <c r="K88" s="71"/>
      <c r="L88" s="73"/>
      <c r="M88" s="70"/>
      <c r="N88" s="71"/>
      <c r="O88" s="72"/>
      <c r="P88" s="69"/>
      <c r="Q88" s="70"/>
      <c r="R88" s="70"/>
      <c r="S88" s="74"/>
      <c r="T88" s="74"/>
      <c r="U88" s="71"/>
      <c r="V88" s="73"/>
      <c r="W88" s="70"/>
      <c r="X88" s="71"/>
      <c r="Y88" s="73"/>
      <c r="Z88" s="70"/>
      <c r="AA88" s="71"/>
      <c r="AB88" s="73"/>
      <c r="AC88" s="71"/>
      <c r="AD88" s="73"/>
      <c r="AE88" s="70"/>
      <c r="AF88" s="71"/>
      <c r="AG88" s="73"/>
      <c r="AH88" s="70"/>
      <c r="AI88" s="71"/>
      <c r="AJ88" s="67"/>
      <c r="AK88" s="67"/>
      <c r="AL88" s="67"/>
      <c r="AM88" s="67"/>
      <c r="AN88" s="67"/>
    </row>
    <row r="89" spans="1:40" ht="15" customHeight="1">
      <c r="A89" s="57"/>
      <c r="B89" s="58"/>
      <c r="C89" s="59"/>
      <c r="D89" s="60"/>
      <c r="E89" s="61"/>
      <c r="F89" s="58"/>
      <c r="G89" s="60"/>
      <c r="H89" s="62"/>
      <c r="I89" s="59"/>
      <c r="J89" s="59"/>
      <c r="K89" s="60"/>
      <c r="L89" s="62"/>
      <c r="M89" s="59"/>
      <c r="N89" s="60"/>
      <c r="O89" s="61"/>
      <c r="P89" s="58"/>
      <c r="Q89" s="59"/>
      <c r="R89" s="59"/>
      <c r="S89" s="63"/>
      <c r="T89" s="63"/>
      <c r="U89" s="60"/>
      <c r="V89" s="62"/>
      <c r="W89" s="59"/>
      <c r="X89" s="60"/>
      <c r="Y89" s="62"/>
      <c r="Z89" s="59"/>
      <c r="AA89" s="60"/>
      <c r="AB89" s="62"/>
      <c r="AC89" s="60"/>
      <c r="AD89" s="62"/>
      <c r="AE89" s="59"/>
      <c r="AF89" s="60"/>
      <c r="AG89" s="62"/>
      <c r="AH89" s="64"/>
      <c r="AI89" s="65"/>
      <c r="AJ89" s="67"/>
      <c r="AK89" s="67"/>
      <c r="AL89" s="67"/>
      <c r="AM89" s="67"/>
      <c r="AN89" s="67"/>
    </row>
    <row r="90" spans="1:40" ht="15" customHeight="1">
      <c r="A90" s="68"/>
      <c r="B90" s="69"/>
      <c r="C90" s="70"/>
      <c r="D90" s="71"/>
      <c r="E90" s="72"/>
      <c r="F90" s="69"/>
      <c r="G90" s="71"/>
      <c r="H90" s="73"/>
      <c r="I90" s="70"/>
      <c r="J90" s="70"/>
      <c r="K90" s="71"/>
      <c r="L90" s="73"/>
      <c r="M90" s="70"/>
      <c r="N90" s="71"/>
      <c r="O90" s="72"/>
      <c r="P90" s="69"/>
      <c r="Q90" s="70"/>
      <c r="R90" s="70"/>
      <c r="S90" s="74"/>
      <c r="T90" s="74"/>
      <c r="U90" s="71"/>
      <c r="V90" s="73"/>
      <c r="W90" s="70"/>
      <c r="X90" s="71"/>
      <c r="Y90" s="73"/>
      <c r="Z90" s="70"/>
      <c r="AA90" s="71"/>
      <c r="AB90" s="73"/>
      <c r="AC90" s="71"/>
      <c r="AD90" s="73"/>
      <c r="AE90" s="70"/>
      <c r="AF90" s="71"/>
      <c r="AG90" s="73"/>
      <c r="AH90" s="70"/>
      <c r="AI90" s="71"/>
      <c r="AJ90" s="67"/>
      <c r="AK90" s="67"/>
      <c r="AL90" s="67"/>
      <c r="AM90" s="67"/>
      <c r="AN90" s="67"/>
    </row>
    <row r="91" spans="1:40" ht="15" customHeight="1">
      <c r="A91" s="57"/>
      <c r="B91" s="58"/>
      <c r="C91" s="59"/>
      <c r="D91" s="60"/>
      <c r="E91" s="61"/>
      <c r="F91" s="58"/>
      <c r="G91" s="60"/>
      <c r="H91" s="62"/>
      <c r="I91" s="59"/>
      <c r="J91" s="59"/>
      <c r="K91" s="60"/>
      <c r="L91" s="62"/>
      <c r="M91" s="59"/>
      <c r="N91" s="60"/>
      <c r="O91" s="61"/>
      <c r="P91" s="58"/>
      <c r="Q91" s="59"/>
      <c r="R91" s="59"/>
      <c r="S91" s="63"/>
      <c r="T91" s="63"/>
      <c r="U91" s="60"/>
      <c r="V91" s="62"/>
      <c r="W91" s="59"/>
      <c r="X91" s="60"/>
      <c r="Y91" s="62"/>
      <c r="Z91" s="59"/>
      <c r="AA91" s="60"/>
      <c r="AB91" s="62"/>
      <c r="AC91" s="60"/>
      <c r="AD91" s="62"/>
      <c r="AE91" s="59"/>
      <c r="AF91" s="60"/>
      <c r="AG91" s="62"/>
      <c r="AH91" s="64"/>
      <c r="AI91" s="65"/>
      <c r="AJ91" s="67"/>
      <c r="AK91" s="67"/>
      <c r="AL91" s="67"/>
      <c r="AM91" s="67"/>
      <c r="AN91" s="67"/>
    </row>
    <row r="92" spans="1:40" ht="15" customHeight="1">
      <c r="A92" s="68"/>
      <c r="B92" s="69"/>
      <c r="C92" s="70"/>
      <c r="D92" s="71"/>
      <c r="E92" s="72"/>
      <c r="F92" s="69"/>
      <c r="G92" s="71"/>
      <c r="H92" s="73"/>
      <c r="I92" s="70"/>
      <c r="J92" s="70"/>
      <c r="K92" s="71"/>
      <c r="L92" s="73"/>
      <c r="M92" s="70"/>
      <c r="N92" s="71"/>
      <c r="O92" s="72"/>
      <c r="P92" s="69"/>
      <c r="Q92" s="70"/>
      <c r="R92" s="70"/>
      <c r="S92" s="74"/>
      <c r="T92" s="74"/>
      <c r="U92" s="71"/>
      <c r="V92" s="73"/>
      <c r="W92" s="70"/>
      <c r="X92" s="71"/>
      <c r="Y92" s="73"/>
      <c r="Z92" s="70"/>
      <c r="AA92" s="71"/>
      <c r="AB92" s="73"/>
      <c r="AC92" s="71"/>
      <c r="AD92" s="73"/>
      <c r="AE92" s="70"/>
      <c r="AF92" s="71"/>
      <c r="AG92" s="73"/>
      <c r="AH92" s="70"/>
      <c r="AI92" s="71"/>
      <c r="AJ92" s="67"/>
      <c r="AK92" s="67"/>
      <c r="AL92" s="67"/>
      <c r="AM92" s="67"/>
      <c r="AN92" s="67"/>
    </row>
    <row r="93" spans="1:40" ht="15" customHeight="1">
      <c r="A93" s="57"/>
      <c r="B93" s="58"/>
      <c r="C93" s="59"/>
      <c r="D93" s="60"/>
      <c r="E93" s="61"/>
      <c r="F93" s="58"/>
      <c r="G93" s="60"/>
      <c r="H93" s="62"/>
      <c r="I93" s="59"/>
      <c r="J93" s="59"/>
      <c r="K93" s="60"/>
      <c r="L93" s="62"/>
      <c r="M93" s="59"/>
      <c r="N93" s="60"/>
      <c r="O93" s="61"/>
      <c r="P93" s="58"/>
      <c r="Q93" s="59"/>
      <c r="R93" s="59"/>
      <c r="S93" s="63"/>
      <c r="T93" s="63"/>
      <c r="U93" s="60"/>
      <c r="V93" s="62"/>
      <c r="W93" s="59"/>
      <c r="X93" s="60"/>
      <c r="Y93" s="62"/>
      <c r="Z93" s="59"/>
      <c r="AA93" s="60"/>
      <c r="AB93" s="62"/>
      <c r="AC93" s="60"/>
      <c r="AD93" s="62"/>
      <c r="AE93" s="59"/>
      <c r="AF93" s="60"/>
      <c r="AG93" s="62"/>
      <c r="AH93" s="64"/>
      <c r="AI93" s="65"/>
      <c r="AJ93" s="67"/>
      <c r="AK93" s="67"/>
      <c r="AL93" s="67"/>
      <c r="AM93" s="67"/>
      <c r="AN93" s="67"/>
    </row>
    <row r="94" spans="1:40" ht="15" customHeight="1">
      <c r="A94" s="68"/>
      <c r="B94" s="69"/>
      <c r="C94" s="70"/>
      <c r="D94" s="71"/>
      <c r="E94" s="72"/>
      <c r="F94" s="69"/>
      <c r="G94" s="71"/>
      <c r="H94" s="73"/>
      <c r="I94" s="70"/>
      <c r="J94" s="70"/>
      <c r="K94" s="71"/>
      <c r="L94" s="73"/>
      <c r="M94" s="70"/>
      <c r="N94" s="71"/>
      <c r="O94" s="72"/>
      <c r="P94" s="69"/>
      <c r="Q94" s="70"/>
      <c r="R94" s="70"/>
      <c r="S94" s="74"/>
      <c r="T94" s="74"/>
      <c r="U94" s="71"/>
      <c r="V94" s="73"/>
      <c r="W94" s="70"/>
      <c r="X94" s="71"/>
      <c r="Y94" s="73"/>
      <c r="Z94" s="70"/>
      <c r="AA94" s="71"/>
      <c r="AB94" s="73"/>
      <c r="AC94" s="71"/>
      <c r="AD94" s="73"/>
      <c r="AE94" s="70"/>
      <c r="AF94" s="71"/>
      <c r="AG94" s="73"/>
      <c r="AH94" s="70"/>
      <c r="AI94" s="71"/>
      <c r="AJ94" s="67"/>
      <c r="AK94" s="67"/>
      <c r="AL94" s="67"/>
      <c r="AM94" s="67"/>
      <c r="AN94" s="67"/>
    </row>
    <row r="95" spans="1:40" ht="15" customHeight="1">
      <c r="A95" s="57"/>
      <c r="B95" s="58"/>
      <c r="C95" s="59"/>
      <c r="D95" s="60"/>
      <c r="E95" s="61"/>
      <c r="F95" s="58"/>
      <c r="G95" s="60"/>
      <c r="H95" s="62"/>
      <c r="I95" s="59"/>
      <c r="J95" s="59"/>
      <c r="K95" s="60"/>
      <c r="L95" s="62"/>
      <c r="M95" s="59"/>
      <c r="N95" s="60"/>
      <c r="O95" s="61"/>
      <c r="P95" s="58"/>
      <c r="Q95" s="59"/>
      <c r="R95" s="59"/>
      <c r="S95" s="63"/>
      <c r="T95" s="63"/>
      <c r="U95" s="60"/>
      <c r="V95" s="62"/>
      <c r="W95" s="59"/>
      <c r="X95" s="60"/>
      <c r="Y95" s="62"/>
      <c r="Z95" s="59"/>
      <c r="AA95" s="60"/>
      <c r="AB95" s="62"/>
      <c r="AC95" s="60"/>
      <c r="AD95" s="62"/>
      <c r="AE95" s="59"/>
      <c r="AF95" s="60"/>
      <c r="AG95" s="62"/>
      <c r="AH95" s="64"/>
      <c r="AI95" s="65"/>
      <c r="AJ95" s="67"/>
      <c r="AK95" s="67"/>
      <c r="AL95" s="67"/>
      <c r="AM95" s="67"/>
      <c r="AN95" s="67"/>
    </row>
    <row r="96" spans="1:40" ht="15" customHeight="1">
      <c r="A96" s="68"/>
      <c r="B96" s="69"/>
      <c r="C96" s="70"/>
      <c r="D96" s="71"/>
      <c r="E96" s="72"/>
      <c r="F96" s="69"/>
      <c r="G96" s="71"/>
      <c r="H96" s="73"/>
      <c r="I96" s="70"/>
      <c r="J96" s="70"/>
      <c r="K96" s="71"/>
      <c r="L96" s="73"/>
      <c r="M96" s="70"/>
      <c r="N96" s="71"/>
      <c r="O96" s="72"/>
      <c r="P96" s="69"/>
      <c r="Q96" s="70"/>
      <c r="R96" s="70"/>
      <c r="S96" s="74"/>
      <c r="T96" s="74"/>
      <c r="U96" s="71"/>
      <c r="V96" s="73"/>
      <c r="W96" s="70"/>
      <c r="X96" s="71"/>
      <c r="Y96" s="73"/>
      <c r="Z96" s="70"/>
      <c r="AA96" s="71"/>
      <c r="AB96" s="73"/>
      <c r="AC96" s="71"/>
      <c r="AD96" s="73"/>
      <c r="AE96" s="70"/>
      <c r="AF96" s="71"/>
      <c r="AG96" s="73"/>
      <c r="AH96" s="70"/>
      <c r="AI96" s="71"/>
      <c r="AJ96" s="67"/>
      <c r="AK96" s="67"/>
      <c r="AL96" s="67"/>
      <c r="AM96" s="67"/>
      <c r="AN96" s="67"/>
    </row>
    <row r="97" spans="1:40" ht="15" customHeight="1">
      <c r="A97" s="57"/>
      <c r="B97" s="58"/>
      <c r="C97" s="59"/>
      <c r="D97" s="60"/>
      <c r="E97" s="61"/>
      <c r="F97" s="58"/>
      <c r="G97" s="60"/>
      <c r="H97" s="62"/>
      <c r="I97" s="59"/>
      <c r="J97" s="59"/>
      <c r="K97" s="60"/>
      <c r="L97" s="62"/>
      <c r="M97" s="59"/>
      <c r="N97" s="60"/>
      <c r="O97" s="61"/>
      <c r="P97" s="58"/>
      <c r="Q97" s="59"/>
      <c r="R97" s="59"/>
      <c r="S97" s="63"/>
      <c r="T97" s="63"/>
      <c r="U97" s="60"/>
      <c r="V97" s="62"/>
      <c r="W97" s="59"/>
      <c r="X97" s="60"/>
      <c r="Y97" s="62"/>
      <c r="Z97" s="59"/>
      <c r="AA97" s="60"/>
      <c r="AB97" s="62"/>
      <c r="AC97" s="60"/>
      <c r="AD97" s="62"/>
      <c r="AE97" s="59"/>
      <c r="AF97" s="60"/>
      <c r="AG97" s="62"/>
      <c r="AH97" s="64"/>
      <c r="AI97" s="65"/>
      <c r="AJ97" s="67"/>
      <c r="AK97" s="67"/>
      <c r="AL97" s="67"/>
      <c r="AM97" s="67"/>
      <c r="AN97" s="67"/>
    </row>
    <row r="98" spans="1:40" ht="15" customHeight="1">
      <c r="A98" s="68"/>
      <c r="B98" s="69"/>
      <c r="C98" s="70"/>
      <c r="D98" s="71"/>
      <c r="E98" s="72"/>
      <c r="F98" s="69"/>
      <c r="G98" s="71"/>
      <c r="H98" s="73"/>
      <c r="I98" s="70"/>
      <c r="J98" s="70"/>
      <c r="K98" s="71"/>
      <c r="L98" s="73"/>
      <c r="M98" s="70"/>
      <c r="N98" s="71"/>
      <c r="O98" s="72"/>
      <c r="P98" s="69"/>
      <c r="Q98" s="70"/>
      <c r="R98" s="70"/>
      <c r="S98" s="74"/>
      <c r="T98" s="74"/>
      <c r="U98" s="71"/>
      <c r="V98" s="73"/>
      <c r="W98" s="70"/>
      <c r="X98" s="71"/>
      <c r="Y98" s="73"/>
      <c r="Z98" s="70"/>
      <c r="AA98" s="71"/>
      <c r="AB98" s="73"/>
      <c r="AC98" s="71"/>
      <c r="AD98" s="73"/>
      <c r="AE98" s="70"/>
      <c r="AF98" s="71"/>
      <c r="AG98" s="73"/>
      <c r="AH98" s="70"/>
      <c r="AI98" s="71"/>
      <c r="AJ98" s="67"/>
      <c r="AK98" s="67"/>
      <c r="AL98" s="67"/>
      <c r="AM98" s="67"/>
      <c r="AN98" s="67"/>
    </row>
    <row r="99" spans="1:40" ht="15" customHeight="1">
      <c r="A99" s="57"/>
      <c r="B99" s="58"/>
      <c r="C99" s="59"/>
      <c r="D99" s="60"/>
      <c r="E99" s="61"/>
      <c r="F99" s="58"/>
      <c r="G99" s="60"/>
      <c r="H99" s="62"/>
      <c r="I99" s="59"/>
      <c r="J99" s="59"/>
      <c r="K99" s="60"/>
      <c r="L99" s="62"/>
      <c r="M99" s="59"/>
      <c r="N99" s="60"/>
      <c r="O99" s="61"/>
      <c r="P99" s="58"/>
      <c r="Q99" s="59"/>
      <c r="R99" s="59"/>
      <c r="S99" s="63"/>
      <c r="T99" s="63"/>
      <c r="U99" s="60"/>
      <c r="V99" s="62"/>
      <c r="W99" s="59"/>
      <c r="X99" s="60"/>
      <c r="Y99" s="62"/>
      <c r="Z99" s="59"/>
      <c r="AA99" s="60"/>
      <c r="AB99" s="62"/>
      <c r="AC99" s="60"/>
      <c r="AD99" s="62"/>
      <c r="AE99" s="59"/>
      <c r="AF99" s="60"/>
      <c r="AG99" s="62"/>
      <c r="AH99" s="64"/>
      <c r="AI99" s="65"/>
      <c r="AJ99" s="67"/>
      <c r="AK99" s="67"/>
      <c r="AL99" s="67"/>
      <c r="AM99" s="67"/>
      <c r="AN99" s="67"/>
    </row>
    <row r="100" spans="1:40" ht="15" customHeight="1">
      <c r="A100" s="76"/>
      <c r="B100" s="69"/>
      <c r="C100" s="70"/>
      <c r="D100" s="71"/>
      <c r="E100" s="72"/>
      <c r="F100" s="69"/>
      <c r="G100" s="71"/>
      <c r="H100" s="73"/>
      <c r="I100" s="70"/>
      <c r="J100" s="70"/>
      <c r="K100" s="71"/>
      <c r="L100" s="73"/>
      <c r="M100" s="70"/>
      <c r="N100" s="71"/>
      <c r="O100" s="72"/>
      <c r="P100" s="69"/>
      <c r="Q100" s="70"/>
      <c r="R100" s="70"/>
      <c r="S100" s="74"/>
      <c r="T100" s="74"/>
      <c r="U100" s="71"/>
      <c r="V100" s="73"/>
      <c r="W100" s="70"/>
      <c r="X100" s="71"/>
      <c r="Y100" s="73"/>
      <c r="Z100" s="70"/>
      <c r="AA100" s="71"/>
      <c r="AB100" s="73"/>
      <c r="AC100" s="71"/>
      <c r="AD100" s="73"/>
      <c r="AE100" s="70"/>
      <c r="AF100" s="71"/>
      <c r="AG100" s="73"/>
      <c r="AH100" s="70"/>
      <c r="AI100" s="71"/>
      <c r="AJ100" s="67"/>
      <c r="AK100" s="67"/>
      <c r="AL100" s="67"/>
      <c r="AM100" s="67"/>
      <c r="AN100" s="67"/>
    </row>
    <row r="101" spans="1:40" ht="15" customHeight="1">
      <c r="A101" s="57"/>
      <c r="B101" s="58"/>
      <c r="C101" s="59"/>
      <c r="D101" s="60"/>
      <c r="E101" s="61"/>
      <c r="F101" s="58"/>
      <c r="G101" s="60"/>
      <c r="H101" s="62"/>
      <c r="I101" s="59"/>
      <c r="J101" s="59"/>
      <c r="K101" s="60"/>
      <c r="L101" s="62"/>
      <c r="M101" s="59"/>
      <c r="N101" s="60"/>
      <c r="O101" s="61"/>
      <c r="P101" s="58"/>
      <c r="Q101" s="59"/>
      <c r="R101" s="59"/>
      <c r="S101" s="63"/>
      <c r="T101" s="63"/>
      <c r="U101" s="60"/>
      <c r="V101" s="62"/>
      <c r="W101" s="59"/>
      <c r="X101" s="60"/>
      <c r="Y101" s="62"/>
      <c r="Z101" s="59"/>
      <c r="AA101" s="60"/>
      <c r="AB101" s="62"/>
      <c r="AC101" s="60"/>
      <c r="AD101" s="62"/>
      <c r="AE101" s="59"/>
      <c r="AF101" s="60"/>
      <c r="AG101" s="62"/>
      <c r="AH101" s="64"/>
      <c r="AI101" s="65"/>
      <c r="AJ101" s="67"/>
      <c r="AK101" s="67"/>
      <c r="AL101" s="67"/>
      <c r="AM101" s="67"/>
      <c r="AN101" s="67"/>
    </row>
    <row r="102" spans="1:40" ht="15" customHeight="1">
      <c r="A102" s="68"/>
      <c r="B102" s="69"/>
      <c r="C102" s="70"/>
      <c r="D102" s="71"/>
      <c r="E102" s="72"/>
      <c r="F102" s="69"/>
      <c r="G102" s="71"/>
      <c r="H102" s="73"/>
      <c r="I102" s="70"/>
      <c r="J102" s="70"/>
      <c r="K102" s="71"/>
      <c r="L102" s="73"/>
      <c r="M102" s="70"/>
      <c r="N102" s="71"/>
      <c r="O102" s="72"/>
      <c r="P102" s="69"/>
      <c r="Q102" s="70"/>
      <c r="R102" s="70"/>
      <c r="S102" s="74"/>
      <c r="T102" s="74"/>
      <c r="U102" s="71"/>
      <c r="V102" s="73"/>
      <c r="W102" s="70"/>
      <c r="X102" s="71"/>
      <c r="Y102" s="73"/>
      <c r="Z102" s="70"/>
      <c r="AA102" s="71"/>
      <c r="AB102" s="73"/>
      <c r="AC102" s="71"/>
      <c r="AD102" s="73"/>
      <c r="AE102" s="70"/>
      <c r="AF102" s="71"/>
      <c r="AG102" s="73"/>
      <c r="AH102" s="70"/>
      <c r="AI102" s="71"/>
      <c r="AJ102" s="67"/>
      <c r="AK102" s="67"/>
      <c r="AL102" s="67"/>
      <c r="AM102" s="67"/>
      <c r="AN102" s="67"/>
    </row>
    <row r="103" spans="1:40" ht="15" customHeight="1">
      <c r="A103" s="57"/>
      <c r="B103" s="58"/>
      <c r="C103" s="59"/>
      <c r="D103" s="60"/>
      <c r="E103" s="61"/>
      <c r="F103" s="58"/>
      <c r="G103" s="60"/>
      <c r="H103" s="62"/>
      <c r="I103" s="59"/>
      <c r="J103" s="59"/>
      <c r="K103" s="60"/>
      <c r="L103" s="62"/>
      <c r="M103" s="59"/>
      <c r="N103" s="60"/>
      <c r="O103" s="61"/>
      <c r="P103" s="58"/>
      <c r="Q103" s="59"/>
      <c r="R103" s="59"/>
      <c r="S103" s="63"/>
      <c r="T103" s="63"/>
      <c r="U103" s="60"/>
      <c r="V103" s="62"/>
      <c r="W103" s="59"/>
      <c r="X103" s="60"/>
      <c r="Y103" s="62"/>
      <c r="Z103" s="59"/>
      <c r="AA103" s="60"/>
      <c r="AB103" s="62"/>
      <c r="AC103" s="60"/>
      <c r="AD103" s="62"/>
      <c r="AE103" s="59"/>
      <c r="AF103" s="60"/>
      <c r="AG103" s="62"/>
      <c r="AH103" s="64"/>
      <c r="AI103" s="65"/>
      <c r="AJ103" s="67"/>
      <c r="AK103" s="67"/>
      <c r="AL103" s="67"/>
      <c r="AM103" s="67"/>
      <c r="AN103" s="67"/>
    </row>
    <row r="104" spans="1:40" ht="15.75" customHeight="1">
      <c r="A104" s="68"/>
      <c r="B104" s="69"/>
      <c r="C104" s="70"/>
      <c r="D104" s="71"/>
      <c r="E104" s="72"/>
      <c r="F104" s="69"/>
      <c r="G104" s="71"/>
      <c r="H104" s="73"/>
      <c r="I104" s="70"/>
      <c r="J104" s="70"/>
      <c r="K104" s="71"/>
      <c r="L104" s="73"/>
      <c r="M104" s="70"/>
      <c r="N104" s="71"/>
      <c r="O104" s="72"/>
      <c r="P104" s="69"/>
      <c r="Q104" s="70"/>
      <c r="R104" s="70"/>
      <c r="S104" s="74"/>
      <c r="T104" s="74"/>
      <c r="U104" s="71"/>
      <c r="V104" s="73"/>
      <c r="W104" s="70"/>
      <c r="X104" s="71"/>
      <c r="Y104" s="73"/>
      <c r="Z104" s="70"/>
      <c r="AA104" s="71"/>
      <c r="AB104" s="73"/>
      <c r="AC104" s="71"/>
      <c r="AD104" s="73"/>
      <c r="AE104" s="70"/>
      <c r="AF104" s="71"/>
      <c r="AG104" s="73"/>
      <c r="AH104" s="70"/>
      <c r="AI104" s="71"/>
      <c r="AJ104" s="67"/>
      <c r="AK104" s="67"/>
      <c r="AL104" s="67"/>
      <c r="AM104" s="67"/>
      <c r="AN104" s="67"/>
    </row>
    <row r="105" spans="1:40" ht="15" customHeight="1">
      <c r="A105" s="57"/>
      <c r="B105" s="58"/>
      <c r="C105" s="59"/>
      <c r="D105" s="60"/>
      <c r="E105" s="61"/>
      <c r="F105" s="58"/>
      <c r="G105" s="60"/>
      <c r="H105" s="62"/>
      <c r="I105" s="59"/>
      <c r="J105" s="59"/>
      <c r="K105" s="60"/>
      <c r="L105" s="62"/>
      <c r="M105" s="59"/>
      <c r="N105" s="60"/>
      <c r="O105" s="61"/>
      <c r="P105" s="58"/>
      <c r="Q105" s="59"/>
      <c r="R105" s="59"/>
      <c r="S105" s="63"/>
      <c r="T105" s="63"/>
      <c r="U105" s="60"/>
      <c r="V105" s="62"/>
      <c r="W105" s="59"/>
      <c r="X105" s="60"/>
      <c r="Y105" s="62"/>
      <c r="Z105" s="59"/>
      <c r="AA105" s="60"/>
      <c r="AB105" s="62"/>
      <c r="AC105" s="60"/>
      <c r="AD105" s="62"/>
      <c r="AE105" s="59"/>
      <c r="AF105" s="60"/>
      <c r="AG105" s="62"/>
      <c r="AH105" s="59"/>
      <c r="AI105" s="65"/>
      <c r="AJ105" s="67"/>
      <c r="AK105" s="67"/>
      <c r="AL105" s="67"/>
      <c r="AM105" s="67"/>
      <c r="AN105" s="67"/>
    </row>
    <row r="106" spans="1:40" ht="15" customHeight="1">
      <c r="A106" s="68"/>
      <c r="B106" s="69"/>
      <c r="C106" s="70"/>
      <c r="D106" s="71"/>
      <c r="E106" s="72"/>
      <c r="F106" s="69"/>
      <c r="G106" s="71"/>
      <c r="H106" s="73"/>
      <c r="I106" s="70"/>
      <c r="J106" s="70"/>
      <c r="K106" s="71"/>
      <c r="L106" s="73"/>
      <c r="M106" s="70"/>
      <c r="N106" s="71"/>
      <c r="O106" s="72"/>
      <c r="P106" s="69"/>
      <c r="Q106" s="70"/>
      <c r="R106" s="70"/>
      <c r="S106" s="74"/>
      <c r="T106" s="74"/>
      <c r="U106" s="71"/>
      <c r="V106" s="73"/>
      <c r="W106" s="70"/>
      <c r="X106" s="71"/>
      <c r="Y106" s="73"/>
      <c r="Z106" s="70"/>
      <c r="AA106" s="71"/>
      <c r="AB106" s="73"/>
      <c r="AC106" s="71"/>
      <c r="AD106" s="73"/>
      <c r="AE106" s="70"/>
      <c r="AF106" s="71"/>
      <c r="AG106" s="73"/>
      <c r="AH106" s="70"/>
      <c r="AI106" s="71"/>
      <c r="AJ106" s="67"/>
      <c r="AK106" s="67"/>
      <c r="AL106" s="67"/>
      <c r="AM106" s="67"/>
      <c r="AN106" s="67"/>
    </row>
    <row r="107" spans="1:40" ht="15" customHeight="1">
      <c r="A107" s="57"/>
      <c r="B107" s="58"/>
      <c r="C107" s="59"/>
      <c r="D107" s="60"/>
      <c r="E107" s="61"/>
      <c r="F107" s="58"/>
      <c r="G107" s="60"/>
      <c r="H107" s="62"/>
      <c r="I107" s="59"/>
      <c r="J107" s="59"/>
      <c r="K107" s="60"/>
      <c r="L107" s="62"/>
      <c r="M107" s="59"/>
      <c r="N107" s="60"/>
      <c r="O107" s="61"/>
      <c r="P107" s="58"/>
      <c r="Q107" s="59"/>
      <c r="R107" s="59"/>
      <c r="S107" s="63"/>
      <c r="T107" s="63"/>
      <c r="U107" s="60"/>
      <c r="V107" s="62"/>
      <c r="W107" s="59"/>
      <c r="X107" s="60"/>
      <c r="Y107" s="62"/>
      <c r="Z107" s="59"/>
      <c r="AA107" s="60"/>
      <c r="AB107" s="62"/>
      <c r="AC107" s="60"/>
      <c r="AD107" s="62"/>
      <c r="AE107" s="59"/>
      <c r="AF107" s="60"/>
      <c r="AG107" s="62"/>
      <c r="AH107" s="64"/>
      <c r="AI107" s="65"/>
      <c r="AJ107" s="67"/>
      <c r="AK107" s="67"/>
      <c r="AL107" s="67"/>
      <c r="AM107" s="67"/>
      <c r="AN107" s="67"/>
    </row>
    <row r="108" spans="1:40" ht="15" customHeight="1">
      <c r="A108" s="68"/>
      <c r="B108" s="69"/>
      <c r="C108" s="70"/>
      <c r="D108" s="71"/>
      <c r="E108" s="72"/>
      <c r="F108" s="69"/>
      <c r="G108" s="71"/>
      <c r="H108" s="73"/>
      <c r="I108" s="70"/>
      <c r="J108" s="70"/>
      <c r="K108" s="71"/>
      <c r="L108" s="73"/>
      <c r="M108" s="70"/>
      <c r="N108" s="71"/>
      <c r="O108" s="72"/>
      <c r="P108" s="69"/>
      <c r="Q108" s="70"/>
      <c r="R108" s="70"/>
      <c r="S108" s="74"/>
      <c r="T108" s="74"/>
      <c r="U108" s="71"/>
      <c r="V108" s="73"/>
      <c r="W108" s="70"/>
      <c r="X108" s="71"/>
      <c r="Y108" s="73"/>
      <c r="Z108" s="70"/>
      <c r="AA108" s="71"/>
      <c r="AB108" s="73"/>
      <c r="AC108" s="71"/>
      <c r="AD108" s="73"/>
      <c r="AE108" s="70"/>
      <c r="AF108" s="71"/>
      <c r="AG108" s="73"/>
      <c r="AH108" s="70"/>
      <c r="AI108" s="71"/>
      <c r="AJ108" s="67"/>
      <c r="AK108" s="67"/>
      <c r="AL108" s="67"/>
      <c r="AM108" s="67"/>
      <c r="AN108" s="67"/>
    </row>
    <row r="109" spans="1:40" ht="15" customHeight="1">
      <c r="A109" s="57"/>
      <c r="B109" s="58"/>
      <c r="C109" s="59"/>
      <c r="D109" s="60"/>
      <c r="E109" s="61"/>
      <c r="F109" s="58"/>
      <c r="G109" s="60"/>
      <c r="H109" s="62"/>
      <c r="I109" s="59"/>
      <c r="J109" s="59"/>
      <c r="K109" s="60"/>
      <c r="L109" s="62"/>
      <c r="M109" s="59"/>
      <c r="N109" s="60"/>
      <c r="O109" s="61"/>
      <c r="P109" s="58"/>
      <c r="Q109" s="59"/>
      <c r="R109" s="59"/>
      <c r="S109" s="63"/>
      <c r="T109" s="63"/>
      <c r="U109" s="60"/>
      <c r="V109" s="62"/>
      <c r="W109" s="59"/>
      <c r="X109" s="60"/>
      <c r="Y109" s="62"/>
      <c r="Z109" s="59"/>
      <c r="AA109" s="60"/>
      <c r="AB109" s="62"/>
      <c r="AC109" s="60"/>
      <c r="AD109" s="62"/>
      <c r="AE109" s="59"/>
      <c r="AF109" s="60"/>
      <c r="AG109" s="62"/>
      <c r="AH109" s="64"/>
      <c r="AI109" s="65"/>
      <c r="AJ109" s="67"/>
      <c r="AK109" s="67"/>
      <c r="AL109" s="67"/>
      <c r="AM109" s="67"/>
      <c r="AN109" s="67"/>
    </row>
    <row r="110" spans="1:40" ht="15" customHeight="1">
      <c r="A110" s="68"/>
      <c r="B110" s="69"/>
      <c r="C110" s="70"/>
      <c r="D110" s="71"/>
      <c r="E110" s="72"/>
      <c r="F110" s="69"/>
      <c r="G110" s="71"/>
      <c r="H110" s="73"/>
      <c r="I110" s="70"/>
      <c r="J110" s="70"/>
      <c r="K110" s="71"/>
      <c r="L110" s="73"/>
      <c r="M110" s="70"/>
      <c r="N110" s="71"/>
      <c r="O110" s="72"/>
      <c r="P110" s="69"/>
      <c r="Q110" s="70"/>
      <c r="R110" s="70"/>
      <c r="S110" s="74"/>
      <c r="T110" s="74"/>
      <c r="U110" s="71"/>
      <c r="V110" s="73"/>
      <c r="W110" s="70"/>
      <c r="X110" s="71"/>
      <c r="Y110" s="73"/>
      <c r="Z110" s="70"/>
      <c r="AA110" s="71"/>
      <c r="AB110" s="73"/>
      <c r="AC110" s="71"/>
      <c r="AD110" s="73"/>
      <c r="AE110" s="70"/>
      <c r="AF110" s="71"/>
      <c r="AG110" s="73"/>
      <c r="AH110" s="70"/>
      <c r="AI110" s="71"/>
      <c r="AJ110" s="67"/>
      <c r="AK110" s="67"/>
      <c r="AL110" s="67"/>
      <c r="AM110" s="67"/>
      <c r="AN110" s="67"/>
    </row>
    <row r="111" spans="1:40" ht="15" customHeight="1">
      <c r="A111" s="57"/>
      <c r="B111" s="58"/>
      <c r="C111" s="59"/>
      <c r="D111" s="60"/>
      <c r="E111" s="61"/>
      <c r="F111" s="58"/>
      <c r="G111" s="60"/>
      <c r="H111" s="62"/>
      <c r="I111" s="59"/>
      <c r="J111" s="59"/>
      <c r="K111" s="60"/>
      <c r="L111" s="62"/>
      <c r="M111" s="59"/>
      <c r="N111" s="60"/>
      <c r="O111" s="61"/>
      <c r="P111" s="58"/>
      <c r="Q111" s="59"/>
      <c r="R111" s="59"/>
      <c r="S111" s="63"/>
      <c r="T111" s="63"/>
      <c r="U111" s="60"/>
      <c r="V111" s="62"/>
      <c r="W111" s="59"/>
      <c r="X111" s="60"/>
      <c r="Y111" s="62"/>
      <c r="Z111" s="59"/>
      <c r="AA111" s="60"/>
      <c r="AB111" s="62"/>
      <c r="AC111" s="60"/>
      <c r="AD111" s="62"/>
      <c r="AE111" s="59"/>
      <c r="AF111" s="60"/>
      <c r="AG111" s="62"/>
      <c r="AH111" s="64"/>
      <c r="AI111" s="65"/>
      <c r="AJ111" s="67"/>
      <c r="AK111" s="67"/>
      <c r="AL111" s="67"/>
      <c r="AM111" s="67"/>
      <c r="AN111" s="67"/>
    </row>
    <row r="112" spans="1:40" ht="15" customHeight="1">
      <c r="A112" s="68"/>
      <c r="B112" s="69"/>
      <c r="C112" s="70"/>
      <c r="D112" s="71"/>
      <c r="E112" s="72"/>
      <c r="F112" s="69"/>
      <c r="G112" s="71"/>
      <c r="H112" s="73"/>
      <c r="I112" s="70"/>
      <c r="J112" s="70"/>
      <c r="K112" s="71"/>
      <c r="L112" s="73"/>
      <c r="M112" s="70"/>
      <c r="N112" s="71"/>
      <c r="O112" s="72"/>
      <c r="P112" s="69"/>
      <c r="Q112" s="70"/>
      <c r="R112" s="70"/>
      <c r="S112" s="74"/>
      <c r="T112" s="74"/>
      <c r="U112" s="71"/>
      <c r="V112" s="73"/>
      <c r="W112" s="70"/>
      <c r="X112" s="71"/>
      <c r="Y112" s="73"/>
      <c r="Z112" s="70"/>
      <c r="AA112" s="71"/>
      <c r="AB112" s="73"/>
      <c r="AC112" s="71"/>
      <c r="AD112" s="73"/>
      <c r="AE112" s="70"/>
      <c r="AF112" s="71"/>
      <c r="AG112" s="73"/>
      <c r="AH112" s="70"/>
      <c r="AI112" s="71"/>
      <c r="AJ112" s="67"/>
      <c r="AK112" s="67"/>
      <c r="AL112" s="67"/>
      <c r="AM112" s="67"/>
      <c r="AN112" s="67"/>
    </row>
    <row r="113" spans="1:40" ht="15" customHeight="1">
      <c r="A113" s="57"/>
      <c r="B113" s="58"/>
      <c r="C113" s="59"/>
      <c r="D113" s="60"/>
      <c r="E113" s="61"/>
      <c r="F113" s="58"/>
      <c r="G113" s="60"/>
      <c r="H113" s="62"/>
      <c r="I113" s="59"/>
      <c r="J113" s="59"/>
      <c r="K113" s="60"/>
      <c r="L113" s="62"/>
      <c r="M113" s="59"/>
      <c r="N113" s="60"/>
      <c r="O113" s="61"/>
      <c r="P113" s="58"/>
      <c r="Q113" s="59"/>
      <c r="R113" s="59"/>
      <c r="S113" s="63"/>
      <c r="T113" s="63"/>
      <c r="U113" s="60"/>
      <c r="V113" s="62"/>
      <c r="W113" s="59"/>
      <c r="X113" s="60"/>
      <c r="Y113" s="62"/>
      <c r="Z113" s="59"/>
      <c r="AA113" s="60"/>
      <c r="AB113" s="62"/>
      <c r="AC113" s="60"/>
      <c r="AD113" s="62"/>
      <c r="AE113" s="59"/>
      <c r="AF113" s="60"/>
      <c r="AG113" s="62"/>
      <c r="AH113" s="64"/>
      <c r="AI113" s="65"/>
      <c r="AJ113" s="67"/>
      <c r="AK113" s="67"/>
      <c r="AL113" s="67"/>
      <c r="AM113" s="67"/>
      <c r="AN113" s="67"/>
    </row>
    <row r="114" spans="1:40" ht="15" customHeight="1">
      <c r="A114" s="68"/>
      <c r="B114" s="69"/>
      <c r="C114" s="70"/>
      <c r="D114" s="71"/>
      <c r="E114" s="72"/>
      <c r="F114" s="69"/>
      <c r="G114" s="71"/>
      <c r="H114" s="73"/>
      <c r="I114" s="70"/>
      <c r="J114" s="70"/>
      <c r="K114" s="71"/>
      <c r="L114" s="73"/>
      <c r="M114" s="70"/>
      <c r="N114" s="71"/>
      <c r="O114" s="72"/>
      <c r="P114" s="69"/>
      <c r="Q114" s="70"/>
      <c r="R114" s="70"/>
      <c r="S114" s="74"/>
      <c r="T114" s="74"/>
      <c r="U114" s="71"/>
      <c r="V114" s="73"/>
      <c r="W114" s="70"/>
      <c r="X114" s="71"/>
      <c r="Y114" s="73"/>
      <c r="Z114" s="70"/>
      <c r="AA114" s="71"/>
      <c r="AB114" s="73"/>
      <c r="AC114" s="71"/>
      <c r="AD114" s="73"/>
      <c r="AE114" s="70"/>
      <c r="AF114" s="71"/>
      <c r="AG114" s="73"/>
      <c r="AH114" s="70"/>
      <c r="AI114" s="71"/>
      <c r="AJ114" s="67"/>
      <c r="AK114" s="67"/>
      <c r="AL114" s="67"/>
      <c r="AM114" s="67"/>
      <c r="AN114" s="67"/>
    </row>
    <row r="115" spans="1:40" ht="15" customHeight="1">
      <c r="A115" s="57"/>
      <c r="B115" s="58"/>
      <c r="C115" s="59"/>
      <c r="D115" s="60"/>
      <c r="E115" s="61"/>
      <c r="F115" s="58"/>
      <c r="G115" s="60"/>
      <c r="H115" s="62"/>
      <c r="I115" s="59"/>
      <c r="J115" s="59"/>
      <c r="K115" s="60"/>
      <c r="L115" s="62"/>
      <c r="M115" s="59"/>
      <c r="N115" s="60"/>
      <c r="O115" s="61"/>
      <c r="P115" s="58"/>
      <c r="Q115" s="59"/>
      <c r="R115" s="59"/>
      <c r="S115" s="63"/>
      <c r="T115" s="63"/>
      <c r="U115" s="60"/>
      <c r="V115" s="62"/>
      <c r="W115" s="59"/>
      <c r="X115" s="60"/>
      <c r="Y115" s="62"/>
      <c r="Z115" s="59"/>
      <c r="AA115" s="60"/>
      <c r="AB115" s="62"/>
      <c r="AC115" s="60"/>
      <c r="AD115" s="62"/>
      <c r="AE115" s="59"/>
      <c r="AF115" s="60"/>
      <c r="AG115" s="62"/>
      <c r="AH115" s="64"/>
      <c r="AI115" s="65"/>
      <c r="AJ115" s="67"/>
      <c r="AK115" s="67"/>
      <c r="AL115" s="67"/>
      <c r="AM115" s="67"/>
      <c r="AN115" s="67"/>
    </row>
    <row r="116" spans="1:40" ht="15" customHeight="1">
      <c r="A116" s="68"/>
      <c r="B116" s="69"/>
      <c r="C116" s="70"/>
      <c r="D116" s="71"/>
      <c r="E116" s="72"/>
      <c r="F116" s="69"/>
      <c r="G116" s="71"/>
      <c r="H116" s="73"/>
      <c r="I116" s="70"/>
      <c r="J116" s="70"/>
      <c r="K116" s="71"/>
      <c r="L116" s="73"/>
      <c r="M116" s="70"/>
      <c r="N116" s="71"/>
      <c r="O116" s="72"/>
      <c r="P116" s="69"/>
      <c r="Q116" s="70"/>
      <c r="R116" s="70"/>
      <c r="S116" s="74"/>
      <c r="T116" s="74"/>
      <c r="U116" s="71"/>
      <c r="V116" s="73"/>
      <c r="W116" s="70"/>
      <c r="X116" s="71"/>
      <c r="Y116" s="73"/>
      <c r="Z116" s="70"/>
      <c r="AA116" s="71"/>
      <c r="AB116" s="73"/>
      <c r="AC116" s="71"/>
      <c r="AD116" s="73"/>
      <c r="AE116" s="70"/>
      <c r="AF116" s="71"/>
      <c r="AG116" s="73"/>
      <c r="AH116" s="70"/>
      <c r="AI116" s="71"/>
      <c r="AJ116" s="67"/>
      <c r="AK116" s="67"/>
      <c r="AL116" s="67"/>
      <c r="AM116" s="67"/>
      <c r="AN116" s="67"/>
    </row>
    <row r="117" spans="1:40" ht="15" customHeight="1">
      <c r="A117" s="57"/>
      <c r="B117" s="58"/>
      <c r="C117" s="59"/>
      <c r="D117" s="60"/>
      <c r="E117" s="61"/>
      <c r="F117" s="58"/>
      <c r="G117" s="60"/>
      <c r="H117" s="62"/>
      <c r="I117" s="59"/>
      <c r="J117" s="59"/>
      <c r="K117" s="60"/>
      <c r="L117" s="62"/>
      <c r="M117" s="59"/>
      <c r="N117" s="60"/>
      <c r="O117" s="61"/>
      <c r="P117" s="58"/>
      <c r="Q117" s="59"/>
      <c r="R117" s="59"/>
      <c r="S117" s="63"/>
      <c r="T117" s="63"/>
      <c r="U117" s="60"/>
      <c r="V117" s="62"/>
      <c r="W117" s="59"/>
      <c r="X117" s="60"/>
      <c r="Y117" s="62"/>
      <c r="Z117" s="59"/>
      <c r="AA117" s="60"/>
      <c r="AB117" s="62"/>
      <c r="AC117" s="60"/>
      <c r="AD117" s="62"/>
      <c r="AE117" s="59"/>
      <c r="AF117" s="60"/>
      <c r="AG117" s="62"/>
      <c r="AH117" s="64"/>
      <c r="AI117" s="65"/>
      <c r="AJ117" s="67"/>
      <c r="AK117" s="67"/>
      <c r="AL117" s="67"/>
      <c r="AM117" s="67"/>
      <c r="AN117" s="67"/>
    </row>
    <row r="118" spans="1:40" ht="15" customHeight="1">
      <c r="A118" s="68"/>
      <c r="B118" s="69"/>
      <c r="C118" s="70"/>
      <c r="D118" s="71"/>
      <c r="E118" s="72"/>
      <c r="F118" s="69"/>
      <c r="G118" s="71"/>
      <c r="H118" s="73"/>
      <c r="I118" s="70"/>
      <c r="J118" s="70"/>
      <c r="K118" s="71"/>
      <c r="L118" s="73"/>
      <c r="M118" s="70"/>
      <c r="N118" s="71"/>
      <c r="O118" s="72"/>
      <c r="P118" s="69"/>
      <c r="Q118" s="70"/>
      <c r="R118" s="70"/>
      <c r="S118" s="74"/>
      <c r="T118" s="74"/>
      <c r="U118" s="71"/>
      <c r="V118" s="73"/>
      <c r="W118" s="70"/>
      <c r="X118" s="71"/>
      <c r="Y118" s="73"/>
      <c r="Z118" s="70"/>
      <c r="AA118" s="71"/>
      <c r="AB118" s="73"/>
      <c r="AC118" s="71"/>
      <c r="AD118" s="73"/>
      <c r="AE118" s="70"/>
      <c r="AF118" s="71"/>
      <c r="AG118" s="73"/>
      <c r="AH118" s="70"/>
      <c r="AI118" s="71"/>
      <c r="AJ118" s="67"/>
      <c r="AK118" s="67"/>
      <c r="AL118" s="67"/>
      <c r="AM118" s="67"/>
      <c r="AN118" s="67"/>
    </row>
    <row r="119" spans="1:40" ht="15" customHeight="1">
      <c r="A119" s="57"/>
      <c r="B119" s="58"/>
      <c r="C119" s="59"/>
      <c r="D119" s="60"/>
      <c r="E119" s="61"/>
      <c r="F119" s="58"/>
      <c r="G119" s="60"/>
      <c r="H119" s="62"/>
      <c r="I119" s="59"/>
      <c r="J119" s="59"/>
      <c r="K119" s="60"/>
      <c r="L119" s="62"/>
      <c r="M119" s="59"/>
      <c r="N119" s="60"/>
      <c r="O119" s="61"/>
      <c r="P119" s="58"/>
      <c r="Q119" s="59"/>
      <c r="R119" s="59"/>
      <c r="S119" s="63"/>
      <c r="T119" s="63"/>
      <c r="U119" s="60"/>
      <c r="V119" s="62"/>
      <c r="W119" s="59"/>
      <c r="X119" s="60"/>
      <c r="Y119" s="62"/>
      <c r="Z119" s="59"/>
      <c r="AA119" s="60"/>
      <c r="AB119" s="62"/>
      <c r="AC119" s="60"/>
      <c r="AD119" s="62"/>
      <c r="AE119" s="59"/>
      <c r="AF119" s="60"/>
      <c r="AG119" s="62"/>
      <c r="AH119" s="64"/>
      <c r="AI119" s="65"/>
      <c r="AJ119" s="67"/>
      <c r="AK119" s="67"/>
      <c r="AL119" s="67"/>
      <c r="AM119" s="67"/>
      <c r="AN119" s="67"/>
    </row>
    <row r="120" spans="1:40" ht="15" customHeight="1">
      <c r="A120" s="68"/>
      <c r="B120" s="69"/>
      <c r="C120" s="70"/>
      <c r="D120" s="71"/>
      <c r="E120" s="72"/>
      <c r="F120" s="69"/>
      <c r="G120" s="71"/>
      <c r="H120" s="73"/>
      <c r="I120" s="70"/>
      <c r="J120" s="70"/>
      <c r="K120" s="71"/>
      <c r="L120" s="73"/>
      <c r="M120" s="70"/>
      <c r="N120" s="71"/>
      <c r="O120" s="72"/>
      <c r="P120" s="69"/>
      <c r="Q120" s="70"/>
      <c r="R120" s="70"/>
      <c r="S120" s="74"/>
      <c r="T120" s="74"/>
      <c r="U120" s="71"/>
      <c r="V120" s="73"/>
      <c r="W120" s="70"/>
      <c r="X120" s="71"/>
      <c r="Y120" s="73"/>
      <c r="Z120" s="70"/>
      <c r="AA120" s="71"/>
      <c r="AB120" s="73"/>
      <c r="AC120" s="71"/>
      <c r="AD120" s="73"/>
      <c r="AE120" s="70"/>
      <c r="AF120" s="71"/>
      <c r="AG120" s="73"/>
      <c r="AH120" s="70"/>
      <c r="AI120" s="71"/>
      <c r="AJ120" s="67"/>
      <c r="AK120" s="67"/>
      <c r="AL120" s="67"/>
      <c r="AM120" s="67"/>
      <c r="AN120" s="67"/>
    </row>
    <row r="121" spans="1:40" ht="15" customHeight="1">
      <c r="A121" s="57"/>
      <c r="B121" s="58"/>
      <c r="C121" s="59"/>
      <c r="D121" s="60"/>
      <c r="E121" s="61"/>
      <c r="F121" s="58"/>
      <c r="G121" s="60"/>
      <c r="H121" s="62"/>
      <c r="I121" s="59"/>
      <c r="J121" s="59"/>
      <c r="K121" s="60"/>
      <c r="L121" s="62"/>
      <c r="M121" s="59"/>
      <c r="N121" s="60"/>
      <c r="O121" s="61"/>
      <c r="P121" s="58"/>
      <c r="Q121" s="59"/>
      <c r="R121" s="59"/>
      <c r="S121" s="63"/>
      <c r="T121" s="63"/>
      <c r="U121" s="60"/>
      <c r="V121" s="62"/>
      <c r="W121" s="59"/>
      <c r="X121" s="60"/>
      <c r="Y121" s="62"/>
      <c r="Z121" s="59"/>
      <c r="AA121" s="60"/>
      <c r="AB121" s="62"/>
      <c r="AC121" s="60"/>
      <c r="AD121" s="62"/>
      <c r="AE121" s="59"/>
      <c r="AF121" s="60"/>
      <c r="AG121" s="62"/>
      <c r="AH121" s="64"/>
      <c r="AI121" s="65"/>
      <c r="AJ121" s="67"/>
      <c r="AK121" s="67"/>
      <c r="AL121" s="67"/>
      <c r="AM121" s="67"/>
      <c r="AN121" s="67"/>
    </row>
    <row r="122" spans="1:40" ht="15" customHeight="1">
      <c r="A122" s="68"/>
      <c r="B122" s="69"/>
      <c r="C122" s="70"/>
      <c r="D122" s="71"/>
      <c r="E122" s="72"/>
      <c r="F122" s="69"/>
      <c r="G122" s="71"/>
      <c r="H122" s="73"/>
      <c r="I122" s="70"/>
      <c r="J122" s="70"/>
      <c r="K122" s="71"/>
      <c r="L122" s="73"/>
      <c r="M122" s="70"/>
      <c r="N122" s="71"/>
      <c r="O122" s="72"/>
      <c r="P122" s="69"/>
      <c r="Q122" s="70"/>
      <c r="R122" s="70"/>
      <c r="S122" s="74"/>
      <c r="T122" s="74"/>
      <c r="U122" s="71"/>
      <c r="V122" s="73"/>
      <c r="W122" s="70"/>
      <c r="X122" s="71"/>
      <c r="Y122" s="73"/>
      <c r="Z122" s="70"/>
      <c r="AA122" s="71"/>
      <c r="AB122" s="73"/>
      <c r="AC122" s="71"/>
      <c r="AD122" s="73"/>
      <c r="AE122" s="70"/>
      <c r="AF122" s="71"/>
      <c r="AG122" s="73"/>
      <c r="AH122" s="70"/>
      <c r="AI122" s="71"/>
      <c r="AJ122" s="67"/>
      <c r="AK122" s="67"/>
      <c r="AL122" s="67"/>
      <c r="AM122" s="67"/>
      <c r="AN122" s="67"/>
    </row>
    <row r="123" spans="1:40" ht="15" customHeight="1">
      <c r="A123" s="57"/>
      <c r="B123" s="58"/>
      <c r="C123" s="59"/>
      <c r="D123" s="60"/>
      <c r="E123" s="61"/>
      <c r="F123" s="58"/>
      <c r="G123" s="60"/>
      <c r="H123" s="62"/>
      <c r="I123" s="59"/>
      <c r="J123" s="59"/>
      <c r="K123" s="60"/>
      <c r="L123" s="62"/>
      <c r="M123" s="59"/>
      <c r="N123" s="60"/>
      <c r="O123" s="61"/>
      <c r="P123" s="58"/>
      <c r="Q123" s="59"/>
      <c r="R123" s="59"/>
      <c r="S123" s="63"/>
      <c r="T123" s="63"/>
      <c r="U123" s="60"/>
      <c r="V123" s="62"/>
      <c r="W123" s="59"/>
      <c r="X123" s="60"/>
      <c r="Y123" s="62"/>
      <c r="Z123" s="59"/>
      <c r="AA123" s="60"/>
      <c r="AB123" s="62"/>
      <c r="AC123" s="60"/>
      <c r="AD123" s="62"/>
      <c r="AE123" s="59"/>
      <c r="AF123" s="60"/>
      <c r="AG123" s="62"/>
      <c r="AH123" s="64"/>
      <c r="AI123" s="65"/>
      <c r="AJ123" s="67"/>
      <c r="AK123" s="67"/>
      <c r="AL123" s="67"/>
      <c r="AM123" s="67"/>
      <c r="AN123" s="67"/>
    </row>
    <row r="124" spans="1:40" ht="15" customHeight="1">
      <c r="A124" s="68"/>
      <c r="B124" s="69"/>
      <c r="C124" s="70"/>
      <c r="D124" s="71"/>
      <c r="E124" s="72"/>
      <c r="F124" s="69"/>
      <c r="G124" s="71"/>
      <c r="H124" s="73"/>
      <c r="I124" s="70"/>
      <c r="J124" s="70"/>
      <c r="K124" s="71"/>
      <c r="L124" s="73"/>
      <c r="M124" s="70"/>
      <c r="N124" s="71"/>
      <c r="O124" s="72"/>
      <c r="P124" s="69"/>
      <c r="Q124" s="70"/>
      <c r="R124" s="70"/>
      <c r="S124" s="74"/>
      <c r="T124" s="74"/>
      <c r="U124" s="71"/>
      <c r="V124" s="73"/>
      <c r="W124" s="70"/>
      <c r="X124" s="71"/>
      <c r="Y124" s="73"/>
      <c r="Z124" s="70"/>
      <c r="AA124" s="71"/>
      <c r="AB124" s="73"/>
      <c r="AC124" s="71"/>
      <c r="AD124" s="73"/>
      <c r="AE124" s="70"/>
      <c r="AF124" s="71"/>
      <c r="AG124" s="73"/>
      <c r="AH124" s="70"/>
      <c r="AI124" s="71"/>
      <c r="AJ124" s="67"/>
      <c r="AK124" s="67"/>
      <c r="AL124" s="67"/>
      <c r="AM124" s="67"/>
      <c r="AN124" s="67"/>
    </row>
    <row r="125" spans="1:40" ht="15" customHeight="1">
      <c r="A125" s="57"/>
      <c r="B125" s="58"/>
      <c r="C125" s="59"/>
      <c r="D125" s="60"/>
      <c r="E125" s="61"/>
      <c r="F125" s="58"/>
      <c r="G125" s="60"/>
      <c r="H125" s="62"/>
      <c r="I125" s="59"/>
      <c r="J125" s="59"/>
      <c r="K125" s="60"/>
      <c r="L125" s="62"/>
      <c r="M125" s="59"/>
      <c r="N125" s="60"/>
      <c r="O125" s="61"/>
      <c r="P125" s="58"/>
      <c r="Q125" s="59"/>
      <c r="R125" s="59"/>
      <c r="S125" s="63"/>
      <c r="T125" s="63"/>
      <c r="U125" s="60"/>
      <c r="V125" s="62"/>
      <c r="W125" s="59"/>
      <c r="X125" s="60"/>
      <c r="Y125" s="62"/>
      <c r="Z125" s="59"/>
      <c r="AA125" s="60"/>
      <c r="AB125" s="62"/>
      <c r="AC125" s="60"/>
      <c r="AD125" s="62"/>
      <c r="AE125" s="59"/>
      <c r="AF125" s="60"/>
      <c r="AG125" s="62"/>
      <c r="AH125" s="64"/>
      <c r="AI125" s="65"/>
      <c r="AJ125" s="67"/>
      <c r="AK125" s="67"/>
      <c r="AL125" s="67"/>
      <c r="AM125" s="67"/>
      <c r="AN125" s="67"/>
    </row>
    <row r="126" spans="1:40" ht="15" customHeight="1">
      <c r="A126" s="68"/>
      <c r="B126" s="69"/>
      <c r="C126" s="70"/>
      <c r="D126" s="71"/>
      <c r="E126" s="72"/>
      <c r="F126" s="69"/>
      <c r="G126" s="71"/>
      <c r="H126" s="73"/>
      <c r="I126" s="70"/>
      <c r="J126" s="70"/>
      <c r="K126" s="71"/>
      <c r="L126" s="73"/>
      <c r="M126" s="70"/>
      <c r="N126" s="71"/>
      <c r="O126" s="72"/>
      <c r="P126" s="69"/>
      <c r="Q126" s="70"/>
      <c r="R126" s="70"/>
      <c r="S126" s="74"/>
      <c r="T126" s="74"/>
      <c r="U126" s="71"/>
      <c r="V126" s="73"/>
      <c r="W126" s="70"/>
      <c r="X126" s="71"/>
      <c r="Y126" s="73"/>
      <c r="Z126" s="70"/>
      <c r="AA126" s="71"/>
      <c r="AB126" s="73"/>
      <c r="AC126" s="71"/>
      <c r="AD126" s="73"/>
      <c r="AE126" s="70"/>
      <c r="AF126" s="71"/>
      <c r="AG126" s="73"/>
      <c r="AH126" s="70"/>
      <c r="AI126" s="71"/>
      <c r="AJ126" s="67"/>
      <c r="AK126" s="67"/>
      <c r="AL126" s="67"/>
      <c r="AM126" s="67"/>
      <c r="AN126" s="67"/>
    </row>
    <row r="127" spans="1:40" ht="15" customHeight="1">
      <c r="A127" s="57"/>
      <c r="B127" s="58"/>
      <c r="C127" s="59"/>
      <c r="D127" s="60"/>
      <c r="E127" s="61"/>
      <c r="F127" s="58"/>
      <c r="G127" s="60"/>
      <c r="H127" s="62"/>
      <c r="I127" s="59"/>
      <c r="J127" s="59"/>
      <c r="K127" s="60"/>
      <c r="L127" s="62"/>
      <c r="M127" s="59"/>
      <c r="N127" s="60"/>
      <c r="O127" s="61"/>
      <c r="P127" s="58"/>
      <c r="Q127" s="59"/>
      <c r="R127" s="59"/>
      <c r="S127" s="63"/>
      <c r="T127" s="63"/>
      <c r="U127" s="60"/>
      <c r="V127" s="62"/>
      <c r="W127" s="59"/>
      <c r="X127" s="60"/>
      <c r="Y127" s="62"/>
      <c r="Z127" s="59"/>
      <c r="AA127" s="60"/>
      <c r="AB127" s="62"/>
      <c r="AC127" s="60"/>
      <c r="AD127" s="62"/>
      <c r="AE127" s="59"/>
      <c r="AF127" s="60"/>
      <c r="AG127" s="62"/>
      <c r="AH127" s="64"/>
      <c r="AI127" s="65"/>
      <c r="AJ127" s="67"/>
      <c r="AK127" s="67"/>
      <c r="AL127" s="67"/>
      <c r="AM127" s="67"/>
      <c r="AN127" s="67"/>
    </row>
    <row r="128" spans="1:40" ht="15" customHeight="1">
      <c r="A128" s="68"/>
      <c r="B128" s="69"/>
      <c r="C128" s="70"/>
      <c r="D128" s="71"/>
      <c r="E128" s="72"/>
      <c r="F128" s="69"/>
      <c r="G128" s="71"/>
      <c r="H128" s="73"/>
      <c r="I128" s="70"/>
      <c r="J128" s="70"/>
      <c r="K128" s="71"/>
      <c r="L128" s="73"/>
      <c r="M128" s="70"/>
      <c r="N128" s="71"/>
      <c r="O128" s="72"/>
      <c r="P128" s="69"/>
      <c r="Q128" s="70"/>
      <c r="R128" s="70"/>
      <c r="S128" s="74"/>
      <c r="T128" s="74"/>
      <c r="U128" s="71"/>
      <c r="V128" s="73"/>
      <c r="W128" s="70"/>
      <c r="X128" s="71"/>
      <c r="Y128" s="73"/>
      <c r="Z128" s="70"/>
      <c r="AA128" s="71"/>
      <c r="AB128" s="73"/>
      <c r="AC128" s="71"/>
      <c r="AD128" s="73"/>
      <c r="AE128" s="70"/>
      <c r="AF128" s="71"/>
      <c r="AG128" s="73"/>
      <c r="AH128" s="70"/>
      <c r="AI128" s="71"/>
      <c r="AJ128" s="67"/>
      <c r="AK128" s="67"/>
      <c r="AL128" s="67"/>
      <c r="AM128" s="67"/>
      <c r="AN128" s="67"/>
    </row>
    <row r="129" spans="1:40" ht="15" customHeight="1">
      <c r="A129" s="57"/>
      <c r="B129" s="58"/>
      <c r="C129" s="59"/>
      <c r="D129" s="60"/>
      <c r="E129" s="61"/>
      <c r="F129" s="58"/>
      <c r="G129" s="60"/>
      <c r="H129" s="62"/>
      <c r="I129" s="59"/>
      <c r="J129" s="59"/>
      <c r="K129" s="60"/>
      <c r="L129" s="62"/>
      <c r="M129" s="59"/>
      <c r="N129" s="60"/>
      <c r="O129" s="61"/>
      <c r="P129" s="58"/>
      <c r="Q129" s="59"/>
      <c r="R129" s="59"/>
      <c r="S129" s="63"/>
      <c r="T129" s="63"/>
      <c r="U129" s="60"/>
      <c r="V129" s="62"/>
      <c r="W129" s="59"/>
      <c r="X129" s="60"/>
      <c r="Y129" s="62"/>
      <c r="Z129" s="59"/>
      <c r="AA129" s="60"/>
      <c r="AB129" s="62"/>
      <c r="AC129" s="60"/>
      <c r="AD129" s="62"/>
      <c r="AE129" s="59"/>
      <c r="AF129" s="60"/>
      <c r="AG129" s="62"/>
      <c r="AH129" s="64"/>
      <c r="AI129" s="65"/>
      <c r="AJ129" s="67"/>
      <c r="AK129" s="67"/>
      <c r="AL129" s="67"/>
      <c r="AM129" s="67"/>
      <c r="AN129" s="67"/>
    </row>
    <row r="130" spans="1:40" ht="15" customHeight="1">
      <c r="A130" s="68"/>
      <c r="B130" s="69"/>
      <c r="C130" s="70"/>
      <c r="D130" s="71"/>
      <c r="E130" s="72"/>
      <c r="F130" s="69"/>
      <c r="G130" s="71"/>
      <c r="H130" s="73"/>
      <c r="I130" s="70"/>
      <c r="J130" s="70"/>
      <c r="K130" s="71"/>
      <c r="L130" s="73"/>
      <c r="M130" s="70"/>
      <c r="N130" s="71"/>
      <c r="O130" s="72"/>
      <c r="P130" s="69"/>
      <c r="Q130" s="70"/>
      <c r="R130" s="70"/>
      <c r="S130" s="74"/>
      <c r="T130" s="74"/>
      <c r="U130" s="71"/>
      <c r="V130" s="73"/>
      <c r="W130" s="70"/>
      <c r="X130" s="71"/>
      <c r="Y130" s="73"/>
      <c r="Z130" s="70"/>
      <c r="AA130" s="71"/>
      <c r="AB130" s="73"/>
      <c r="AC130" s="71"/>
      <c r="AD130" s="73"/>
      <c r="AE130" s="70"/>
      <c r="AF130" s="71"/>
      <c r="AG130" s="73"/>
      <c r="AH130" s="70"/>
      <c r="AI130" s="71"/>
      <c r="AJ130" s="67"/>
      <c r="AK130" s="67"/>
      <c r="AL130" s="67"/>
      <c r="AM130" s="67"/>
      <c r="AN130" s="67"/>
    </row>
    <row r="131" spans="1:40" ht="15" customHeight="1">
      <c r="A131" s="57"/>
      <c r="B131" s="58"/>
      <c r="C131" s="59"/>
      <c r="D131" s="60"/>
      <c r="E131" s="61"/>
      <c r="F131" s="58"/>
      <c r="G131" s="60"/>
      <c r="H131" s="62"/>
      <c r="I131" s="59"/>
      <c r="J131" s="59"/>
      <c r="K131" s="60"/>
      <c r="L131" s="62"/>
      <c r="M131" s="59"/>
      <c r="N131" s="60"/>
      <c r="O131" s="61"/>
      <c r="P131" s="58"/>
      <c r="Q131" s="59"/>
      <c r="R131" s="59"/>
      <c r="S131" s="63"/>
      <c r="T131" s="63"/>
      <c r="U131" s="60"/>
      <c r="V131" s="62"/>
      <c r="W131" s="59"/>
      <c r="X131" s="60"/>
      <c r="Y131" s="62"/>
      <c r="Z131" s="59"/>
      <c r="AA131" s="60"/>
      <c r="AB131" s="62"/>
      <c r="AC131" s="60"/>
      <c r="AD131" s="62"/>
      <c r="AE131" s="59"/>
      <c r="AF131" s="60"/>
      <c r="AG131" s="62"/>
      <c r="AH131" s="64"/>
      <c r="AI131" s="65"/>
      <c r="AJ131" s="67"/>
      <c r="AK131" s="67"/>
      <c r="AL131" s="67"/>
      <c r="AM131" s="67"/>
      <c r="AN131" s="67"/>
    </row>
    <row r="132" spans="1:40" ht="15" customHeight="1">
      <c r="A132" s="68"/>
      <c r="B132" s="69"/>
      <c r="C132" s="70"/>
      <c r="D132" s="71"/>
      <c r="E132" s="72"/>
      <c r="F132" s="69"/>
      <c r="G132" s="71"/>
      <c r="H132" s="73"/>
      <c r="I132" s="70"/>
      <c r="J132" s="70"/>
      <c r="K132" s="71"/>
      <c r="L132" s="73"/>
      <c r="M132" s="70"/>
      <c r="N132" s="71"/>
      <c r="O132" s="72"/>
      <c r="P132" s="69"/>
      <c r="Q132" s="70"/>
      <c r="R132" s="70"/>
      <c r="S132" s="74"/>
      <c r="T132" s="74"/>
      <c r="U132" s="71"/>
      <c r="V132" s="73"/>
      <c r="W132" s="70"/>
      <c r="X132" s="71"/>
      <c r="Y132" s="73"/>
      <c r="Z132" s="70"/>
      <c r="AA132" s="71"/>
      <c r="AB132" s="73"/>
      <c r="AC132" s="71"/>
      <c r="AD132" s="73"/>
      <c r="AE132" s="70"/>
      <c r="AF132" s="71"/>
      <c r="AG132" s="73"/>
      <c r="AH132" s="70"/>
      <c r="AI132" s="71"/>
      <c r="AJ132" s="67"/>
      <c r="AK132" s="67"/>
      <c r="AL132" s="67"/>
      <c r="AM132" s="67"/>
      <c r="AN132" s="67"/>
    </row>
    <row r="133" spans="1:40" ht="15" customHeight="1">
      <c r="A133" s="57"/>
      <c r="B133" s="58"/>
      <c r="C133" s="59"/>
      <c r="D133" s="60"/>
      <c r="E133" s="61"/>
      <c r="F133" s="58"/>
      <c r="G133" s="60"/>
      <c r="H133" s="62"/>
      <c r="I133" s="59"/>
      <c r="J133" s="59"/>
      <c r="K133" s="60"/>
      <c r="L133" s="62"/>
      <c r="M133" s="59"/>
      <c r="N133" s="60"/>
      <c r="O133" s="61"/>
      <c r="P133" s="58"/>
      <c r="Q133" s="59"/>
      <c r="R133" s="59"/>
      <c r="S133" s="63"/>
      <c r="T133" s="63"/>
      <c r="U133" s="60"/>
      <c r="V133" s="62"/>
      <c r="W133" s="59"/>
      <c r="X133" s="60"/>
      <c r="Y133" s="62"/>
      <c r="Z133" s="59"/>
      <c r="AA133" s="60"/>
      <c r="AB133" s="62"/>
      <c r="AC133" s="60"/>
      <c r="AD133" s="62"/>
      <c r="AE133" s="59"/>
      <c r="AF133" s="60"/>
      <c r="AG133" s="62"/>
      <c r="AH133" s="64"/>
      <c r="AI133" s="65"/>
      <c r="AJ133" s="67"/>
      <c r="AK133" s="67"/>
      <c r="AL133" s="67"/>
      <c r="AM133" s="67"/>
      <c r="AN133" s="67"/>
    </row>
    <row r="134" spans="1:40" ht="15" customHeight="1">
      <c r="A134" s="68"/>
      <c r="B134" s="69"/>
      <c r="C134" s="70"/>
      <c r="D134" s="71"/>
      <c r="E134" s="72"/>
      <c r="F134" s="69"/>
      <c r="G134" s="71"/>
      <c r="H134" s="73"/>
      <c r="I134" s="70"/>
      <c r="J134" s="70"/>
      <c r="K134" s="71"/>
      <c r="L134" s="73"/>
      <c r="M134" s="70"/>
      <c r="N134" s="71"/>
      <c r="O134" s="72"/>
      <c r="P134" s="69"/>
      <c r="Q134" s="70"/>
      <c r="R134" s="70"/>
      <c r="S134" s="74"/>
      <c r="T134" s="74"/>
      <c r="U134" s="71"/>
      <c r="V134" s="73"/>
      <c r="W134" s="70"/>
      <c r="X134" s="71"/>
      <c r="Y134" s="73"/>
      <c r="Z134" s="70"/>
      <c r="AA134" s="71"/>
      <c r="AB134" s="73"/>
      <c r="AC134" s="71"/>
      <c r="AD134" s="73"/>
      <c r="AE134" s="70"/>
      <c r="AF134" s="71"/>
      <c r="AG134" s="73"/>
      <c r="AH134" s="70"/>
      <c r="AI134" s="71"/>
      <c r="AJ134" s="67"/>
      <c r="AK134" s="67"/>
      <c r="AL134" s="67"/>
      <c r="AM134" s="67"/>
      <c r="AN134" s="67"/>
    </row>
    <row r="135" spans="1:40" ht="15" customHeight="1">
      <c r="A135" s="57"/>
      <c r="B135" s="58"/>
      <c r="C135" s="59"/>
      <c r="D135" s="60"/>
      <c r="E135" s="61"/>
      <c r="F135" s="58"/>
      <c r="G135" s="60"/>
      <c r="H135" s="62"/>
      <c r="I135" s="59"/>
      <c r="J135" s="59"/>
      <c r="K135" s="60"/>
      <c r="L135" s="62"/>
      <c r="M135" s="59"/>
      <c r="N135" s="60"/>
      <c r="O135" s="61"/>
      <c r="P135" s="58"/>
      <c r="Q135" s="59"/>
      <c r="R135" s="59"/>
      <c r="S135" s="63"/>
      <c r="T135" s="63"/>
      <c r="U135" s="60"/>
      <c r="V135" s="62"/>
      <c r="W135" s="59"/>
      <c r="X135" s="60"/>
      <c r="Y135" s="62"/>
      <c r="Z135" s="59"/>
      <c r="AA135" s="60"/>
      <c r="AB135" s="62"/>
      <c r="AC135" s="60"/>
      <c r="AD135" s="62"/>
      <c r="AE135" s="59"/>
      <c r="AF135" s="60"/>
      <c r="AG135" s="62"/>
      <c r="AH135" s="64"/>
      <c r="AI135" s="65"/>
      <c r="AJ135" s="67"/>
      <c r="AK135" s="67"/>
      <c r="AL135" s="67"/>
      <c r="AM135" s="67"/>
      <c r="AN135" s="67"/>
    </row>
    <row r="136" spans="1:40" ht="15.75" customHeight="1">
      <c r="A136" s="68"/>
      <c r="B136" s="69"/>
      <c r="C136" s="70"/>
      <c r="D136" s="71"/>
      <c r="E136" s="72"/>
      <c r="F136" s="69"/>
      <c r="G136" s="71"/>
      <c r="H136" s="73"/>
      <c r="I136" s="70"/>
      <c r="J136" s="70"/>
      <c r="K136" s="71"/>
      <c r="L136" s="73"/>
      <c r="M136" s="70"/>
      <c r="N136" s="71"/>
      <c r="O136" s="72"/>
      <c r="P136" s="69"/>
      <c r="Q136" s="70"/>
      <c r="R136" s="70"/>
      <c r="S136" s="74"/>
      <c r="T136" s="74"/>
      <c r="U136" s="71"/>
      <c r="V136" s="73"/>
      <c r="W136" s="70"/>
      <c r="X136" s="71"/>
      <c r="Y136" s="73"/>
      <c r="Z136" s="70"/>
      <c r="AA136" s="71"/>
      <c r="AB136" s="73"/>
      <c r="AC136" s="71"/>
      <c r="AD136" s="73"/>
      <c r="AE136" s="70"/>
      <c r="AF136" s="71"/>
      <c r="AG136" s="73"/>
      <c r="AH136" s="70"/>
      <c r="AI136" s="71"/>
      <c r="AJ136" s="67"/>
      <c r="AK136" s="67"/>
      <c r="AL136" s="67"/>
      <c r="AM136" s="67"/>
      <c r="AN136" s="67"/>
    </row>
    <row r="137" spans="1:40" ht="15.75" customHeight="1">
      <c r="A137" s="57"/>
      <c r="B137" s="58"/>
      <c r="C137" s="59"/>
      <c r="D137" s="60"/>
      <c r="E137" s="61"/>
      <c r="F137" s="58"/>
      <c r="G137" s="60"/>
      <c r="H137" s="62"/>
      <c r="I137" s="59"/>
      <c r="J137" s="59"/>
      <c r="K137" s="60"/>
      <c r="L137" s="62"/>
      <c r="M137" s="59"/>
      <c r="N137" s="60"/>
      <c r="O137" s="61"/>
      <c r="P137" s="58"/>
      <c r="Q137" s="59"/>
      <c r="R137" s="59"/>
      <c r="S137" s="63"/>
      <c r="T137" s="63"/>
      <c r="U137" s="60"/>
      <c r="V137" s="62"/>
      <c r="W137" s="59"/>
      <c r="X137" s="60"/>
      <c r="Y137" s="62"/>
      <c r="Z137" s="59"/>
      <c r="AA137" s="60"/>
      <c r="AB137" s="62"/>
      <c r="AC137" s="60"/>
      <c r="AD137" s="62"/>
      <c r="AE137" s="59"/>
      <c r="AF137" s="60"/>
      <c r="AG137" s="62"/>
      <c r="AH137" s="64"/>
      <c r="AI137" s="65"/>
      <c r="AJ137" s="67"/>
      <c r="AK137" s="67"/>
      <c r="AL137" s="67"/>
      <c r="AM137" s="67"/>
      <c r="AN137" s="67"/>
    </row>
    <row r="138" spans="1:40" ht="15.75" customHeight="1">
      <c r="A138" s="68"/>
      <c r="B138" s="69"/>
      <c r="C138" s="70"/>
      <c r="D138" s="71"/>
      <c r="E138" s="72"/>
      <c r="F138" s="69"/>
      <c r="G138" s="71"/>
      <c r="H138" s="73"/>
      <c r="I138" s="70"/>
      <c r="J138" s="70"/>
      <c r="K138" s="71"/>
      <c r="L138" s="73"/>
      <c r="M138" s="70"/>
      <c r="N138" s="71"/>
      <c r="O138" s="72"/>
      <c r="P138" s="69"/>
      <c r="Q138" s="70"/>
      <c r="R138" s="70"/>
      <c r="S138" s="74"/>
      <c r="T138" s="74"/>
      <c r="U138" s="71"/>
      <c r="V138" s="73"/>
      <c r="W138" s="70"/>
      <c r="X138" s="71"/>
      <c r="Y138" s="73"/>
      <c r="Z138" s="70"/>
      <c r="AA138" s="71"/>
      <c r="AB138" s="73"/>
      <c r="AC138" s="71"/>
      <c r="AD138" s="73"/>
      <c r="AE138" s="70"/>
      <c r="AF138" s="71"/>
      <c r="AG138" s="73"/>
      <c r="AH138" s="70"/>
      <c r="AI138" s="71"/>
      <c r="AJ138" s="67"/>
      <c r="AK138" s="67"/>
      <c r="AL138" s="67"/>
      <c r="AM138" s="67"/>
      <c r="AN138" s="67"/>
    </row>
    <row r="139" spans="1:40" ht="15.75" customHeight="1">
      <c r="A139" s="57"/>
      <c r="B139" s="58"/>
      <c r="C139" s="59"/>
      <c r="D139" s="60"/>
      <c r="E139" s="61"/>
      <c r="F139" s="58"/>
      <c r="G139" s="60"/>
      <c r="H139" s="62"/>
      <c r="I139" s="59"/>
      <c r="J139" s="59"/>
      <c r="K139" s="60"/>
      <c r="L139" s="62"/>
      <c r="M139" s="59"/>
      <c r="N139" s="60"/>
      <c r="O139" s="61"/>
      <c r="P139" s="58"/>
      <c r="Q139" s="59"/>
      <c r="R139" s="59"/>
      <c r="S139" s="63"/>
      <c r="T139" s="63"/>
      <c r="U139" s="60"/>
      <c r="V139" s="62"/>
      <c r="W139" s="59"/>
      <c r="X139" s="60"/>
      <c r="Y139" s="62"/>
      <c r="Z139" s="59"/>
      <c r="AA139" s="60"/>
      <c r="AB139" s="62"/>
      <c r="AC139" s="60"/>
      <c r="AD139" s="62"/>
      <c r="AE139" s="59"/>
      <c r="AF139" s="60"/>
      <c r="AG139" s="62"/>
      <c r="AH139" s="64"/>
      <c r="AI139" s="65"/>
      <c r="AJ139" s="67"/>
      <c r="AK139" s="67"/>
      <c r="AL139" s="67"/>
      <c r="AM139" s="67"/>
      <c r="AN139" s="67"/>
    </row>
    <row r="140" spans="1:40" ht="15.75" customHeight="1">
      <c r="A140" s="68"/>
      <c r="B140" s="69"/>
      <c r="C140" s="70"/>
      <c r="D140" s="71"/>
      <c r="E140" s="72"/>
      <c r="F140" s="69"/>
      <c r="G140" s="71"/>
      <c r="H140" s="73"/>
      <c r="I140" s="70"/>
      <c r="J140" s="70"/>
      <c r="K140" s="71"/>
      <c r="L140" s="73"/>
      <c r="M140" s="70"/>
      <c r="N140" s="71"/>
      <c r="O140" s="72"/>
      <c r="P140" s="69"/>
      <c r="Q140" s="70"/>
      <c r="R140" s="70"/>
      <c r="S140" s="74"/>
      <c r="T140" s="74"/>
      <c r="U140" s="71"/>
      <c r="V140" s="73"/>
      <c r="W140" s="70"/>
      <c r="X140" s="71"/>
      <c r="Y140" s="73"/>
      <c r="Z140" s="70"/>
      <c r="AA140" s="71"/>
      <c r="AB140" s="73"/>
      <c r="AC140" s="71"/>
      <c r="AD140" s="73"/>
      <c r="AE140" s="70"/>
      <c r="AF140" s="71"/>
      <c r="AG140" s="73"/>
      <c r="AH140" s="70"/>
      <c r="AI140" s="71"/>
      <c r="AJ140" s="67"/>
      <c r="AK140" s="67"/>
      <c r="AL140" s="67"/>
      <c r="AM140" s="67"/>
      <c r="AN140" s="67"/>
    </row>
    <row r="141" spans="1:40" ht="15.75" customHeight="1">
      <c r="A141" s="57"/>
      <c r="B141" s="58"/>
      <c r="C141" s="59"/>
      <c r="D141" s="60"/>
      <c r="E141" s="61"/>
      <c r="F141" s="58"/>
      <c r="G141" s="60"/>
      <c r="H141" s="62"/>
      <c r="I141" s="59"/>
      <c r="J141" s="59"/>
      <c r="K141" s="60"/>
      <c r="L141" s="62"/>
      <c r="M141" s="59"/>
      <c r="N141" s="60"/>
      <c r="O141" s="61"/>
      <c r="P141" s="58"/>
      <c r="Q141" s="59"/>
      <c r="R141" s="59"/>
      <c r="S141" s="63"/>
      <c r="T141" s="63"/>
      <c r="U141" s="60"/>
      <c r="V141" s="62"/>
      <c r="W141" s="59"/>
      <c r="X141" s="60"/>
      <c r="Y141" s="62"/>
      <c r="Z141" s="59"/>
      <c r="AA141" s="60"/>
      <c r="AB141" s="62"/>
      <c r="AC141" s="60"/>
      <c r="AD141" s="62"/>
      <c r="AE141" s="59"/>
      <c r="AF141" s="60"/>
      <c r="AG141" s="62"/>
      <c r="AH141" s="64"/>
      <c r="AI141" s="65"/>
      <c r="AJ141" s="67"/>
      <c r="AK141" s="67"/>
      <c r="AL141" s="67"/>
      <c r="AM141" s="67"/>
      <c r="AN141" s="67"/>
    </row>
    <row r="142" spans="1:40" ht="15.75" customHeight="1">
      <c r="A142" s="68"/>
      <c r="B142" s="69"/>
      <c r="C142" s="70"/>
      <c r="D142" s="71"/>
      <c r="E142" s="72"/>
      <c r="F142" s="69"/>
      <c r="G142" s="71"/>
      <c r="H142" s="73"/>
      <c r="I142" s="70"/>
      <c r="J142" s="70"/>
      <c r="K142" s="71"/>
      <c r="L142" s="73"/>
      <c r="M142" s="70"/>
      <c r="N142" s="71"/>
      <c r="O142" s="72"/>
      <c r="P142" s="69"/>
      <c r="Q142" s="70"/>
      <c r="R142" s="70"/>
      <c r="S142" s="74"/>
      <c r="T142" s="74"/>
      <c r="U142" s="71"/>
      <c r="V142" s="73"/>
      <c r="W142" s="70"/>
      <c r="X142" s="71"/>
      <c r="Y142" s="73"/>
      <c r="Z142" s="70"/>
      <c r="AA142" s="71"/>
      <c r="AB142" s="73"/>
      <c r="AC142" s="71"/>
      <c r="AD142" s="73"/>
      <c r="AE142" s="70"/>
      <c r="AF142" s="71"/>
      <c r="AG142" s="73"/>
      <c r="AH142" s="70"/>
      <c r="AI142" s="71"/>
      <c r="AJ142" s="67"/>
      <c r="AK142" s="67"/>
      <c r="AL142" s="67"/>
      <c r="AM142" s="67"/>
      <c r="AN142" s="67"/>
    </row>
    <row r="143" spans="1:40" ht="15.75" customHeight="1">
      <c r="A143" s="57"/>
      <c r="B143" s="58"/>
      <c r="C143" s="59"/>
      <c r="D143" s="60"/>
      <c r="E143" s="61"/>
      <c r="F143" s="58"/>
      <c r="G143" s="60"/>
      <c r="H143" s="62"/>
      <c r="I143" s="59"/>
      <c r="J143" s="59"/>
      <c r="K143" s="60"/>
      <c r="L143" s="62"/>
      <c r="M143" s="59"/>
      <c r="N143" s="60"/>
      <c r="O143" s="61"/>
      <c r="P143" s="58"/>
      <c r="Q143" s="59"/>
      <c r="R143" s="59"/>
      <c r="S143" s="63"/>
      <c r="T143" s="63"/>
      <c r="U143" s="60"/>
      <c r="V143" s="62"/>
      <c r="W143" s="59"/>
      <c r="X143" s="60"/>
      <c r="Y143" s="62"/>
      <c r="Z143" s="59"/>
      <c r="AA143" s="60"/>
      <c r="AB143" s="62"/>
      <c r="AC143" s="60"/>
      <c r="AD143" s="62"/>
      <c r="AE143" s="59"/>
      <c r="AF143" s="60"/>
      <c r="AG143" s="62"/>
      <c r="AH143" s="64"/>
      <c r="AI143" s="65"/>
      <c r="AJ143" s="67"/>
      <c r="AK143" s="67"/>
      <c r="AL143" s="67"/>
      <c r="AM143" s="67"/>
      <c r="AN143" s="67"/>
    </row>
    <row r="144" spans="1:40" ht="15.75" customHeight="1">
      <c r="A144" s="68"/>
      <c r="B144" s="69"/>
      <c r="C144" s="70"/>
      <c r="D144" s="71"/>
      <c r="E144" s="72"/>
      <c r="F144" s="69"/>
      <c r="G144" s="71"/>
      <c r="H144" s="73"/>
      <c r="I144" s="70"/>
      <c r="J144" s="70"/>
      <c r="K144" s="71"/>
      <c r="L144" s="73"/>
      <c r="M144" s="70"/>
      <c r="N144" s="71"/>
      <c r="O144" s="72"/>
      <c r="P144" s="69"/>
      <c r="Q144" s="70"/>
      <c r="R144" s="70"/>
      <c r="S144" s="74"/>
      <c r="T144" s="74"/>
      <c r="U144" s="71"/>
      <c r="V144" s="73"/>
      <c r="W144" s="70"/>
      <c r="X144" s="71"/>
      <c r="Y144" s="73"/>
      <c r="Z144" s="70"/>
      <c r="AA144" s="71"/>
      <c r="AB144" s="73"/>
      <c r="AC144" s="71"/>
      <c r="AD144" s="73"/>
      <c r="AE144" s="70"/>
      <c r="AF144" s="71"/>
      <c r="AG144" s="73"/>
      <c r="AH144" s="70"/>
      <c r="AI144" s="71"/>
      <c r="AJ144" s="67"/>
      <c r="AK144" s="67"/>
      <c r="AL144" s="67"/>
      <c r="AM144" s="67"/>
      <c r="AN144" s="67"/>
    </row>
    <row r="145" spans="1:40" ht="15.75" customHeight="1">
      <c r="A145" s="57"/>
      <c r="B145" s="58"/>
      <c r="C145" s="59"/>
      <c r="D145" s="60"/>
      <c r="E145" s="61"/>
      <c r="F145" s="58"/>
      <c r="G145" s="60"/>
      <c r="H145" s="62"/>
      <c r="I145" s="59"/>
      <c r="J145" s="59"/>
      <c r="K145" s="60"/>
      <c r="L145" s="62"/>
      <c r="M145" s="59"/>
      <c r="N145" s="60"/>
      <c r="O145" s="61"/>
      <c r="P145" s="58"/>
      <c r="Q145" s="59"/>
      <c r="R145" s="59"/>
      <c r="S145" s="63"/>
      <c r="T145" s="63"/>
      <c r="U145" s="60"/>
      <c r="V145" s="62"/>
      <c r="W145" s="59"/>
      <c r="X145" s="60"/>
      <c r="Y145" s="62"/>
      <c r="Z145" s="59"/>
      <c r="AA145" s="60"/>
      <c r="AB145" s="62"/>
      <c r="AC145" s="60"/>
      <c r="AD145" s="62"/>
      <c r="AE145" s="59"/>
      <c r="AF145" s="60"/>
      <c r="AG145" s="62"/>
      <c r="AH145" s="64"/>
      <c r="AI145" s="65"/>
      <c r="AJ145" s="67"/>
      <c r="AK145" s="67"/>
      <c r="AL145" s="67"/>
      <c r="AM145" s="67"/>
      <c r="AN145" s="67"/>
    </row>
    <row r="146" spans="1:40" ht="15.75" customHeight="1">
      <c r="A146" s="68"/>
      <c r="B146" s="69"/>
      <c r="C146" s="70"/>
      <c r="D146" s="71"/>
      <c r="E146" s="72"/>
      <c r="F146" s="69"/>
      <c r="G146" s="71"/>
      <c r="H146" s="73"/>
      <c r="I146" s="70"/>
      <c r="J146" s="70"/>
      <c r="K146" s="71"/>
      <c r="L146" s="73"/>
      <c r="M146" s="70"/>
      <c r="N146" s="71"/>
      <c r="O146" s="72"/>
      <c r="P146" s="69"/>
      <c r="Q146" s="70"/>
      <c r="R146" s="70"/>
      <c r="S146" s="74"/>
      <c r="T146" s="74"/>
      <c r="U146" s="71"/>
      <c r="V146" s="73"/>
      <c r="W146" s="70"/>
      <c r="X146" s="71"/>
      <c r="Y146" s="73"/>
      <c r="Z146" s="70"/>
      <c r="AA146" s="71"/>
      <c r="AB146" s="73"/>
      <c r="AC146" s="71"/>
      <c r="AD146" s="73"/>
      <c r="AE146" s="70"/>
      <c r="AF146" s="71"/>
      <c r="AG146" s="73"/>
      <c r="AH146" s="70"/>
      <c r="AI146" s="71"/>
      <c r="AJ146" s="67"/>
      <c r="AK146" s="67"/>
      <c r="AL146" s="67"/>
      <c r="AM146" s="67"/>
      <c r="AN146" s="67"/>
    </row>
    <row r="147" spans="1:40" ht="15.75" customHeight="1">
      <c r="A147" s="57"/>
      <c r="B147" s="58"/>
      <c r="C147" s="59"/>
      <c r="D147" s="60"/>
      <c r="E147" s="61"/>
      <c r="F147" s="58"/>
      <c r="G147" s="60"/>
      <c r="H147" s="62"/>
      <c r="I147" s="59"/>
      <c r="J147" s="59"/>
      <c r="K147" s="60"/>
      <c r="L147" s="62"/>
      <c r="M147" s="59"/>
      <c r="N147" s="60"/>
      <c r="O147" s="61"/>
      <c r="P147" s="58"/>
      <c r="Q147" s="59"/>
      <c r="R147" s="59"/>
      <c r="S147" s="63"/>
      <c r="T147" s="63"/>
      <c r="U147" s="60"/>
      <c r="V147" s="62"/>
      <c r="W147" s="59"/>
      <c r="X147" s="60"/>
      <c r="Y147" s="62"/>
      <c r="Z147" s="59"/>
      <c r="AA147" s="60"/>
      <c r="AB147" s="62"/>
      <c r="AC147" s="60"/>
      <c r="AD147" s="62"/>
      <c r="AE147" s="59"/>
      <c r="AF147" s="60"/>
      <c r="AG147" s="62"/>
      <c r="AH147" s="64"/>
      <c r="AI147" s="65"/>
      <c r="AJ147" s="67"/>
      <c r="AK147" s="67"/>
      <c r="AL147" s="67"/>
      <c r="AM147" s="67"/>
      <c r="AN147" s="67"/>
    </row>
    <row r="148" spans="1:40" ht="15.75" customHeight="1">
      <c r="A148" s="68"/>
      <c r="B148" s="69"/>
      <c r="C148" s="70"/>
      <c r="D148" s="71"/>
      <c r="E148" s="72"/>
      <c r="F148" s="69"/>
      <c r="G148" s="71"/>
      <c r="H148" s="73"/>
      <c r="I148" s="70"/>
      <c r="J148" s="70"/>
      <c r="K148" s="71"/>
      <c r="L148" s="73"/>
      <c r="M148" s="70"/>
      <c r="N148" s="71"/>
      <c r="O148" s="72"/>
      <c r="P148" s="69"/>
      <c r="Q148" s="70"/>
      <c r="R148" s="70"/>
      <c r="S148" s="74"/>
      <c r="T148" s="74"/>
      <c r="U148" s="71"/>
      <c r="V148" s="73"/>
      <c r="W148" s="70"/>
      <c r="X148" s="71"/>
      <c r="Y148" s="73"/>
      <c r="Z148" s="70"/>
      <c r="AA148" s="71"/>
      <c r="AB148" s="73"/>
      <c r="AC148" s="71"/>
      <c r="AD148" s="73"/>
      <c r="AE148" s="70"/>
      <c r="AF148" s="71"/>
      <c r="AG148" s="73"/>
      <c r="AH148" s="70"/>
      <c r="AI148" s="71"/>
      <c r="AJ148" s="67"/>
      <c r="AK148" s="67"/>
      <c r="AL148" s="67"/>
      <c r="AM148" s="67"/>
      <c r="AN148" s="67"/>
    </row>
    <row r="149" spans="1:40" ht="15.75" customHeight="1">
      <c r="A149" s="57"/>
      <c r="B149" s="58"/>
      <c r="C149" s="59"/>
      <c r="D149" s="60"/>
      <c r="E149" s="61"/>
      <c r="F149" s="58"/>
      <c r="G149" s="60"/>
      <c r="H149" s="62"/>
      <c r="I149" s="59"/>
      <c r="J149" s="59"/>
      <c r="K149" s="60"/>
      <c r="L149" s="62"/>
      <c r="M149" s="59"/>
      <c r="N149" s="60"/>
      <c r="O149" s="61"/>
      <c r="P149" s="58"/>
      <c r="Q149" s="59"/>
      <c r="R149" s="59"/>
      <c r="S149" s="63"/>
      <c r="T149" s="63"/>
      <c r="U149" s="60"/>
      <c r="V149" s="62"/>
      <c r="W149" s="59"/>
      <c r="X149" s="60"/>
      <c r="Y149" s="62"/>
      <c r="Z149" s="59"/>
      <c r="AA149" s="60"/>
      <c r="AB149" s="62"/>
      <c r="AC149" s="60"/>
      <c r="AD149" s="62"/>
      <c r="AE149" s="59"/>
      <c r="AF149" s="60"/>
      <c r="AG149" s="62"/>
      <c r="AH149" s="64"/>
      <c r="AI149" s="65"/>
      <c r="AJ149" s="67"/>
      <c r="AK149" s="67"/>
      <c r="AL149" s="67"/>
      <c r="AM149" s="67"/>
      <c r="AN149" s="67"/>
    </row>
    <row r="150" spans="1:40" ht="15.75" customHeight="1">
      <c r="A150" s="68"/>
      <c r="B150" s="69"/>
      <c r="C150" s="70"/>
      <c r="D150" s="71"/>
      <c r="E150" s="72"/>
      <c r="F150" s="69"/>
      <c r="G150" s="71"/>
      <c r="H150" s="73"/>
      <c r="I150" s="70"/>
      <c r="J150" s="70"/>
      <c r="K150" s="71"/>
      <c r="L150" s="73"/>
      <c r="M150" s="70"/>
      <c r="N150" s="71"/>
      <c r="O150" s="72"/>
      <c r="P150" s="69"/>
      <c r="Q150" s="70"/>
      <c r="R150" s="70"/>
      <c r="S150" s="74"/>
      <c r="T150" s="74"/>
      <c r="U150" s="71"/>
      <c r="V150" s="73"/>
      <c r="W150" s="70"/>
      <c r="X150" s="71"/>
      <c r="Y150" s="73"/>
      <c r="Z150" s="70"/>
      <c r="AA150" s="71"/>
      <c r="AB150" s="73"/>
      <c r="AC150" s="71"/>
      <c r="AD150" s="73"/>
      <c r="AE150" s="70"/>
      <c r="AF150" s="71"/>
      <c r="AG150" s="73"/>
      <c r="AH150" s="70"/>
      <c r="AI150" s="71"/>
      <c r="AJ150" s="67"/>
      <c r="AK150" s="67"/>
      <c r="AL150" s="67"/>
      <c r="AM150" s="67"/>
      <c r="AN150" s="67"/>
    </row>
    <row r="151" spans="1:40" ht="15.75" customHeight="1">
      <c r="A151" s="57"/>
      <c r="B151" s="58"/>
      <c r="C151" s="59"/>
      <c r="D151" s="60"/>
      <c r="E151" s="61"/>
      <c r="F151" s="58"/>
      <c r="G151" s="60"/>
      <c r="H151" s="62"/>
      <c r="I151" s="59"/>
      <c r="J151" s="59"/>
      <c r="K151" s="60"/>
      <c r="L151" s="62"/>
      <c r="M151" s="59"/>
      <c r="N151" s="60"/>
      <c r="O151" s="61"/>
      <c r="P151" s="58"/>
      <c r="Q151" s="59"/>
      <c r="R151" s="59"/>
      <c r="S151" s="63"/>
      <c r="T151" s="63"/>
      <c r="U151" s="60"/>
      <c r="V151" s="62"/>
      <c r="W151" s="59"/>
      <c r="X151" s="60"/>
      <c r="Y151" s="62"/>
      <c r="Z151" s="59"/>
      <c r="AA151" s="60"/>
      <c r="AB151" s="62"/>
      <c r="AC151" s="60"/>
      <c r="AD151" s="62"/>
      <c r="AE151" s="59"/>
      <c r="AF151" s="60"/>
      <c r="AG151" s="62"/>
      <c r="AH151" s="64"/>
      <c r="AI151" s="65"/>
      <c r="AJ151" s="67"/>
      <c r="AK151" s="67"/>
      <c r="AL151" s="67"/>
      <c r="AM151" s="67"/>
      <c r="AN151" s="67"/>
    </row>
    <row r="152" spans="1:40" ht="15.75" customHeight="1">
      <c r="A152" s="68"/>
      <c r="B152" s="69"/>
      <c r="C152" s="70"/>
      <c r="D152" s="71"/>
      <c r="E152" s="72"/>
      <c r="F152" s="69"/>
      <c r="G152" s="71"/>
      <c r="H152" s="73"/>
      <c r="I152" s="70"/>
      <c r="J152" s="70"/>
      <c r="K152" s="71"/>
      <c r="L152" s="73"/>
      <c r="M152" s="70"/>
      <c r="N152" s="71"/>
      <c r="O152" s="72"/>
      <c r="P152" s="69"/>
      <c r="Q152" s="70"/>
      <c r="R152" s="70"/>
      <c r="S152" s="74"/>
      <c r="T152" s="74"/>
      <c r="U152" s="71"/>
      <c r="V152" s="73"/>
      <c r="W152" s="70"/>
      <c r="X152" s="71"/>
      <c r="Y152" s="73"/>
      <c r="Z152" s="70"/>
      <c r="AA152" s="71"/>
      <c r="AB152" s="73"/>
      <c r="AC152" s="71"/>
      <c r="AD152" s="73"/>
      <c r="AE152" s="70"/>
      <c r="AF152" s="71"/>
      <c r="AG152" s="73"/>
      <c r="AH152" s="70"/>
      <c r="AI152" s="71"/>
      <c r="AJ152" s="67"/>
      <c r="AK152" s="67"/>
      <c r="AL152" s="67"/>
      <c r="AM152" s="67"/>
      <c r="AN152" s="67"/>
    </row>
    <row r="153" spans="1:40" ht="15.75" customHeight="1">
      <c r="A153" s="57"/>
      <c r="B153" s="58"/>
      <c r="C153" s="59"/>
      <c r="D153" s="60"/>
      <c r="E153" s="61"/>
      <c r="F153" s="58"/>
      <c r="G153" s="60"/>
      <c r="H153" s="62"/>
      <c r="I153" s="59"/>
      <c r="J153" s="59"/>
      <c r="K153" s="60"/>
      <c r="L153" s="62"/>
      <c r="M153" s="59"/>
      <c r="N153" s="60"/>
      <c r="O153" s="61"/>
      <c r="P153" s="58"/>
      <c r="Q153" s="59"/>
      <c r="R153" s="59"/>
      <c r="S153" s="63"/>
      <c r="T153" s="63"/>
      <c r="U153" s="60"/>
      <c r="V153" s="62"/>
      <c r="W153" s="59"/>
      <c r="X153" s="60"/>
      <c r="Y153" s="62"/>
      <c r="Z153" s="59"/>
      <c r="AA153" s="60"/>
      <c r="AB153" s="62"/>
      <c r="AC153" s="60"/>
      <c r="AD153" s="62"/>
      <c r="AE153" s="59"/>
      <c r="AF153" s="60"/>
      <c r="AG153" s="62"/>
      <c r="AH153" s="64"/>
      <c r="AI153" s="65"/>
      <c r="AJ153" s="67"/>
      <c r="AK153" s="67"/>
      <c r="AL153" s="67"/>
      <c r="AM153" s="67"/>
      <c r="AN153" s="67"/>
    </row>
    <row r="154" spans="1:40" ht="15.75" customHeight="1">
      <c r="A154" s="68"/>
      <c r="B154" s="69"/>
      <c r="C154" s="70"/>
      <c r="D154" s="71"/>
      <c r="E154" s="72"/>
      <c r="F154" s="69"/>
      <c r="G154" s="71"/>
      <c r="H154" s="73"/>
      <c r="I154" s="70"/>
      <c r="J154" s="70"/>
      <c r="K154" s="71"/>
      <c r="L154" s="73"/>
      <c r="M154" s="70"/>
      <c r="N154" s="71"/>
      <c r="O154" s="72"/>
      <c r="P154" s="69"/>
      <c r="Q154" s="70"/>
      <c r="R154" s="70"/>
      <c r="S154" s="74"/>
      <c r="T154" s="74"/>
      <c r="U154" s="71"/>
      <c r="V154" s="73"/>
      <c r="W154" s="70"/>
      <c r="X154" s="71"/>
      <c r="Y154" s="73"/>
      <c r="Z154" s="70"/>
      <c r="AA154" s="71"/>
      <c r="AB154" s="73"/>
      <c r="AC154" s="71"/>
      <c r="AD154" s="73"/>
      <c r="AE154" s="70"/>
      <c r="AF154" s="71"/>
      <c r="AG154" s="73"/>
      <c r="AH154" s="70"/>
      <c r="AI154" s="71"/>
      <c r="AJ154" s="67"/>
      <c r="AK154" s="67"/>
      <c r="AL154" s="67"/>
      <c r="AM154" s="67"/>
      <c r="AN154" s="67"/>
    </row>
    <row r="155" spans="1:40" ht="15.75" customHeight="1">
      <c r="A155" s="57"/>
      <c r="B155" s="58"/>
      <c r="C155" s="59"/>
      <c r="D155" s="60"/>
      <c r="E155" s="61"/>
      <c r="F155" s="58"/>
      <c r="G155" s="60"/>
      <c r="H155" s="62"/>
      <c r="I155" s="59"/>
      <c r="J155" s="59"/>
      <c r="K155" s="60"/>
      <c r="L155" s="62"/>
      <c r="M155" s="59"/>
      <c r="N155" s="60"/>
      <c r="O155" s="61"/>
      <c r="P155" s="58"/>
      <c r="Q155" s="59"/>
      <c r="R155" s="59"/>
      <c r="S155" s="63"/>
      <c r="T155" s="63"/>
      <c r="U155" s="60"/>
      <c r="V155" s="62"/>
      <c r="W155" s="59"/>
      <c r="X155" s="60"/>
      <c r="Y155" s="62"/>
      <c r="Z155" s="59"/>
      <c r="AA155" s="60"/>
      <c r="AB155" s="62"/>
      <c r="AC155" s="60"/>
      <c r="AD155" s="62"/>
      <c r="AE155" s="59"/>
      <c r="AF155" s="60"/>
      <c r="AG155" s="62"/>
      <c r="AH155" s="64"/>
      <c r="AI155" s="65"/>
      <c r="AJ155" s="67"/>
      <c r="AK155" s="67"/>
      <c r="AL155" s="67"/>
      <c r="AM155" s="67"/>
      <c r="AN155" s="67"/>
    </row>
    <row r="156" spans="1:40" ht="15.75" customHeight="1">
      <c r="A156" s="68"/>
      <c r="B156" s="69"/>
      <c r="C156" s="70"/>
      <c r="D156" s="71"/>
      <c r="E156" s="72"/>
      <c r="F156" s="69"/>
      <c r="G156" s="71"/>
      <c r="H156" s="73"/>
      <c r="I156" s="70"/>
      <c r="J156" s="70"/>
      <c r="K156" s="71"/>
      <c r="L156" s="73"/>
      <c r="M156" s="70"/>
      <c r="N156" s="71"/>
      <c r="O156" s="72"/>
      <c r="P156" s="69"/>
      <c r="Q156" s="70"/>
      <c r="R156" s="70"/>
      <c r="S156" s="74"/>
      <c r="T156" s="74"/>
      <c r="U156" s="71"/>
      <c r="V156" s="73"/>
      <c r="W156" s="70"/>
      <c r="X156" s="71"/>
      <c r="Y156" s="73"/>
      <c r="Z156" s="70"/>
      <c r="AA156" s="71"/>
      <c r="AB156" s="73"/>
      <c r="AC156" s="71"/>
      <c r="AD156" s="73"/>
      <c r="AE156" s="70"/>
      <c r="AF156" s="71"/>
      <c r="AG156" s="73"/>
      <c r="AH156" s="70"/>
      <c r="AI156" s="71"/>
      <c r="AJ156" s="67"/>
      <c r="AK156" s="67"/>
      <c r="AL156" s="67"/>
      <c r="AM156" s="67"/>
      <c r="AN156" s="67"/>
    </row>
    <row r="157" spans="1:40" ht="15.75" customHeight="1">
      <c r="A157" s="57"/>
      <c r="B157" s="58"/>
      <c r="C157" s="59"/>
      <c r="D157" s="60"/>
      <c r="E157" s="61"/>
      <c r="F157" s="58"/>
      <c r="G157" s="60"/>
      <c r="H157" s="62"/>
      <c r="I157" s="59"/>
      <c r="J157" s="59"/>
      <c r="K157" s="60"/>
      <c r="L157" s="62"/>
      <c r="M157" s="59"/>
      <c r="N157" s="60"/>
      <c r="O157" s="61"/>
      <c r="P157" s="58"/>
      <c r="Q157" s="59"/>
      <c r="R157" s="59"/>
      <c r="S157" s="63"/>
      <c r="T157" s="63"/>
      <c r="U157" s="60"/>
      <c r="V157" s="62"/>
      <c r="W157" s="59"/>
      <c r="X157" s="60"/>
      <c r="Y157" s="62"/>
      <c r="Z157" s="59"/>
      <c r="AA157" s="60"/>
      <c r="AB157" s="62"/>
      <c r="AC157" s="60"/>
      <c r="AD157" s="62"/>
      <c r="AE157" s="59"/>
      <c r="AF157" s="60"/>
      <c r="AG157" s="62"/>
      <c r="AH157" s="64"/>
      <c r="AI157" s="65"/>
      <c r="AJ157" s="67"/>
      <c r="AK157" s="67"/>
      <c r="AL157" s="67"/>
      <c r="AM157" s="67"/>
      <c r="AN157" s="67"/>
    </row>
    <row r="158" spans="1:40" ht="15.75" customHeight="1">
      <c r="A158" s="68"/>
      <c r="B158" s="69"/>
      <c r="C158" s="70"/>
      <c r="D158" s="71"/>
      <c r="E158" s="72"/>
      <c r="F158" s="69"/>
      <c r="G158" s="71"/>
      <c r="H158" s="73"/>
      <c r="I158" s="70"/>
      <c r="J158" s="70"/>
      <c r="K158" s="71"/>
      <c r="L158" s="73"/>
      <c r="M158" s="70"/>
      <c r="N158" s="71"/>
      <c r="O158" s="72"/>
      <c r="P158" s="69"/>
      <c r="Q158" s="70"/>
      <c r="R158" s="70"/>
      <c r="S158" s="74"/>
      <c r="T158" s="74"/>
      <c r="U158" s="71"/>
      <c r="V158" s="73"/>
      <c r="W158" s="70"/>
      <c r="X158" s="71"/>
      <c r="Y158" s="73"/>
      <c r="Z158" s="70"/>
      <c r="AA158" s="71"/>
      <c r="AB158" s="73"/>
      <c r="AC158" s="71"/>
      <c r="AD158" s="73"/>
      <c r="AE158" s="70"/>
      <c r="AF158" s="71"/>
      <c r="AG158" s="73"/>
      <c r="AH158" s="70"/>
      <c r="AI158" s="71"/>
      <c r="AJ158" s="67"/>
      <c r="AK158" s="67"/>
      <c r="AL158" s="67"/>
      <c r="AM158" s="67"/>
      <c r="AN158" s="67"/>
    </row>
    <row r="159" spans="1:40" ht="15.75" customHeight="1">
      <c r="A159" s="57"/>
      <c r="B159" s="58"/>
      <c r="C159" s="59"/>
      <c r="D159" s="60"/>
      <c r="E159" s="61"/>
      <c r="F159" s="58"/>
      <c r="G159" s="60"/>
      <c r="H159" s="62"/>
      <c r="I159" s="59"/>
      <c r="J159" s="59"/>
      <c r="K159" s="60"/>
      <c r="L159" s="62"/>
      <c r="M159" s="59"/>
      <c r="N159" s="60"/>
      <c r="O159" s="61"/>
      <c r="P159" s="58"/>
      <c r="Q159" s="59"/>
      <c r="R159" s="59"/>
      <c r="S159" s="63"/>
      <c r="T159" s="63"/>
      <c r="U159" s="60"/>
      <c r="V159" s="62"/>
      <c r="W159" s="59"/>
      <c r="X159" s="60"/>
      <c r="Y159" s="62"/>
      <c r="Z159" s="59"/>
      <c r="AA159" s="60"/>
      <c r="AB159" s="62"/>
      <c r="AC159" s="60"/>
      <c r="AD159" s="62"/>
      <c r="AE159" s="59"/>
      <c r="AF159" s="60"/>
      <c r="AG159" s="62"/>
      <c r="AH159" s="64"/>
      <c r="AI159" s="65"/>
      <c r="AJ159" s="67"/>
      <c r="AK159" s="67"/>
      <c r="AL159" s="67"/>
      <c r="AM159" s="67"/>
      <c r="AN159" s="67"/>
    </row>
    <row r="160" spans="1:40" ht="15.75" customHeight="1">
      <c r="A160" s="68"/>
      <c r="B160" s="69"/>
      <c r="C160" s="70"/>
      <c r="D160" s="71"/>
      <c r="E160" s="72"/>
      <c r="F160" s="69"/>
      <c r="G160" s="71"/>
      <c r="H160" s="73"/>
      <c r="I160" s="70"/>
      <c r="J160" s="70"/>
      <c r="K160" s="71"/>
      <c r="L160" s="73"/>
      <c r="M160" s="70"/>
      <c r="N160" s="71"/>
      <c r="O160" s="72"/>
      <c r="P160" s="69"/>
      <c r="Q160" s="70"/>
      <c r="R160" s="70"/>
      <c r="S160" s="74"/>
      <c r="T160" s="74"/>
      <c r="U160" s="71"/>
      <c r="V160" s="73"/>
      <c r="W160" s="70"/>
      <c r="X160" s="71"/>
      <c r="Y160" s="73"/>
      <c r="Z160" s="70"/>
      <c r="AA160" s="71"/>
      <c r="AB160" s="73"/>
      <c r="AC160" s="71"/>
      <c r="AD160" s="73"/>
      <c r="AE160" s="70"/>
      <c r="AF160" s="71"/>
      <c r="AG160" s="73"/>
      <c r="AH160" s="70"/>
      <c r="AI160" s="71"/>
      <c r="AJ160" s="67"/>
      <c r="AK160" s="67"/>
      <c r="AL160" s="67"/>
      <c r="AM160" s="67"/>
      <c r="AN160" s="67"/>
    </row>
    <row r="161" spans="1:40" ht="15.75" customHeight="1">
      <c r="A161" s="57"/>
      <c r="B161" s="58"/>
      <c r="C161" s="59"/>
      <c r="D161" s="60"/>
      <c r="E161" s="61"/>
      <c r="F161" s="58"/>
      <c r="G161" s="60"/>
      <c r="H161" s="62"/>
      <c r="I161" s="59"/>
      <c r="J161" s="59"/>
      <c r="K161" s="60"/>
      <c r="L161" s="62"/>
      <c r="M161" s="59"/>
      <c r="N161" s="60"/>
      <c r="O161" s="61"/>
      <c r="P161" s="58"/>
      <c r="Q161" s="59"/>
      <c r="R161" s="59"/>
      <c r="S161" s="63"/>
      <c r="T161" s="63"/>
      <c r="U161" s="60"/>
      <c r="V161" s="62"/>
      <c r="W161" s="59"/>
      <c r="X161" s="60"/>
      <c r="Y161" s="62"/>
      <c r="Z161" s="59"/>
      <c r="AA161" s="60"/>
      <c r="AB161" s="62"/>
      <c r="AC161" s="60"/>
      <c r="AD161" s="62"/>
      <c r="AE161" s="59"/>
      <c r="AF161" s="60"/>
      <c r="AG161" s="62"/>
      <c r="AH161" s="64"/>
      <c r="AI161" s="65"/>
      <c r="AJ161" s="67"/>
      <c r="AK161" s="67"/>
      <c r="AL161" s="67"/>
      <c r="AM161" s="67"/>
      <c r="AN161" s="67"/>
    </row>
    <row r="162" spans="1:40" ht="15.75" customHeight="1">
      <c r="A162" s="68"/>
      <c r="B162" s="69"/>
      <c r="C162" s="70"/>
      <c r="D162" s="71"/>
      <c r="E162" s="72"/>
      <c r="F162" s="69"/>
      <c r="G162" s="71"/>
      <c r="H162" s="73"/>
      <c r="I162" s="70"/>
      <c r="J162" s="70"/>
      <c r="K162" s="71"/>
      <c r="L162" s="73"/>
      <c r="M162" s="70"/>
      <c r="N162" s="71"/>
      <c r="O162" s="72"/>
      <c r="P162" s="69"/>
      <c r="Q162" s="70"/>
      <c r="R162" s="70"/>
      <c r="S162" s="74"/>
      <c r="T162" s="74"/>
      <c r="U162" s="71"/>
      <c r="V162" s="73"/>
      <c r="W162" s="70"/>
      <c r="X162" s="71"/>
      <c r="Y162" s="73"/>
      <c r="Z162" s="70"/>
      <c r="AA162" s="71"/>
      <c r="AB162" s="73"/>
      <c r="AC162" s="71"/>
      <c r="AD162" s="73"/>
      <c r="AE162" s="70"/>
      <c r="AF162" s="71"/>
      <c r="AG162" s="73"/>
      <c r="AH162" s="70"/>
      <c r="AI162" s="71"/>
      <c r="AJ162" s="67"/>
      <c r="AK162" s="67"/>
      <c r="AL162" s="67"/>
      <c r="AM162" s="67"/>
      <c r="AN162" s="67"/>
    </row>
    <row r="163" spans="1:40" ht="30" customHeight="1">
      <c r="A163" s="77" t="s">
        <v>31</v>
      </c>
      <c r="B163" s="78" t="e">
        <f>100*(COUNTIF(B9:B162,1))/($A164-COUNTIF(B9:B162,"A"))</f>
        <v>#DIV/0!</v>
      </c>
      <c r="C163" s="78" t="e">
        <f>100*(COUNTIF(C9:C162,1))/($A164-COUNTIF(C9:C162,"A"))</f>
        <v>#DIV/0!</v>
      </c>
      <c r="D163" s="78" t="e">
        <f>100*(COUNTIF(D9:D162,1))/($A164-COUNTIF(D9:D162,"A"))</f>
        <v>#DIV/0!</v>
      </c>
      <c r="E163" s="78" t="e">
        <f>100*(COUNTIF(E9:E162,1))/($A164-COUNTIF(E9:E162,"A"))</f>
        <v>#DIV/0!</v>
      </c>
      <c r="F163" s="78" t="e">
        <f>100*(COUNTIF(F9:F162,1))/($A164-COUNTIF(F9:F162,"A"))</f>
        <v>#DIV/0!</v>
      </c>
      <c r="G163" s="78" t="e">
        <f>100*(COUNTIF(G9:G162,1))/($A164-COUNTIF(G9:G162,"A"))</f>
        <v>#DIV/0!</v>
      </c>
      <c r="H163" s="78" t="e">
        <f>100*(COUNTIF(H9:H162,1))/($A164-COUNTIF(H9:H162,"A"))</f>
        <v>#DIV/0!</v>
      </c>
      <c r="I163" s="78" t="e">
        <f>100*(COUNTIF(I9:I162,1))/($A164-COUNTIF(I9:I162,"A"))</f>
        <v>#DIV/0!</v>
      </c>
      <c r="J163" s="78" t="e">
        <f>100*(COUNTIF(J9:J162,1))/($A164-COUNTIF(J9:J162,"A"))</f>
        <v>#DIV/0!</v>
      </c>
      <c r="K163" s="78" t="e">
        <f>100*(COUNTIF(K9:K162,1))/($A164-COUNTIF(K9:K162,"A"))</f>
        <v>#DIV/0!</v>
      </c>
      <c r="L163" s="78" t="e">
        <f>100*(COUNTIF(L9:L162,1))/($A164-COUNTIF(L9:L162,"A"))</f>
        <v>#DIV/0!</v>
      </c>
      <c r="M163" s="78" t="e">
        <f>100*(COUNTIF(M9:M162,1))/($A164-COUNTIF(M9:M162,"A"))</f>
        <v>#DIV/0!</v>
      </c>
      <c r="N163" s="78" t="e">
        <f>100*(COUNTIF(N9:N162,1))/($A164-COUNTIF(N9:N162,"A"))</f>
        <v>#DIV/0!</v>
      </c>
      <c r="O163" s="78" t="e">
        <f>100*(COUNTIF(O9:O162,1))/($A164-COUNTIF(O9:O162,"A"))</f>
        <v>#DIV/0!</v>
      </c>
      <c r="P163" s="78" t="e">
        <f>100*(COUNTIF(P9:P162,1))/($A164-COUNTIF(P9:P162,"A"))</f>
        <v>#DIV/0!</v>
      </c>
      <c r="Q163" s="78" t="e">
        <f>100*(COUNTIF(Q9:Q162,1))/($A164-COUNTIF(Q9:Q162,"A"))</f>
        <v>#DIV/0!</v>
      </c>
      <c r="R163" s="78" t="e">
        <f>100*(COUNTIF(R9:R162,1))/($A164-COUNTIF(R9:R162,"A"))</f>
        <v>#DIV/0!</v>
      </c>
      <c r="S163" s="78" t="e">
        <f>100*(COUNTIF(S9:S162,1))/($A164-COUNTIF(S9:S162,"A"))</f>
        <v>#DIV/0!</v>
      </c>
      <c r="T163" s="78" t="e">
        <f>100*(COUNTIF(T9:T162,1))/($A164-COUNTIF(T9:T162,"A"))</f>
        <v>#DIV/0!</v>
      </c>
      <c r="U163" s="78" t="e">
        <f>100*(COUNTIF(U9:U162,1))/($A164-COUNTIF(U9:U162,"A"))</f>
        <v>#DIV/0!</v>
      </c>
      <c r="V163" s="78" t="e">
        <f>100*(COUNTIF(V9:V162,1))/($A164-COUNTIF(V9:V162,"A"))</f>
        <v>#DIV/0!</v>
      </c>
      <c r="W163" s="78" t="e">
        <f>100*(COUNTIF(W9:W162,1))/($A164-COUNTIF(W9:W162,"A"))</f>
        <v>#DIV/0!</v>
      </c>
      <c r="X163" s="78" t="e">
        <f>100*(COUNTIF(X9:X162,1))/($A164-COUNTIF(X9:X162,"A"))</f>
        <v>#DIV/0!</v>
      </c>
      <c r="Y163" s="78" t="e">
        <f>100*(COUNTIF(Y9:Y162,1))/($A164-COUNTIF(Y9:Y162,"A"))</f>
        <v>#DIV/0!</v>
      </c>
      <c r="Z163" s="78" t="e">
        <f>100*(COUNTIF(Z9:Z162,1))/($A164-COUNTIF(Z9:Z162,"A"))</f>
        <v>#DIV/0!</v>
      </c>
      <c r="AA163" s="78" t="e">
        <f>100*(COUNTIF(AA9:AA162,1))/($A164-COUNTIF(AA9:AA162,"A"))</f>
        <v>#DIV/0!</v>
      </c>
      <c r="AB163" s="78" t="e">
        <f>100*(COUNTIF(AB9:AB162,1))/($A164-COUNTIF(AB9:AB162,"A"))</f>
        <v>#DIV/0!</v>
      </c>
      <c r="AC163" s="78" t="e">
        <f>100*(COUNTIF(AC9:AC162,1))/($A164-COUNTIF(AC9:AC162,"A"))</f>
        <v>#DIV/0!</v>
      </c>
      <c r="AD163" s="78" t="e">
        <f>100*(COUNTIF(AD9:AD162,1))/($A164-COUNTIF(AD9:AD162,"A"))</f>
        <v>#DIV/0!</v>
      </c>
      <c r="AE163" s="78" t="e">
        <f>100*(COUNTIF(AE9:AE162,1))/($A164-COUNTIF(AE9:AE162,"A"))</f>
        <v>#DIV/0!</v>
      </c>
      <c r="AF163" s="78" t="e">
        <f>100*(COUNTIF(AF9:AF162,1))/($A164-COUNTIF(AF9:AF162,"A"))</f>
        <v>#DIV/0!</v>
      </c>
      <c r="AG163" s="78" t="e">
        <f>100*(COUNTIF(AG9:AG162,1))/($A164-COUNTIF(AG9:AG162,"A"))</f>
        <v>#DIV/0!</v>
      </c>
      <c r="AH163" s="78" t="e">
        <f>100*(COUNTIF(AH9:AH162,1))/($A164-COUNTIF(AH9:AH162,"A"))</f>
        <v>#DIV/0!</v>
      </c>
      <c r="AI163" s="78" t="e">
        <f>100*(COUNTIF(AI9:AI162,1))/($A164-COUNTIF(AI9:AI162,"A"))</f>
        <v>#DIV/0!</v>
      </c>
      <c r="AJ163" s="56"/>
      <c r="AK163" s="56"/>
      <c r="AL163" s="56"/>
      <c r="AM163" s="56"/>
      <c r="AN163" s="56"/>
    </row>
    <row r="164" spans="1:35" s="80" customFormat="1" ht="15.75">
      <c r="A164" s="79">
        <f>154-COUNTIF(A9:A162,"")</f>
        <v>0</v>
      </c>
      <c r="B164" s="80">
        <f>COUNTIF(B9:B162,"A")</f>
        <v>0</v>
      </c>
      <c r="C164" s="80">
        <f>COUNTIF(C9:C162,"A")</f>
        <v>0</v>
      </c>
      <c r="D164" s="80">
        <f>COUNTIF(D9:D162,"A")</f>
        <v>0</v>
      </c>
      <c r="E164" s="80">
        <f>COUNTIF(E9:E162,"A")</f>
        <v>0</v>
      </c>
      <c r="F164" s="80">
        <f>COUNTIF(F9:F162,"A")</f>
        <v>0</v>
      </c>
      <c r="G164" s="80">
        <f>COUNTIF(G9:G162,"A")</f>
        <v>0</v>
      </c>
      <c r="H164" s="80">
        <f>COUNTIF(H9:H162,"A")</f>
        <v>0</v>
      </c>
      <c r="I164" s="80">
        <f>COUNTIF(I9:I162,"A")</f>
        <v>0</v>
      </c>
      <c r="J164" s="80">
        <f>COUNTIF(J9:J162,"A")</f>
        <v>0</v>
      </c>
      <c r="K164" s="80">
        <f>COUNTIF(K9:K162,"A")</f>
        <v>0</v>
      </c>
      <c r="L164" s="80">
        <f>COUNTIF(L9:L162,"A")</f>
        <v>0</v>
      </c>
      <c r="M164" s="80">
        <f>COUNTIF(M9:M162,"A")</f>
        <v>0</v>
      </c>
      <c r="N164" s="80">
        <f>COUNTIF(N9:N162,"A")</f>
        <v>0</v>
      </c>
      <c r="O164" s="80">
        <f>COUNTIF(O9:O162,"A")</f>
        <v>0</v>
      </c>
      <c r="P164" s="80">
        <f>COUNTIF(P9:P162,"A")</f>
        <v>0</v>
      </c>
      <c r="Q164" s="80">
        <f>COUNTIF(Q9:Q162,"A")</f>
        <v>0</v>
      </c>
      <c r="R164" s="80">
        <f>COUNTIF(R9:R162,"A")</f>
        <v>0</v>
      </c>
      <c r="S164" s="80">
        <f>COUNTIF(S9:S162,"A")</f>
        <v>0</v>
      </c>
      <c r="T164" s="80">
        <f>COUNTIF(T9:T162,"A")</f>
        <v>0</v>
      </c>
      <c r="U164" s="80">
        <f>COUNTIF(U9:U162,"A")</f>
        <v>0</v>
      </c>
      <c r="V164" s="80">
        <f>COUNTIF(V9:V162,"A")</f>
        <v>0</v>
      </c>
      <c r="W164" s="80">
        <f>COUNTIF(W9:W162,"A")</f>
        <v>0</v>
      </c>
      <c r="X164" s="80">
        <f>COUNTIF(X9:X162,"A")</f>
        <v>0</v>
      </c>
      <c r="Y164" s="80">
        <f>COUNTIF(Y9:Y162,"A")</f>
        <v>0</v>
      </c>
      <c r="Z164" s="80">
        <f>COUNTIF(Z9:Z162,"A")</f>
        <v>0</v>
      </c>
      <c r="AA164" s="80">
        <f>COUNTIF(AA9:AA162,"A")</f>
        <v>0</v>
      </c>
      <c r="AB164" s="80">
        <f>COUNTIF(AB9:AB162,"A")</f>
        <v>0</v>
      </c>
      <c r="AC164" s="80">
        <f>COUNTIF(AC9:AC162,"A")</f>
        <v>0</v>
      </c>
      <c r="AD164" s="80">
        <f>COUNTIF(AD9:AD162,"A")</f>
        <v>0</v>
      </c>
      <c r="AE164" s="80">
        <f>COUNTIF(AE9:AE162,"A")</f>
        <v>0</v>
      </c>
      <c r="AF164" s="80">
        <f>COUNTIF(AF9:AF162,"A")</f>
        <v>0</v>
      </c>
      <c r="AG164" s="80">
        <f>COUNTIF(AG9:AG162,"A")</f>
        <v>0</v>
      </c>
      <c r="AH164" s="80">
        <f>COUNTIF(AH9:AH162,"A")</f>
        <v>0</v>
      </c>
      <c r="AI164" s="80">
        <f>COUNTIF(AI9:AI162,"A")</f>
        <v>0</v>
      </c>
    </row>
  </sheetData>
  <sheetProtection selectLockedCells="1" selectUnlockedCells="1"/>
  <mergeCells count="37">
    <mergeCell ref="A1:AI1"/>
    <mergeCell ref="B3:AI3"/>
    <mergeCell ref="B4:D4"/>
    <mergeCell ref="F4:G4"/>
    <mergeCell ref="H4:K4"/>
    <mergeCell ref="L4:N4"/>
    <mergeCell ref="P4:U4"/>
    <mergeCell ref="V4:X4"/>
    <mergeCell ref="Y4:AA4"/>
    <mergeCell ref="AB4:AC4"/>
    <mergeCell ref="AD4:AF4"/>
    <mergeCell ref="AG4:AI4"/>
    <mergeCell ref="A5:A8"/>
    <mergeCell ref="B5:D6"/>
    <mergeCell ref="E5:E6"/>
    <mergeCell ref="F5:G6"/>
    <mergeCell ref="H5:K6"/>
    <mergeCell ref="L5:N6"/>
    <mergeCell ref="O5:O6"/>
    <mergeCell ref="P5:R6"/>
    <mergeCell ref="S5:U6"/>
    <mergeCell ref="V5:X6"/>
    <mergeCell ref="Y5:AA6"/>
    <mergeCell ref="AB5:AC6"/>
    <mergeCell ref="AD5:AF6"/>
    <mergeCell ref="AG5:AI6"/>
    <mergeCell ref="B7:D7"/>
    <mergeCell ref="F7:G7"/>
    <mergeCell ref="H7:K7"/>
    <mergeCell ref="L7:N7"/>
    <mergeCell ref="P7:R7"/>
    <mergeCell ref="S7:U7"/>
    <mergeCell ref="V7:X7"/>
    <mergeCell ref="Y7:AA7"/>
    <mergeCell ref="AB7:AC7"/>
    <mergeCell ref="AD7:AF7"/>
    <mergeCell ref="AG7:AI7"/>
  </mergeCells>
  <conditionalFormatting sqref="B163:AI163">
    <cfRule type="cellIs" priority="1" dxfId="0" operator="lessThan" stopIfTrue="1">
      <formula>50</formula>
    </cfRule>
  </conditionalFormatting>
  <dataValidations count="1">
    <dataValidation type="list" allowBlank="1" showErrorMessage="1" sqref="B9:AI162">
      <formula1>"1,9,0,A"</formula1>
      <formula2>1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3"/>
  <sheetViews>
    <sheetView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5"/>
  <cols>
    <col min="2" max="2" width="12.00390625" style="0" customWidth="1"/>
    <col min="3" max="4" width="12.28125" style="0" customWidth="1"/>
    <col min="5" max="5" width="12.7109375" style="0" customWidth="1"/>
    <col min="6" max="6" width="6.28125" style="0" customWidth="1"/>
    <col min="7" max="7" width="7.57421875" style="1" customWidth="1"/>
    <col min="8" max="9" width="12.57421875" style="0" customWidth="1"/>
    <col min="10" max="10" width="12.7109375" style="1" customWidth="1"/>
    <col min="11" max="11" width="14.8515625" style="1" customWidth="1"/>
    <col min="12" max="12" width="7.28125" style="1" customWidth="1"/>
    <col min="13" max="13" width="9.421875" style="1" customWidth="1"/>
    <col min="14" max="14" width="10.7109375" style="0" customWidth="1"/>
    <col min="15" max="15" width="10.8515625" style="0" customWidth="1"/>
    <col min="16" max="16" width="11.57421875" style="0" customWidth="1"/>
    <col min="17" max="17" width="11.140625" style="0" customWidth="1"/>
    <col min="18" max="18" width="6.28125" style="0" customWidth="1"/>
    <col min="19" max="19" width="8.8515625" style="0" customWidth="1"/>
    <col min="20" max="20" width="10.7109375" style="0" customWidth="1"/>
    <col min="21" max="21" width="6.57421875" style="0" customWidth="1"/>
    <col min="22" max="22" width="6.28125" style="0" customWidth="1"/>
    <col min="23" max="23" width="8.140625" style="0" customWidth="1"/>
  </cols>
  <sheetData>
    <row r="1" spans="1:23" ht="28.5">
      <c r="A1" s="81" t="s">
        <v>0</v>
      </c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0" ht="33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84"/>
      <c r="Z3" s="84" t="s">
        <v>32</v>
      </c>
      <c r="AA3" s="84" t="s">
        <v>33</v>
      </c>
      <c r="AB3" s="84" t="s">
        <v>34</v>
      </c>
      <c r="AC3" s="84" t="s">
        <v>35</v>
      </c>
      <c r="AD3" s="84" t="s">
        <v>36</v>
      </c>
    </row>
    <row r="4" spans="1:30" ht="91.5" customHeight="1">
      <c r="A4" s="6"/>
      <c r="B4" s="85" t="s">
        <v>2</v>
      </c>
      <c r="C4" s="85"/>
      <c r="D4" s="85"/>
      <c r="E4" s="85"/>
      <c r="F4" s="85"/>
      <c r="G4" s="85"/>
      <c r="H4" s="86" t="s">
        <v>3</v>
      </c>
      <c r="I4" s="86"/>
      <c r="J4" s="86"/>
      <c r="K4" s="86"/>
      <c r="L4" s="86"/>
      <c r="M4" s="86"/>
      <c r="N4" s="87" t="s">
        <v>4</v>
      </c>
      <c r="O4" s="87"/>
      <c r="P4" s="87"/>
      <c r="Q4" s="87"/>
      <c r="R4" s="87"/>
      <c r="S4" s="87"/>
      <c r="T4" s="88" t="s">
        <v>5</v>
      </c>
      <c r="U4" s="88"/>
      <c r="V4" s="89" t="s">
        <v>37</v>
      </c>
      <c r="W4" s="89"/>
      <c r="Y4" s="90" t="s">
        <v>38</v>
      </c>
      <c r="Z4" s="91">
        <f>COUNTIF(G9:G158,"&lt;=25")</f>
        <v>0</v>
      </c>
      <c r="AA4" s="91">
        <f>COUNTIF(M9:M158,"&lt;=25")</f>
        <v>0</v>
      </c>
      <c r="AB4" s="91">
        <f>COUNTIF(S9:S158,"&lt;=25")</f>
        <v>0</v>
      </c>
      <c r="AC4" s="91">
        <f>COUNTIF(U9:U158,"&lt;=25")</f>
        <v>0</v>
      </c>
      <c r="AD4" s="91">
        <f>COUNTIF(W9:W158,"&lt;=25")</f>
        <v>0</v>
      </c>
    </row>
    <row r="5" spans="1:30" ht="87.75" customHeight="1">
      <c r="A5" s="92"/>
      <c r="B5" s="93" t="s">
        <v>7</v>
      </c>
      <c r="C5" s="93" t="s">
        <v>9</v>
      </c>
      <c r="D5" s="93" t="s">
        <v>12</v>
      </c>
      <c r="E5" s="93" t="s">
        <v>16</v>
      </c>
      <c r="F5" s="94" t="s">
        <v>39</v>
      </c>
      <c r="G5" s="94"/>
      <c r="H5" s="95" t="s">
        <v>8</v>
      </c>
      <c r="I5" s="95" t="s">
        <v>11</v>
      </c>
      <c r="J5" s="95" t="s">
        <v>11</v>
      </c>
      <c r="K5" s="95" t="s">
        <v>17</v>
      </c>
      <c r="L5" s="96" t="s">
        <v>39</v>
      </c>
      <c r="M5" s="96"/>
      <c r="N5" s="97" t="s">
        <v>11</v>
      </c>
      <c r="O5" s="97" t="s">
        <v>13</v>
      </c>
      <c r="P5" s="97" t="s">
        <v>14</v>
      </c>
      <c r="Q5" s="97" t="s">
        <v>13</v>
      </c>
      <c r="R5" s="98" t="s">
        <v>39</v>
      </c>
      <c r="S5" s="98"/>
      <c r="T5" s="99" t="s">
        <v>15</v>
      </c>
      <c r="U5" s="100" t="s">
        <v>39</v>
      </c>
      <c r="V5" s="89"/>
      <c r="W5" s="89"/>
      <c r="Y5" s="101" t="s">
        <v>40</v>
      </c>
      <c r="Z5" s="102">
        <f>COUNTIF(G9:G158,"&lt;=50")-Z4</f>
        <v>0</v>
      </c>
      <c r="AA5" s="102">
        <f>COUNTIF(M9:M158,"&lt;=50")-AA4</f>
        <v>0</v>
      </c>
      <c r="AB5" s="102">
        <f>COUNTIF(S9:S158,"&lt;=50")-AB4</f>
        <v>0</v>
      </c>
      <c r="AC5" s="102">
        <f>COUNTIF(U9:U158,"&lt;=50")-AC4</f>
        <v>0</v>
      </c>
      <c r="AD5" s="102">
        <f>COUNTIF(W9:W158,"&lt;=50")-AD4</f>
        <v>0</v>
      </c>
    </row>
    <row r="6" spans="1:30" ht="92.25" customHeight="1">
      <c r="A6" s="92"/>
      <c r="B6" s="93"/>
      <c r="C6" s="93"/>
      <c r="D6" s="93"/>
      <c r="E6" s="93"/>
      <c r="F6" s="94"/>
      <c r="G6" s="94"/>
      <c r="H6" s="95"/>
      <c r="I6" s="95"/>
      <c r="J6" s="95"/>
      <c r="K6" s="95"/>
      <c r="L6" s="96"/>
      <c r="M6" s="96"/>
      <c r="N6" s="97"/>
      <c r="O6" s="97"/>
      <c r="P6" s="97"/>
      <c r="Q6" s="97"/>
      <c r="R6" s="98"/>
      <c r="S6" s="98"/>
      <c r="T6" s="99"/>
      <c r="U6" s="100"/>
      <c r="V6" s="89"/>
      <c r="W6" s="89"/>
      <c r="Y6" s="103" t="s">
        <v>41</v>
      </c>
      <c r="Z6" s="104">
        <f>COUNTIF(G9:G158,"&lt;=75")-Z4-Z5</f>
        <v>0</v>
      </c>
      <c r="AA6" s="104">
        <f>COUNTIF(M9:M158,"&lt;75")-AA5-AA4</f>
        <v>0</v>
      </c>
      <c r="AB6" s="104">
        <f>COUNTIF(S9:S158,"&lt;75")-AB5-AB4</f>
        <v>0</v>
      </c>
      <c r="AC6" s="104">
        <f>COUNTIF(U9:U158,"&lt;75")-AC5-AC4</f>
        <v>0</v>
      </c>
      <c r="AD6" s="104">
        <f>COUNTIF(W9:W158,"&lt;75")-AD5-AD4</f>
        <v>0</v>
      </c>
    </row>
    <row r="7" spans="1:30" ht="15" customHeight="1">
      <c r="A7" s="105"/>
      <c r="B7" s="106" t="s">
        <v>18</v>
      </c>
      <c r="C7" s="106" t="s">
        <v>20</v>
      </c>
      <c r="D7" s="106" t="s">
        <v>23</v>
      </c>
      <c r="E7" s="106" t="s">
        <v>28</v>
      </c>
      <c r="F7" s="94"/>
      <c r="G7" s="94"/>
      <c r="H7" s="95" t="s">
        <v>19</v>
      </c>
      <c r="I7" s="95" t="s">
        <v>22</v>
      </c>
      <c r="J7" s="95" t="s">
        <v>27</v>
      </c>
      <c r="K7" s="95" t="s">
        <v>29</v>
      </c>
      <c r="L7" s="96"/>
      <c r="M7" s="96"/>
      <c r="N7" s="107" t="s">
        <v>21</v>
      </c>
      <c r="O7" s="107" t="s">
        <v>24</v>
      </c>
      <c r="P7" s="107" t="s">
        <v>25</v>
      </c>
      <c r="Q7" s="107" t="s">
        <v>30</v>
      </c>
      <c r="R7" s="98"/>
      <c r="S7" s="98"/>
      <c r="T7" s="108" t="s">
        <v>26</v>
      </c>
      <c r="U7" s="100"/>
      <c r="V7" s="89"/>
      <c r="W7" s="89"/>
      <c r="Y7" s="109" t="s">
        <v>42</v>
      </c>
      <c r="Z7" s="110">
        <f>COUNTIF(G9:G158,"&gt;=75")</f>
        <v>0</v>
      </c>
      <c r="AA7" s="110">
        <f>COUNTIF(M9:M158,"&gt;=75")</f>
        <v>0</v>
      </c>
      <c r="AB7" s="110">
        <f>COUNTIF(S9:S158,"&gt;=75")</f>
        <v>0</v>
      </c>
      <c r="AC7" s="110">
        <f>COUNTIF(U9:U158,"&gt;=75")</f>
        <v>0</v>
      </c>
      <c r="AD7" s="110">
        <f>COUNTIF(W9:W158,"&gt;=75")</f>
        <v>0</v>
      </c>
    </row>
    <row r="8" spans="1:23" ht="15" customHeight="1">
      <c r="A8" s="111"/>
      <c r="B8" s="93" t="s">
        <v>43</v>
      </c>
      <c r="C8" s="93" t="s">
        <v>44</v>
      </c>
      <c r="D8" s="93" t="s">
        <v>45</v>
      </c>
      <c r="E8" s="93" t="s">
        <v>44</v>
      </c>
      <c r="F8" s="112" t="s">
        <v>46</v>
      </c>
      <c r="G8" s="113" t="s">
        <v>47</v>
      </c>
      <c r="H8" s="95" t="s">
        <v>45</v>
      </c>
      <c r="I8" s="95" t="s">
        <v>43</v>
      </c>
      <c r="J8" s="95" t="s">
        <v>43</v>
      </c>
      <c r="K8" s="95" t="s">
        <v>43</v>
      </c>
      <c r="L8" s="114" t="s">
        <v>48</v>
      </c>
      <c r="M8" s="115" t="s">
        <v>47</v>
      </c>
      <c r="N8" s="107" t="s">
        <v>49</v>
      </c>
      <c r="O8" s="107" t="s">
        <v>43</v>
      </c>
      <c r="P8" s="107" t="s">
        <v>43</v>
      </c>
      <c r="Q8" s="107" t="s">
        <v>43</v>
      </c>
      <c r="R8" s="116" t="s">
        <v>50</v>
      </c>
      <c r="S8" s="117" t="s">
        <v>47</v>
      </c>
      <c r="T8" s="108" t="s">
        <v>43</v>
      </c>
      <c r="U8" s="118" t="s">
        <v>47</v>
      </c>
      <c r="V8" s="119" t="s">
        <v>51</v>
      </c>
      <c r="W8" s="120" t="s">
        <v>47</v>
      </c>
    </row>
    <row r="9" spans="1:23" ht="15.75">
      <c r="A9" s="111">
        <f>IF(Données!A9="","",Données!A9)</f>
        <v>0</v>
      </c>
      <c r="B9" s="121">
        <f>IF(A9="","",COUNTIF(Données!B9:D9,1))</f>
        <v>0</v>
      </c>
      <c r="C9" s="121">
        <f>IF(A9="","",COUNTIF(Données!F9:G9,1))</f>
        <v>0</v>
      </c>
      <c r="D9" s="121">
        <f>IF(A9="","",IF(Données!O9=1,1,0))</f>
        <v>0</v>
      </c>
      <c r="E9" s="121">
        <f>IF(A9="","",COUNTIF(Données!AB9:AC9,1))</f>
        <v>0</v>
      </c>
      <c r="F9" s="122">
        <f aca="true" t="shared" si="0" ref="F9:F162">IF(A9="","",SUM(B9:E9))</f>
        <v>0</v>
      </c>
      <c r="G9" s="123">
        <f>IF(A9="","",100*F9/(8-COUNTIF(Données!B9:D9,"A")-COUNTIF(Données!F9:G9,"A")-COUNTIF(Données!O9,"A")))</f>
        <v>0</v>
      </c>
      <c r="H9" s="124">
        <f>IF(A9="","",COUNTIF(Données!E9,1))</f>
        <v>0</v>
      </c>
      <c r="I9" s="124">
        <f>IF(A9="","",COUNTIF(Données!L9:N9,1))</f>
        <v>0</v>
      </c>
      <c r="J9" s="124">
        <f>IF(A9="","",COUNTIF(Données!Y9:AA9,1))</f>
        <v>0</v>
      </c>
      <c r="K9" s="124">
        <f>IF(A9="","",COUNTIF(Données!AD9:AF9,1))</f>
        <v>0</v>
      </c>
      <c r="L9" s="125">
        <f aca="true" t="shared" si="1" ref="L9:L162">IF(A9="","",SUM(H9:K9))</f>
        <v>0</v>
      </c>
      <c r="M9" s="123">
        <f>IF(A9="","",100*L9/(10-COUNTIF(Données!E9,"A")-COUNTIF(Données!L9:N9,"A")-COUNTIF(Données!Y9:AA9,"A")-COUNTIF(Données!AD9:AF9,"A")))</f>
        <v>0</v>
      </c>
      <c r="N9" s="124">
        <f>IF(A9="","",COUNTIF(Données!H9:K9,1))</f>
        <v>0</v>
      </c>
      <c r="O9" s="124">
        <f>IF(A9="","",COUNTIF(Données!P9:R9,1))</f>
        <v>0</v>
      </c>
      <c r="P9" s="124">
        <f>IF(A9="","",COUNTIF(Données!S9:U9,1))</f>
        <v>0</v>
      </c>
      <c r="Q9" s="124">
        <f>IF(A9="","",COUNTIF(Données!AG9:AI9,1))</f>
        <v>0</v>
      </c>
      <c r="R9" s="125">
        <f aca="true" t="shared" si="2" ref="R9:R162">IF(A9="","",SUM(N9:Q9))</f>
        <v>0</v>
      </c>
      <c r="S9" s="126">
        <f>IF(A9="","",100*R9/(13-COUNTIF(Données!P9:U9,"A")-COUNTIF(Données!AG9:AI9,"A")-COUNTIF(Données!H9:K9,"A")))</f>
        <v>0</v>
      </c>
      <c r="T9" s="127">
        <f>IF(A9="","",COUNTIF(Données!V9:X9,1))</f>
        <v>0</v>
      </c>
      <c r="U9" s="128">
        <f>IF(A9="","",100*T9/(3-COUNTIF(Données!V9:X9,"A")))</f>
        <v>0</v>
      </c>
      <c r="V9" s="129">
        <f aca="true" t="shared" si="3" ref="V9:V162">IF(A9="","",F9+L9+R9+T9)</f>
        <v>0</v>
      </c>
      <c r="W9" s="123">
        <f>IF(A9="","",100*V9/(34-COUNTIF(Données!B9:AI9,"A")))</f>
        <v>0</v>
      </c>
    </row>
    <row r="10" spans="1:23" ht="15.75">
      <c r="A10" s="130">
        <f>IF(Données!A10="","",Données!A10)</f>
        <v>0</v>
      </c>
      <c r="B10" s="131">
        <f>IF(A10="","",COUNTIF(Données!B10:D10,1))</f>
        <v>0</v>
      </c>
      <c r="C10" s="131">
        <f>IF(A10="","",COUNTIF(Données!F10:G10,1))</f>
        <v>0</v>
      </c>
      <c r="D10" s="131">
        <f>IF(A10="","",IF(Données!O10=1,1,0))</f>
        <v>0</v>
      </c>
      <c r="E10" s="131">
        <f>IF(A10="","",COUNTIF(Données!AB10:AC10,1))</f>
        <v>0</v>
      </c>
      <c r="F10" s="132">
        <f t="shared" si="0"/>
        <v>0</v>
      </c>
      <c r="G10" s="133">
        <f>IF(A10="","",100*F10/(8-COUNTIF(Données!B10:D10,"A")-COUNTIF(Données!F10:G10,"A")-COUNTIF(Données!O10,"A")))</f>
        <v>0</v>
      </c>
      <c r="H10" s="134">
        <f>IF(A10="","",COUNTIF(Données!E10,1))</f>
        <v>0</v>
      </c>
      <c r="I10" s="134">
        <f>IF(A10="","",COUNTIF(Données!L10:N10,1))</f>
        <v>0</v>
      </c>
      <c r="J10" s="134">
        <f>IF(A10="","",COUNTIF(Données!Y10:AA10,1))</f>
        <v>0</v>
      </c>
      <c r="K10" s="134">
        <f>IF(A10="","",COUNTIF(Données!AD10:AF10,1))</f>
        <v>0</v>
      </c>
      <c r="L10" s="135">
        <f t="shared" si="1"/>
        <v>0</v>
      </c>
      <c r="M10" s="133">
        <f>IF(A10="","",100*L10/(10-COUNTIF(Données!E10,"A")-COUNTIF(Données!L10:N10,"A")-COUNTIF(Données!Y10:AA10,"A")-COUNTIF(Données!AD10:AF10,"A")))</f>
        <v>0</v>
      </c>
      <c r="N10" s="134">
        <f>IF(A10="","",COUNTIF(Données!H10:K10,1))</f>
        <v>0</v>
      </c>
      <c r="O10" s="134">
        <f>IF(A10="","",COUNTIF(Données!P10:R10,1))</f>
        <v>0</v>
      </c>
      <c r="P10" s="134">
        <f>IF(A10="","",COUNTIF(Données!S10:U10,1))</f>
        <v>0</v>
      </c>
      <c r="Q10" s="134">
        <f>IF(A10="","",COUNTIF(Données!AG10:AI10,1))</f>
        <v>0</v>
      </c>
      <c r="R10" s="136">
        <f t="shared" si="2"/>
        <v>0</v>
      </c>
      <c r="S10" s="137">
        <f>IF(A10="","",100*R10/(13-COUNTIF(Données!P10:U10,"A")-COUNTIF(Données!AG10:AI10,"A")-COUNTIF(Données!H10:K10,"A")))</f>
        <v>0</v>
      </c>
      <c r="T10" s="138">
        <f>IF(A10="","",COUNTIF(Données!V10:X10,1))</f>
        <v>0</v>
      </c>
      <c r="U10" s="139">
        <f>IF(A10="","",100*T10/(3-COUNTIF(Données!V10:X10,"A")))</f>
        <v>0</v>
      </c>
      <c r="V10" s="140">
        <f t="shared" si="3"/>
        <v>0</v>
      </c>
      <c r="W10" s="133">
        <f>IF(A10="","",100*V10/(34-COUNTIF(Données!B10:AI10,"A")))</f>
        <v>0</v>
      </c>
    </row>
    <row r="11" spans="1:23" ht="15.75">
      <c r="A11" s="111">
        <f>IF(Données!A11="","",Données!A11)</f>
        <v>0</v>
      </c>
      <c r="B11" s="121">
        <f>IF(A11="","",COUNTIF(Données!B11:D11,1))</f>
        <v>0</v>
      </c>
      <c r="C11" s="121">
        <f>IF(A11="","",COUNTIF(Données!F11:G11,1))</f>
        <v>0</v>
      </c>
      <c r="D11" s="121">
        <f>IF(A11="","",IF(Données!O11=1,1,0))</f>
        <v>0</v>
      </c>
      <c r="E11" s="121">
        <f>IF(A11="","",COUNTIF(Données!AB11:AC11,1))</f>
        <v>0</v>
      </c>
      <c r="F11" s="122">
        <f t="shared" si="0"/>
        <v>0</v>
      </c>
      <c r="G11" s="123">
        <f>IF(A11="","",100*F11/(8-COUNTIF(Données!B11:D11,"A")-COUNTIF(Données!F11:G11,"A")-COUNTIF(Données!O11,"A")))</f>
        <v>0</v>
      </c>
      <c r="H11" s="124">
        <f>IF(A11="","",COUNTIF(Données!E11,1))</f>
        <v>0</v>
      </c>
      <c r="I11" s="124">
        <f>IF(A11="","",COUNTIF(Données!L11:N11,1))</f>
        <v>0</v>
      </c>
      <c r="J11" s="124">
        <f>IF(A11="","",COUNTIF(Données!Y11:AA11,1))</f>
        <v>0</v>
      </c>
      <c r="K11" s="124">
        <f>IF(A11="","",COUNTIF(Données!AD11:AF11,1))</f>
        <v>0</v>
      </c>
      <c r="L11" s="125">
        <f t="shared" si="1"/>
        <v>0</v>
      </c>
      <c r="M11" s="123">
        <f>IF(A11="","",100*L11/(10-COUNTIF(Données!E11,"A")-COUNTIF(Données!L11:N11,"A")-COUNTIF(Données!Y11:AA11,"A")-COUNTIF(Données!AD11:AF11,"A")))</f>
        <v>0</v>
      </c>
      <c r="N11" s="124">
        <f>IF(A11="","",COUNTIF(Données!H11:K11,1))</f>
        <v>0</v>
      </c>
      <c r="O11" s="124">
        <f>IF(A11="","",COUNTIF(Données!P11:R11,1))</f>
        <v>0</v>
      </c>
      <c r="P11" s="124">
        <f>IF(A11="","",COUNTIF(Données!S11:U11,1))</f>
        <v>0</v>
      </c>
      <c r="Q11" s="124">
        <f>IF(A11="","",COUNTIF(Données!AG11:AI11,1))</f>
        <v>0</v>
      </c>
      <c r="R11" s="125">
        <f t="shared" si="2"/>
        <v>0</v>
      </c>
      <c r="S11" s="126">
        <f>IF(A11="","",100*R11/(13-COUNTIF(Données!P11:U11,"A")-COUNTIF(Données!AG11:AI11,"A")-COUNTIF(Données!H11:K11,"A")))</f>
        <v>0</v>
      </c>
      <c r="T11" s="127">
        <f>IF(A11="","",COUNTIF(Données!V11:X11,1))</f>
        <v>0</v>
      </c>
      <c r="U11" s="128">
        <f>IF(A11="","",100*T11/(3-COUNTIF(Données!V11:X11,"A")))</f>
        <v>0</v>
      </c>
      <c r="V11" s="129">
        <f t="shared" si="3"/>
        <v>0</v>
      </c>
      <c r="W11" s="123">
        <f>IF(A11="","",100*V11/(34-COUNTIF(Données!B11:AI11,"A")))</f>
        <v>0</v>
      </c>
    </row>
    <row r="12" spans="1:23" ht="15.75">
      <c r="A12" s="130">
        <f>IF(Données!A12="","",Données!A12)</f>
        <v>0</v>
      </c>
      <c r="B12" s="131">
        <f>IF(A12="","",COUNTIF(Données!B12:D12,1))</f>
        <v>0</v>
      </c>
      <c r="C12" s="131">
        <f>IF(A12="","",COUNTIF(Données!F12:G12,1))</f>
        <v>0</v>
      </c>
      <c r="D12" s="131">
        <f>IF(A12="","",IF(Données!O12=1,1,0))</f>
        <v>0</v>
      </c>
      <c r="E12" s="131">
        <f>IF(A12="","",COUNTIF(Données!AB12:AC12,1))</f>
        <v>0</v>
      </c>
      <c r="F12" s="132">
        <f t="shared" si="0"/>
        <v>0</v>
      </c>
      <c r="G12" s="133">
        <f>IF(A12="","",100*F12/(8-COUNTIF(Données!B12:D12,"A")-COUNTIF(Données!F12:G12,"A")-COUNTIF(Données!O12,"A")))</f>
        <v>0</v>
      </c>
      <c r="H12" s="134">
        <f>IF(A12="","",COUNTIF(Données!E12,1))</f>
        <v>0</v>
      </c>
      <c r="I12" s="134">
        <f>IF(A12="","",COUNTIF(Données!L12:N12,1))</f>
        <v>0</v>
      </c>
      <c r="J12" s="134">
        <f>IF(A12="","",COUNTIF(Données!Y12:AA12,1))</f>
        <v>0</v>
      </c>
      <c r="K12" s="134">
        <f>IF(A12="","",COUNTIF(Données!AD12:AF12,1))</f>
        <v>0</v>
      </c>
      <c r="L12" s="135">
        <f t="shared" si="1"/>
        <v>0</v>
      </c>
      <c r="M12" s="133">
        <f>IF(A12="","",100*L12/(10-COUNTIF(Données!E12,"A")-COUNTIF(Données!L12:N12,"A")-COUNTIF(Données!Y12:AA12,"A")-COUNTIF(Données!AD12:AF12,"A")))</f>
        <v>0</v>
      </c>
      <c r="N12" s="134">
        <f>IF(A12="","",COUNTIF(Données!H12:K12,1))</f>
        <v>0</v>
      </c>
      <c r="O12" s="134">
        <f>IF(A12="","",COUNTIF(Données!P12:R12,1))</f>
        <v>0</v>
      </c>
      <c r="P12" s="134">
        <f>IF(A12="","",COUNTIF(Données!S12:U12,1))</f>
        <v>0</v>
      </c>
      <c r="Q12" s="134">
        <f>IF(A12="","",COUNTIF(Données!AG12:AI12,1))</f>
        <v>0</v>
      </c>
      <c r="R12" s="136">
        <f t="shared" si="2"/>
        <v>0</v>
      </c>
      <c r="S12" s="137">
        <f>IF(A12="","",100*R12/(13-COUNTIF(Données!P12:U12,"A")-COUNTIF(Données!AG12:AI12,"A")-COUNTIF(Données!H12:K12,"A")))</f>
        <v>0</v>
      </c>
      <c r="T12" s="138">
        <f>IF(A12="","",COUNTIF(Données!V12:X12,1))</f>
        <v>0</v>
      </c>
      <c r="U12" s="139">
        <f>IF(A12="","",100*T12/(3-COUNTIF(Données!V12:X12,"A")))</f>
        <v>0</v>
      </c>
      <c r="V12" s="140">
        <f t="shared" si="3"/>
        <v>0</v>
      </c>
      <c r="W12" s="133">
        <f>IF(A12="","",100*V12/(34-COUNTIF(Données!B12:AI12,"A")))</f>
        <v>0</v>
      </c>
    </row>
    <row r="13" spans="1:23" ht="15.75">
      <c r="A13" s="111">
        <f>IF(Données!A13="","",Données!A13)</f>
        <v>0</v>
      </c>
      <c r="B13" s="121">
        <f>IF(A13="","",COUNTIF(Données!B13:D13,1))</f>
        <v>0</v>
      </c>
      <c r="C13" s="121">
        <f>IF(A13="","",COUNTIF(Données!F13:G13,1))</f>
        <v>0</v>
      </c>
      <c r="D13" s="121">
        <f>IF(A13="","",IF(Données!O13=1,1,0))</f>
        <v>0</v>
      </c>
      <c r="E13" s="121">
        <f>IF(A13="","",COUNTIF(Données!AB13:AC13,1))</f>
        <v>0</v>
      </c>
      <c r="F13" s="122">
        <f t="shared" si="0"/>
        <v>0</v>
      </c>
      <c r="G13" s="123">
        <f>IF(A13="","",100*F13/(8-COUNTIF(Données!B13:D13,"A")-COUNTIF(Données!F13:G13,"A")-COUNTIF(Données!O13,"A")))</f>
        <v>0</v>
      </c>
      <c r="H13" s="124">
        <f>IF(A13="","",COUNTIF(Données!E13,1))</f>
        <v>0</v>
      </c>
      <c r="I13" s="124">
        <f>IF(A13="","",COUNTIF(Données!L13:N13,1))</f>
        <v>0</v>
      </c>
      <c r="J13" s="124">
        <f>IF(A13="","",COUNTIF(Données!Y13:AA13,1))</f>
        <v>0</v>
      </c>
      <c r="K13" s="124">
        <f>IF(A13="","",COUNTIF(Données!AD13:AF13,1))</f>
        <v>0</v>
      </c>
      <c r="L13" s="125">
        <f t="shared" si="1"/>
        <v>0</v>
      </c>
      <c r="M13" s="123">
        <f>IF(A13="","",100*L13/(10-COUNTIF(Données!E13,"A")-COUNTIF(Données!L13:N13,"A")-COUNTIF(Données!Y13:AA13,"A")-COUNTIF(Données!AD13:AF13,"A")))</f>
        <v>0</v>
      </c>
      <c r="N13" s="124">
        <f>IF(A13="","",COUNTIF(Données!H13:K13,1))</f>
        <v>0</v>
      </c>
      <c r="O13" s="124">
        <f>IF(A13="","",COUNTIF(Données!P13:R13,1))</f>
        <v>0</v>
      </c>
      <c r="P13" s="124">
        <f>IF(A13="","",COUNTIF(Données!S13:U13,1))</f>
        <v>0</v>
      </c>
      <c r="Q13" s="124">
        <f>IF(A13="","",COUNTIF(Données!AG13:AI13,1))</f>
        <v>0</v>
      </c>
      <c r="R13" s="125">
        <f t="shared" si="2"/>
        <v>0</v>
      </c>
      <c r="S13" s="126">
        <f>IF(A13="","",100*R13/(13-COUNTIF(Données!P13:U13,"A")-COUNTIF(Données!AG13:AI13,"A")-COUNTIF(Données!H13:K13,"A")))</f>
        <v>0</v>
      </c>
      <c r="T13" s="127">
        <f>IF(A13="","",COUNTIF(Données!V13:X13,1))</f>
        <v>0</v>
      </c>
      <c r="U13" s="128">
        <f>IF(A13="","",100*T13/(3-COUNTIF(Données!V13:X13,"A")))</f>
        <v>0</v>
      </c>
      <c r="V13" s="129">
        <f t="shared" si="3"/>
        <v>0</v>
      </c>
      <c r="W13" s="123">
        <f>IF(A13="","",100*V13/(34-COUNTIF(Données!B13:AI13,"A")))</f>
        <v>0</v>
      </c>
    </row>
    <row r="14" spans="1:23" ht="15.75">
      <c r="A14" s="130">
        <f>IF(Données!A14="","",Données!A14)</f>
        <v>0</v>
      </c>
      <c r="B14" s="131">
        <f>IF(A14="","",COUNTIF(Données!B14:D14,1))</f>
        <v>0</v>
      </c>
      <c r="C14" s="131">
        <f>IF(A14="","",COUNTIF(Données!F14:G14,1))</f>
        <v>0</v>
      </c>
      <c r="D14" s="131">
        <f>IF(A14="","",IF(Données!O14=1,1,0))</f>
        <v>0</v>
      </c>
      <c r="E14" s="131">
        <f>IF(A14="","",COUNTIF(Données!AB14:AC14,1))</f>
        <v>0</v>
      </c>
      <c r="F14" s="132">
        <f t="shared" si="0"/>
        <v>0</v>
      </c>
      <c r="G14" s="133">
        <f>IF(A14="","",100*F14/(8-COUNTIF(Données!B14:D14,"A")-COUNTIF(Données!F14:G14,"A")-COUNTIF(Données!O14,"A")))</f>
        <v>0</v>
      </c>
      <c r="H14" s="134">
        <f>IF(A14="","",COUNTIF(Données!E14,1))</f>
        <v>0</v>
      </c>
      <c r="I14" s="134">
        <f>IF(A14="","",COUNTIF(Données!L14:N14,1))</f>
        <v>0</v>
      </c>
      <c r="J14" s="134">
        <f>IF(A14="","",COUNTIF(Données!Y14:AA14,1))</f>
        <v>0</v>
      </c>
      <c r="K14" s="134">
        <f>IF(A14="","",COUNTIF(Données!AD14:AF14,1))</f>
        <v>0</v>
      </c>
      <c r="L14" s="135">
        <f t="shared" si="1"/>
        <v>0</v>
      </c>
      <c r="M14" s="133">
        <f>IF(A14="","",100*L14/(10-COUNTIF(Données!E14,"A")-COUNTIF(Données!L14:N14,"A")-COUNTIF(Données!Y14:AA14,"A")-COUNTIF(Données!AD14:AF14,"A")))</f>
        <v>0</v>
      </c>
      <c r="N14" s="134">
        <f>IF(A14="","",COUNTIF(Données!H14:K14,1))</f>
        <v>0</v>
      </c>
      <c r="O14" s="134">
        <f>IF(A14="","",COUNTIF(Données!P14:R14,1))</f>
        <v>0</v>
      </c>
      <c r="P14" s="134">
        <f>IF(A14="","",COUNTIF(Données!S14:U14,1))</f>
        <v>0</v>
      </c>
      <c r="Q14" s="134">
        <f>IF(A14="","",COUNTIF(Données!AG14:AI14,1))</f>
        <v>0</v>
      </c>
      <c r="R14" s="136">
        <f t="shared" si="2"/>
        <v>0</v>
      </c>
      <c r="S14" s="137">
        <f>IF(A14="","",100*R14/(13-COUNTIF(Données!P14:U14,"A")-COUNTIF(Données!AG14:AI14,"A")-COUNTIF(Données!H14:K14,"A")))</f>
        <v>0</v>
      </c>
      <c r="T14" s="138">
        <f>IF(A14="","",COUNTIF(Données!V14:X14,1))</f>
        <v>0</v>
      </c>
      <c r="U14" s="139">
        <f>IF(A14="","",100*T14/(3-COUNTIF(Données!V14:X14,"A")))</f>
        <v>0</v>
      </c>
      <c r="V14" s="140">
        <f t="shared" si="3"/>
        <v>0</v>
      </c>
      <c r="W14" s="133">
        <f>IF(A14="","",100*V14/(34-COUNTIF(Données!B14:AI14,"A")))</f>
        <v>0</v>
      </c>
    </row>
    <row r="15" spans="1:23" ht="15.75">
      <c r="A15" s="111">
        <f>IF(Données!A15="","",Données!A15)</f>
        <v>0</v>
      </c>
      <c r="B15" s="121">
        <f>IF(A15="","",COUNTIF(Données!B15:D15,1))</f>
        <v>0</v>
      </c>
      <c r="C15" s="121">
        <f>IF(A15="","",COUNTIF(Données!F15:G15,1))</f>
        <v>0</v>
      </c>
      <c r="D15" s="121">
        <f>IF(A15="","",IF(Données!O15=1,1,0))</f>
        <v>0</v>
      </c>
      <c r="E15" s="121">
        <f>IF(A15="","",COUNTIF(Données!AB15:AC15,1))</f>
        <v>0</v>
      </c>
      <c r="F15" s="122">
        <f t="shared" si="0"/>
        <v>0</v>
      </c>
      <c r="G15" s="123">
        <f>IF(A15="","",100*F15/(8-COUNTIF(Données!B15:D15,"A")-COUNTIF(Données!F15:G15,"A")-COUNTIF(Données!O15,"A")))</f>
        <v>0</v>
      </c>
      <c r="H15" s="124">
        <f>IF(A15="","",COUNTIF(Données!E15,1))</f>
        <v>0</v>
      </c>
      <c r="I15" s="124">
        <f>IF(A15="","",COUNTIF(Données!L15:N15,1))</f>
        <v>0</v>
      </c>
      <c r="J15" s="124">
        <f>IF(A15="","",COUNTIF(Données!Y15:AA15,1))</f>
        <v>0</v>
      </c>
      <c r="K15" s="124">
        <f>IF(A15="","",COUNTIF(Données!AD15:AF15,1))</f>
        <v>0</v>
      </c>
      <c r="L15" s="125">
        <f t="shared" si="1"/>
        <v>0</v>
      </c>
      <c r="M15" s="123">
        <f>IF(A15="","",100*L15/(10-COUNTIF(Données!E15,"A")-COUNTIF(Données!L15:N15,"A")-COUNTIF(Données!Y15:AA15,"A")-COUNTIF(Données!AD15:AF15,"A")))</f>
        <v>0</v>
      </c>
      <c r="N15" s="124">
        <f>IF(A15="","",COUNTIF(Données!H15:K15,1))</f>
        <v>0</v>
      </c>
      <c r="O15" s="124">
        <f>IF(A15="","",COUNTIF(Données!P15:R15,1))</f>
        <v>0</v>
      </c>
      <c r="P15" s="124">
        <f>IF(A15="","",COUNTIF(Données!S15:U15,1))</f>
        <v>0</v>
      </c>
      <c r="Q15" s="124">
        <f>IF(A15="","",COUNTIF(Données!AG15:AI15,1))</f>
        <v>0</v>
      </c>
      <c r="R15" s="125">
        <f t="shared" si="2"/>
        <v>0</v>
      </c>
      <c r="S15" s="126">
        <f>IF(A15="","",100*R15/(13-COUNTIF(Données!P15:U15,"A")-COUNTIF(Données!AG15:AI15,"A")-COUNTIF(Données!H15:K15,"A")))</f>
        <v>0</v>
      </c>
      <c r="T15" s="127">
        <f>IF(A15="","",COUNTIF(Données!V15:X15,1))</f>
        <v>0</v>
      </c>
      <c r="U15" s="128">
        <f>IF(A15="","",100*T15/(3-COUNTIF(Données!V15:X15,"A")))</f>
        <v>0</v>
      </c>
      <c r="V15" s="129">
        <f t="shared" si="3"/>
        <v>0</v>
      </c>
      <c r="W15" s="123">
        <f>IF(A15="","",100*V15/(34-COUNTIF(Données!B15:AI15,"A")))</f>
        <v>0</v>
      </c>
    </row>
    <row r="16" spans="1:23" ht="15.75">
      <c r="A16" s="130">
        <f>IF(Données!A16="","",Données!A16)</f>
        <v>0</v>
      </c>
      <c r="B16" s="131">
        <f>IF(A16="","",COUNTIF(Données!B16:D16,1))</f>
        <v>0</v>
      </c>
      <c r="C16" s="131">
        <f>IF(A16="","",COUNTIF(Données!F16:G16,1))</f>
        <v>0</v>
      </c>
      <c r="D16" s="131">
        <f>IF(A16="","",IF(Données!O16=1,1,0))</f>
        <v>0</v>
      </c>
      <c r="E16" s="131">
        <f>IF(A16="","",COUNTIF(Données!AB16:AC16,1))</f>
        <v>0</v>
      </c>
      <c r="F16" s="132">
        <f t="shared" si="0"/>
        <v>0</v>
      </c>
      <c r="G16" s="133">
        <f>IF(A16="","",100*F16/(8-COUNTIF(Données!B16:D16,"A")-COUNTIF(Données!F16:G16,"A")-COUNTIF(Données!O16,"A")))</f>
        <v>0</v>
      </c>
      <c r="H16" s="134">
        <f>IF(A16="","",COUNTIF(Données!E16,1))</f>
        <v>0</v>
      </c>
      <c r="I16" s="134">
        <f>IF(A16="","",COUNTIF(Données!L16:N16,1))</f>
        <v>0</v>
      </c>
      <c r="J16" s="134">
        <f>IF(A16="","",COUNTIF(Données!Y16:AA16,1))</f>
        <v>0</v>
      </c>
      <c r="K16" s="134">
        <f>IF(A16="","",COUNTIF(Données!AD16:AF16,1))</f>
        <v>0</v>
      </c>
      <c r="L16" s="135">
        <f t="shared" si="1"/>
        <v>0</v>
      </c>
      <c r="M16" s="133">
        <f>IF(A16="","",100*L16/(10-COUNTIF(Données!E16,"A")-COUNTIF(Données!L16:N16,"A")-COUNTIF(Données!Y16:AA16,"A")-COUNTIF(Données!AD16:AF16,"A")))</f>
        <v>0</v>
      </c>
      <c r="N16" s="134">
        <f>IF(A16="","",COUNTIF(Données!H16:K16,1))</f>
        <v>0</v>
      </c>
      <c r="O16" s="134">
        <f>IF(A16="","",COUNTIF(Données!P16:R16,1))</f>
        <v>0</v>
      </c>
      <c r="P16" s="134">
        <f>IF(A16="","",COUNTIF(Données!S16:U16,1))</f>
        <v>0</v>
      </c>
      <c r="Q16" s="134">
        <f>IF(A16="","",COUNTIF(Données!AG16:AI16,1))</f>
        <v>0</v>
      </c>
      <c r="R16" s="136">
        <f t="shared" si="2"/>
        <v>0</v>
      </c>
      <c r="S16" s="137">
        <f>IF(A16="","",100*R16/(13-COUNTIF(Données!P16:U16,"A")-COUNTIF(Données!AG16:AI16,"A")-COUNTIF(Données!H16:K16,"A")))</f>
        <v>0</v>
      </c>
      <c r="T16" s="138">
        <f>IF(A16="","",COUNTIF(Données!V16:X16,1))</f>
        <v>0</v>
      </c>
      <c r="U16" s="139">
        <f>IF(A16="","",100*T16/(3-COUNTIF(Données!V16:X16,"A")))</f>
        <v>0</v>
      </c>
      <c r="V16" s="140">
        <f t="shared" si="3"/>
        <v>0</v>
      </c>
      <c r="W16" s="133">
        <f>IF(A16="","",100*V16/(34-COUNTIF(Données!B16:AI16,"A")))</f>
        <v>0</v>
      </c>
    </row>
    <row r="17" spans="1:23" ht="15.75">
      <c r="A17" s="111">
        <f>IF(Données!A17="","",Données!A17)</f>
        <v>0</v>
      </c>
      <c r="B17" s="121">
        <f>IF(A17="","",COUNTIF(Données!B17:D17,1))</f>
        <v>0</v>
      </c>
      <c r="C17" s="121">
        <f>IF(A17="","",COUNTIF(Données!F17:G17,1))</f>
        <v>0</v>
      </c>
      <c r="D17" s="121">
        <f>IF(A17="","",IF(Données!O17=1,1,0))</f>
        <v>0</v>
      </c>
      <c r="E17" s="121">
        <f>IF(A17="","",COUNTIF(Données!AB17:AC17,1))</f>
        <v>0</v>
      </c>
      <c r="F17" s="122">
        <f t="shared" si="0"/>
        <v>0</v>
      </c>
      <c r="G17" s="123">
        <f>IF(A17="","",100*F17/(8-COUNTIF(Données!B17:D17,"A")-COUNTIF(Données!F17:G17,"A")-COUNTIF(Données!O17,"A")))</f>
        <v>0</v>
      </c>
      <c r="H17" s="124">
        <f>IF(A17="","",COUNTIF(Données!E17,1))</f>
        <v>0</v>
      </c>
      <c r="I17" s="124">
        <f>IF(A17="","",COUNTIF(Données!L17:N17,1))</f>
        <v>0</v>
      </c>
      <c r="J17" s="124">
        <f>IF(A17="","",COUNTIF(Données!Y17:AA17,1))</f>
        <v>0</v>
      </c>
      <c r="K17" s="124">
        <f>IF(A17="","",COUNTIF(Données!AD17:AF17,1))</f>
        <v>0</v>
      </c>
      <c r="L17" s="125">
        <f t="shared" si="1"/>
        <v>0</v>
      </c>
      <c r="M17" s="123">
        <f>IF(A17="","",100*L17/(10-COUNTIF(Données!E17,"A")-COUNTIF(Données!L17:N17,"A")-COUNTIF(Données!Y17:AA17,"A")-COUNTIF(Données!AD17:AF17,"A")))</f>
        <v>0</v>
      </c>
      <c r="N17" s="124">
        <f>IF(A17="","",COUNTIF(Données!H17:K17,1))</f>
        <v>0</v>
      </c>
      <c r="O17" s="124">
        <f>IF(A17="","",COUNTIF(Données!P17:R17,1))</f>
        <v>0</v>
      </c>
      <c r="P17" s="124">
        <f>IF(A17="","",COUNTIF(Données!S17:U17,1))</f>
        <v>0</v>
      </c>
      <c r="Q17" s="124">
        <f>IF(A17="","",COUNTIF(Données!AG17:AI17,1))</f>
        <v>0</v>
      </c>
      <c r="R17" s="125">
        <f t="shared" si="2"/>
        <v>0</v>
      </c>
      <c r="S17" s="126">
        <f>IF(A17="","",100*R17/(13-COUNTIF(Données!P17:U17,"A")-COUNTIF(Données!AG17:AI17,"A")-COUNTIF(Données!H17:K17,"A")))</f>
        <v>0</v>
      </c>
      <c r="T17" s="127">
        <f>IF(A17="","",COUNTIF(Données!V17:X17,1))</f>
        <v>0</v>
      </c>
      <c r="U17" s="128">
        <f>IF(A17="","",100*T17/(3-COUNTIF(Données!V17:X17,"A")))</f>
        <v>0</v>
      </c>
      <c r="V17" s="129">
        <f t="shared" si="3"/>
        <v>0</v>
      </c>
      <c r="W17" s="123">
        <f>IF(A17="","",100*V17/(34-COUNTIF(Données!B17:AI17,"A")))</f>
        <v>0</v>
      </c>
    </row>
    <row r="18" spans="1:23" ht="15.75">
      <c r="A18" s="130">
        <f>IF(Données!A18="","",Données!A18)</f>
        <v>0</v>
      </c>
      <c r="B18" s="131">
        <f>IF(A18="","",COUNTIF(Données!B18:D18,1))</f>
        <v>0</v>
      </c>
      <c r="C18" s="131">
        <f>IF(A18="","",COUNTIF(Données!F18:G18,1))</f>
        <v>0</v>
      </c>
      <c r="D18" s="131">
        <f>IF(A18="","",IF(Données!O18=1,1,0))</f>
        <v>0</v>
      </c>
      <c r="E18" s="131">
        <f>IF(A18="","",COUNTIF(Données!AB18:AC18,1))</f>
        <v>0</v>
      </c>
      <c r="F18" s="132">
        <f t="shared" si="0"/>
        <v>0</v>
      </c>
      <c r="G18" s="133">
        <f>IF(A18="","",100*F18/(8-COUNTIF(Données!B18:D18,"A")-COUNTIF(Données!F18:G18,"A")-COUNTIF(Données!O18,"A")))</f>
        <v>0</v>
      </c>
      <c r="H18" s="134">
        <f>IF(A18="","",COUNTIF(Données!E18,1))</f>
        <v>0</v>
      </c>
      <c r="I18" s="134">
        <f>IF(A18="","",COUNTIF(Données!L18:N18,1))</f>
        <v>0</v>
      </c>
      <c r="J18" s="134">
        <f>IF(A18="","",COUNTIF(Données!Y18:AA18,1))</f>
        <v>0</v>
      </c>
      <c r="K18" s="134">
        <f>IF(A18="","",COUNTIF(Données!AD18:AF18,1))</f>
        <v>0</v>
      </c>
      <c r="L18" s="135">
        <f t="shared" si="1"/>
        <v>0</v>
      </c>
      <c r="M18" s="133">
        <f>IF(A18="","",100*L18/(10-COUNTIF(Données!E18,"A")-COUNTIF(Données!L18:N18,"A")-COUNTIF(Données!Y18:AA18,"A")-COUNTIF(Données!AD18:AF18,"A")))</f>
        <v>0</v>
      </c>
      <c r="N18" s="134">
        <f>IF(A18="","",COUNTIF(Données!H18:K18,1))</f>
        <v>0</v>
      </c>
      <c r="O18" s="134">
        <f>IF(A18="","",COUNTIF(Données!P18:R18,1))</f>
        <v>0</v>
      </c>
      <c r="P18" s="134">
        <f>IF(A18="","",COUNTIF(Données!S18:U18,1))</f>
        <v>0</v>
      </c>
      <c r="Q18" s="134">
        <f>IF(A18="","",COUNTIF(Données!AG18:AI18,1))</f>
        <v>0</v>
      </c>
      <c r="R18" s="136">
        <f t="shared" si="2"/>
        <v>0</v>
      </c>
      <c r="S18" s="137">
        <f>IF(A18="","",100*R18/(13-COUNTIF(Données!P18:U18,"A")-COUNTIF(Données!AG18:AI18,"A")-COUNTIF(Données!H18:K18,"A")))</f>
        <v>0</v>
      </c>
      <c r="T18" s="138">
        <f>IF(A18="","",COUNTIF(Données!V18:X18,1))</f>
        <v>0</v>
      </c>
      <c r="U18" s="139">
        <f>IF(A18="","",100*T18/(3-COUNTIF(Données!V18:X18,"A")))</f>
        <v>0</v>
      </c>
      <c r="V18" s="140">
        <f t="shared" si="3"/>
        <v>0</v>
      </c>
      <c r="W18" s="133">
        <f>IF(A18="","",100*V18/(34-COUNTIF(Données!B18:AI18,"A")))</f>
        <v>0</v>
      </c>
    </row>
    <row r="19" spans="1:23" ht="15.75">
      <c r="A19" s="111">
        <f>IF(Données!A19="","",Données!A19)</f>
        <v>0</v>
      </c>
      <c r="B19" s="121">
        <f>IF(A19="","",COUNTIF(Données!B19:D19,1))</f>
        <v>0</v>
      </c>
      <c r="C19" s="121">
        <f>IF(A19="","",COUNTIF(Données!F19:G19,1))</f>
        <v>0</v>
      </c>
      <c r="D19" s="121">
        <f>IF(A19="","",IF(Données!O19=1,1,0))</f>
        <v>0</v>
      </c>
      <c r="E19" s="121">
        <f>IF(A19="","",COUNTIF(Données!AB19:AC19,1))</f>
        <v>0</v>
      </c>
      <c r="F19" s="122">
        <f t="shared" si="0"/>
        <v>0</v>
      </c>
      <c r="G19" s="123">
        <f>IF(A19="","",100*F19/(8-COUNTIF(Données!B19:D19,"A")-COUNTIF(Données!F19:G19,"A")-COUNTIF(Données!O19,"A")))</f>
        <v>0</v>
      </c>
      <c r="H19" s="124">
        <f>IF(A19="","",COUNTIF(Données!E19,1))</f>
        <v>0</v>
      </c>
      <c r="I19" s="124">
        <f>IF(A19="","",COUNTIF(Données!L19:N19,1))</f>
        <v>0</v>
      </c>
      <c r="J19" s="124">
        <f>IF(A19="","",COUNTIF(Données!Y19:AA19,1))</f>
        <v>0</v>
      </c>
      <c r="K19" s="124">
        <f>IF(A19="","",COUNTIF(Données!AD19:AF19,1))</f>
        <v>0</v>
      </c>
      <c r="L19" s="125">
        <f t="shared" si="1"/>
        <v>0</v>
      </c>
      <c r="M19" s="123">
        <f>IF(A19="","",100*L19/(10-COUNTIF(Données!E19,"A")-COUNTIF(Données!L19:N19,"A")-COUNTIF(Données!Y19:AA19,"A")-COUNTIF(Données!AD19:AF19,"A")))</f>
        <v>0</v>
      </c>
      <c r="N19" s="124">
        <f>IF(A19="","",COUNTIF(Données!H19:K19,1))</f>
        <v>0</v>
      </c>
      <c r="O19" s="124">
        <f>IF(A19="","",COUNTIF(Données!P19:R19,1))</f>
        <v>0</v>
      </c>
      <c r="P19" s="124">
        <f>IF(A19="","",COUNTIF(Données!S19:U19,1))</f>
        <v>0</v>
      </c>
      <c r="Q19" s="124">
        <f>IF(A19="","",COUNTIF(Données!AG19:AI19,1))</f>
        <v>0</v>
      </c>
      <c r="R19" s="125">
        <f t="shared" si="2"/>
        <v>0</v>
      </c>
      <c r="S19" s="126">
        <f>IF(A19="","",100*R19/(13-COUNTIF(Données!P19:U19,"A")-COUNTIF(Données!AG19:AI19,"A")-COUNTIF(Données!H19:K19,"A")))</f>
        <v>0</v>
      </c>
      <c r="T19" s="127">
        <f>IF(A19="","",COUNTIF(Données!V19:X19,1))</f>
        <v>0</v>
      </c>
      <c r="U19" s="128">
        <f>IF(A19="","",100*T19/(3-COUNTIF(Données!V19:X19,"A")))</f>
        <v>0</v>
      </c>
      <c r="V19" s="129">
        <f t="shared" si="3"/>
        <v>0</v>
      </c>
      <c r="W19" s="123">
        <f>IF(A19="","",100*V19/(34-COUNTIF(Données!B19:AI19,"A")))</f>
        <v>0</v>
      </c>
    </row>
    <row r="20" spans="1:23" ht="15.75">
      <c r="A20" s="130">
        <f>IF(Données!A20="","",Données!A20)</f>
        <v>0</v>
      </c>
      <c r="B20" s="131">
        <f>IF(A20="","",COUNTIF(Données!B20:D20,1))</f>
        <v>0</v>
      </c>
      <c r="C20" s="131">
        <f>IF(A20="","",COUNTIF(Données!F20:G20,1))</f>
        <v>0</v>
      </c>
      <c r="D20" s="131">
        <f>IF(A20="","",IF(Données!O20=1,1,0))</f>
        <v>0</v>
      </c>
      <c r="E20" s="131">
        <f>IF(A20="","",COUNTIF(Données!AB20:AC20,1))</f>
        <v>0</v>
      </c>
      <c r="F20" s="132">
        <f t="shared" si="0"/>
        <v>0</v>
      </c>
      <c r="G20" s="133">
        <f>IF(A20="","",100*F20/(8-COUNTIF(Données!B20:D20,"A")-COUNTIF(Données!F20:G20,"A")-COUNTIF(Données!O20,"A")))</f>
        <v>0</v>
      </c>
      <c r="H20" s="134">
        <f>IF(A20="","",COUNTIF(Données!E20,1))</f>
        <v>0</v>
      </c>
      <c r="I20" s="134">
        <f>IF(A20="","",COUNTIF(Données!L20:N20,1))</f>
        <v>0</v>
      </c>
      <c r="J20" s="134">
        <f>IF(A20="","",COUNTIF(Données!Y20:AA20,1))</f>
        <v>0</v>
      </c>
      <c r="K20" s="134">
        <f>IF(A20="","",COUNTIF(Données!AD20:AF20,1))</f>
        <v>0</v>
      </c>
      <c r="L20" s="135">
        <f t="shared" si="1"/>
        <v>0</v>
      </c>
      <c r="M20" s="133">
        <f>IF(A20="","",100*L20/(10-COUNTIF(Données!E20,"A")-COUNTIF(Données!L20:N20,"A")-COUNTIF(Données!Y20:AA20,"A")-COUNTIF(Données!AD20:AF20,"A")))</f>
        <v>0</v>
      </c>
      <c r="N20" s="134">
        <f>IF(A20="","",COUNTIF(Données!H20:K20,1))</f>
        <v>0</v>
      </c>
      <c r="O20" s="134">
        <f>IF(A20="","",COUNTIF(Données!P20:R20,1))</f>
        <v>0</v>
      </c>
      <c r="P20" s="134">
        <f>IF(A20="","",COUNTIF(Données!S20:U20,1))</f>
        <v>0</v>
      </c>
      <c r="Q20" s="134">
        <f>IF(A20="","",COUNTIF(Données!AG20:AI20,1))</f>
        <v>0</v>
      </c>
      <c r="R20" s="136">
        <f t="shared" si="2"/>
        <v>0</v>
      </c>
      <c r="S20" s="137">
        <f>IF(A20="","",100*R20/(13-COUNTIF(Données!P20:U20,"A")-COUNTIF(Données!AG20:AI20,"A")-COUNTIF(Données!H20:K20,"A")))</f>
        <v>0</v>
      </c>
      <c r="T20" s="138">
        <f>IF(A20="","",COUNTIF(Données!V20:X20,1))</f>
        <v>0</v>
      </c>
      <c r="U20" s="139">
        <f>IF(A20="","",100*T20/(3-COUNTIF(Données!V20:X20,"A")))</f>
        <v>0</v>
      </c>
      <c r="V20" s="140">
        <f t="shared" si="3"/>
        <v>0</v>
      </c>
      <c r="W20" s="133">
        <f>IF(A20="","",100*V20/(34-COUNTIF(Données!B20:AI20,"A")))</f>
        <v>0</v>
      </c>
    </row>
    <row r="21" spans="1:23" ht="15.75">
      <c r="A21" s="111">
        <f>IF(Données!A21="","",Données!A21)</f>
        <v>0</v>
      </c>
      <c r="B21" s="121">
        <f>IF(A21="","",COUNTIF(Données!B21:D21,1))</f>
        <v>0</v>
      </c>
      <c r="C21" s="121">
        <f>IF(A21="","",COUNTIF(Données!F21:G21,1))</f>
        <v>0</v>
      </c>
      <c r="D21" s="121">
        <f>IF(A21="","",IF(Données!O21=1,1,0))</f>
        <v>0</v>
      </c>
      <c r="E21" s="121">
        <f>IF(A21="","",COUNTIF(Données!AB21:AC21,1))</f>
        <v>0</v>
      </c>
      <c r="F21" s="122">
        <f t="shared" si="0"/>
        <v>0</v>
      </c>
      <c r="G21" s="123">
        <f>IF(A21="","",100*F21/(8-COUNTIF(Données!B21:D21,"A")-COUNTIF(Données!F21:G21,"A")-COUNTIF(Données!O21,"A")))</f>
        <v>0</v>
      </c>
      <c r="H21" s="124">
        <f>IF(A21="","",COUNTIF(Données!E21,1))</f>
        <v>0</v>
      </c>
      <c r="I21" s="124">
        <f>IF(A21="","",COUNTIF(Données!L21:N21,1))</f>
        <v>0</v>
      </c>
      <c r="J21" s="124">
        <f>IF(A21="","",COUNTIF(Données!Y21:AA21,1))</f>
        <v>0</v>
      </c>
      <c r="K21" s="124">
        <f>IF(A21="","",COUNTIF(Données!AD21:AF21,1))</f>
        <v>0</v>
      </c>
      <c r="L21" s="125">
        <f t="shared" si="1"/>
        <v>0</v>
      </c>
      <c r="M21" s="123">
        <f>IF(A21="","",100*L21/(10-COUNTIF(Données!E21,"A")-COUNTIF(Données!L21:N21,"A")-COUNTIF(Données!Y21:AA21,"A")-COUNTIF(Données!AD21:AF21,"A")))</f>
        <v>0</v>
      </c>
      <c r="N21" s="124">
        <f>IF(A21="","",COUNTIF(Données!H21:K21,1))</f>
        <v>0</v>
      </c>
      <c r="O21" s="124">
        <f>IF(A21="","",COUNTIF(Données!P21:R21,1))</f>
        <v>0</v>
      </c>
      <c r="P21" s="124">
        <f>IF(A21="","",COUNTIF(Données!S21:U21,1))</f>
        <v>0</v>
      </c>
      <c r="Q21" s="124">
        <f>IF(A21="","",COUNTIF(Données!AG21:AI21,1))</f>
        <v>0</v>
      </c>
      <c r="R21" s="125">
        <f t="shared" si="2"/>
        <v>0</v>
      </c>
      <c r="S21" s="126">
        <f>IF(A21="","",100*R21/(13-COUNTIF(Données!P21:U21,"A")-COUNTIF(Données!AG21:AI21,"A")-COUNTIF(Données!H21:K21,"A")))</f>
        <v>0</v>
      </c>
      <c r="T21" s="127">
        <f>IF(A21="","",COUNTIF(Données!V21:X21,1))</f>
        <v>0</v>
      </c>
      <c r="U21" s="128">
        <f>IF(A21="","",100*T21/(3-COUNTIF(Données!V21:X21,"A")))</f>
        <v>0</v>
      </c>
      <c r="V21" s="129">
        <f t="shared" si="3"/>
        <v>0</v>
      </c>
      <c r="W21" s="123">
        <f>IF(A21="","",100*V21/(34-COUNTIF(Données!B21:AI21,"A")))</f>
        <v>0</v>
      </c>
    </row>
    <row r="22" spans="1:23" ht="15.75">
      <c r="A22" s="130">
        <f>IF(Données!A22="","",Données!A22)</f>
        <v>0</v>
      </c>
      <c r="B22" s="131">
        <f>IF(A22="","",COUNTIF(Données!B22:D22,1))</f>
        <v>0</v>
      </c>
      <c r="C22" s="131">
        <f>IF(A22="","",COUNTIF(Données!F22:G22,1))</f>
        <v>0</v>
      </c>
      <c r="D22" s="131">
        <f>IF(A22="","",IF(Données!O22=1,1,0))</f>
        <v>0</v>
      </c>
      <c r="E22" s="131">
        <f>IF(A22="","",COUNTIF(Données!AB22:AC22,1))</f>
        <v>0</v>
      </c>
      <c r="F22" s="132">
        <f t="shared" si="0"/>
        <v>0</v>
      </c>
      <c r="G22" s="133">
        <f>IF(A22="","",100*F22/(8-COUNTIF(Données!B22:D22,"A")-COUNTIF(Données!F22:G22,"A")-COUNTIF(Données!O22,"A")))</f>
        <v>0</v>
      </c>
      <c r="H22" s="134">
        <f>IF(A22="","",COUNTIF(Données!E22,1))</f>
        <v>0</v>
      </c>
      <c r="I22" s="134">
        <f>IF(A22="","",COUNTIF(Données!L22:N22,1))</f>
        <v>0</v>
      </c>
      <c r="J22" s="134">
        <f>IF(A22="","",COUNTIF(Données!Y22:AA22,1))</f>
        <v>0</v>
      </c>
      <c r="K22" s="134">
        <f>IF(A22="","",COUNTIF(Données!AD22:AF22,1))</f>
        <v>0</v>
      </c>
      <c r="L22" s="135">
        <f t="shared" si="1"/>
        <v>0</v>
      </c>
      <c r="M22" s="133">
        <f>IF(A22="","",100*L22/(10-COUNTIF(Données!E22,"A")-COUNTIF(Données!L22:N22,"A")-COUNTIF(Données!Y22:AA22,"A")-COUNTIF(Données!AD22:AF22,"A")))</f>
        <v>0</v>
      </c>
      <c r="N22" s="134">
        <f>IF(A22="","",COUNTIF(Données!H22:K22,1))</f>
        <v>0</v>
      </c>
      <c r="O22" s="134">
        <f>IF(A22="","",COUNTIF(Données!P22:R22,1))</f>
        <v>0</v>
      </c>
      <c r="P22" s="134">
        <f>IF(A22="","",COUNTIF(Données!S22:U22,1))</f>
        <v>0</v>
      </c>
      <c r="Q22" s="134">
        <f>IF(A22="","",COUNTIF(Données!AG22:AI22,1))</f>
        <v>0</v>
      </c>
      <c r="R22" s="136">
        <f t="shared" si="2"/>
        <v>0</v>
      </c>
      <c r="S22" s="137">
        <f>IF(A22="","",100*R22/(13-COUNTIF(Données!P22:U22,"A")-COUNTIF(Données!AG22:AI22,"A")-COUNTIF(Données!H22:K22,"A")))</f>
        <v>0</v>
      </c>
      <c r="T22" s="138">
        <f>IF(A22="","",COUNTIF(Données!V22:X22,1))</f>
        <v>0</v>
      </c>
      <c r="U22" s="139">
        <f>IF(A22="","",100*T22/(3-COUNTIF(Données!V22:X22,"A")))</f>
        <v>0</v>
      </c>
      <c r="V22" s="140">
        <f t="shared" si="3"/>
        <v>0</v>
      </c>
      <c r="W22" s="133">
        <f>IF(A22="","",100*V22/(34-COUNTIF(Données!B22:AI22,"A")))</f>
        <v>0</v>
      </c>
    </row>
    <row r="23" spans="1:23" ht="15.75">
      <c r="A23" s="111">
        <f>IF(Données!A23="","",Données!A23)</f>
        <v>0</v>
      </c>
      <c r="B23" s="121">
        <f>IF(A23="","",COUNTIF(Données!B23:D23,1))</f>
        <v>0</v>
      </c>
      <c r="C23" s="121">
        <f>IF(A23="","",COUNTIF(Données!F23:G23,1))</f>
        <v>0</v>
      </c>
      <c r="D23" s="121">
        <f>IF(A23="","",IF(Données!O23=1,1,0))</f>
        <v>0</v>
      </c>
      <c r="E23" s="121">
        <f>IF(A23="","",COUNTIF(Données!AB23:AC23,1))</f>
        <v>0</v>
      </c>
      <c r="F23" s="122">
        <f t="shared" si="0"/>
        <v>0</v>
      </c>
      <c r="G23" s="123">
        <f>IF(A23="","",100*F23/(8-COUNTIF(Données!B23:D23,"A")-COUNTIF(Données!F23:G23,"A")-COUNTIF(Données!O23,"A")))</f>
        <v>0</v>
      </c>
      <c r="H23" s="124">
        <f>IF(A23="","",COUNTIF(Données!E23,1))</f>
        <v>0</v>
      </c>
      <c r="I23" s="124">
        <f>IF(A23="","",COUNTIF(Données!L23:N23,1))</f>
        <v>0</v>
      </c>
      <c r="J23" s="124">
        <f>IF(A23="","",COUNTIF(Données!Y23:AA23,1))</f>
        <v>0</v>
      </c>
      <c r="K23" s="124">
        <f>IF(A23="","",COUNTIF(Données!AD23:AF23,1))</f>
        <v>0</v>
      </c>
      <c r="L23" s="125">
        <f t="shared" si="1"/>
        <v>0</v>
      </c>
      <c r="M23" s="123">
        <f>IF(A23="","",100*L23/(10-COUNTIF(Données!E23,"A")-COUNTIF(Données!L23:N23,"A")-COUNTIF(Données!Y23:AA23,"A")-COUNTIF(Données!AD23:AF23,"A")))</f>
        <v>0</v>
      </c>
      <c r="N23" s="124">
        <f>IF(A23="","",COUNTIF(Données!H23:K23,1))</f>
        <v>0</v>
      </c>
      <c r="O23" s="124">
        <f>IF(A23="","",COUNTIF(Données!P23:R23,1))</f>
        <v>0</v>
      </c>
      <c r="P23" s="124">
        <f>IF(A23="","",COUNTIF(Données!S23:U23,1))</f>
        <v>0</v>
      </c>
      <c r="Q23" s="124">
        <f>IF(A23="","",COUNTIF(Données!AG23:AI23,1))</f>
        <v>0</v>
      </c>
      <c r="R23" s="125">
        <f t="shared" si="2"/>
        <v>0</v>
      </c>
      <c r="S23" s="126">
        <f>IF(A23="","",100*R23/(13-COUNTIF(Données!P23:U23,"A")-COUNTIF(Données!AG23:AI23,"A")-COUNTIF(Données!H23:K23,"A")))</f>
        <v>0</v>
      </c>
      <c r="T23" s="127">
        <f>IF(A23="","",COUNTIF(Données!V23:X23,1))</f>
        <v>0</v>
      </c>
      <c r="U23" s="128">
        <f>IF(A23="","",100*T23/(3-COUNTIF(Données!V23:X23,"A")))</f>
        <v>0</v>
      </c>
      <c r="V23" s="129">
        <f t="shared" si="3"/>
        <v>0</v>
      </c>
      <c r="W23" s="123">
        <f>IF(A23="","",100*V23/(34-COUNTIF(Données!B23:AI23,"A")))</f>
        <v>0</v>
      </c>
    </row>
    <row r="24" spans="1:23" ht="15.75">
      <c r="A24" s="130">
        <f>IF(Données!A24="","",Données!A24)</f>
        <v>0</v>
      </c>
      <c r="B24" s="131">
        <f>IF(A24="","",COUNTIF(Données!B24:D24,1))</f>
        <v>0</v>
      </c>
      <c r="C24" s="131">
        <f>IF(A24="","",COUNTIF(Données!F24:G24,1))</f>
        <v>0</v>
      </c>
      <c r="D24" s="131">
        <f>IF(A24="","",IF(Données!O24=1,1,0))</f>
        <v>0</v>
      </c>
      <c r="E24" s="131">
        <f>IF(A24="","",COUNTIF(Données!AB24:AC24,1))</f>
        <v>0</v>
      </c>
      <c r="F24" s="132">
        <f t="shared" si="0"/>
        <v>0</v>
      </c>
      <c r="G24" s="133">
        <f>IF(A24="","",100*F24/(8-COUNTIF(Données!B24:D24,"A")-COUNTIF(Données!F24:G24,"A")-COUNTIF(Données!O24,"A")))</f>
        <v>0</v>
      </c>
      <c r="H24" s="134">
        <f>IF(A24="","",COUNTIF(Données!E24,1))</f>
        <v>0</v>
      </c>
      <c r="I24" s="134">
        <f>IF(A24="","",COUNTIF(Données!L24:N24,1))</f>
        <v>0</v>
      </c>
      <c r="J24" s="134">
        <f>IF(A24="","",COUNTIF(Données!Y24:AA24,1))</f>
        <v>0</v>
      </c>
      <c r="K24" s="134">
        <f>IF(A24="","",COUNTIF(Données!AD24:AF24,1))</f>
        <v>0</v>
      </c>
      <c r="L24" s="135">
        <f t="shared" si="1"/>
        <v>0</v>
      </c>
      <c r="M24" s="133">
        <f>IF(A24="","",100*L24/(10-COUNTIF(Données!E24,"A")-COUNTIF(Données!L24:N24,"A")-COUNTIF(Données!Y24:AA24,"A")-COUNTIF(Données!AD24:AF24,"A")))</f>
        <v>0</v>
      </c>
      <c r="N24" s="134">
        <f>IF(A24="","",COUNTIF(Données!H24:K24,1))</f>
        <v>0</v>
      </c>
      <c r="O24" s="134">
        <f>IF(A24="","",COUNTIF(Données!P24:R24,1))</f>
        <v>0</v>
      </c>
      <c r="P24" s="134">
        <f>IF(A24="","",COUNTIF(Données!S24:U24,1))</f>
        <v>0</v>
      </c>
      <c r="Q24" s="134">
        <f>IF(A24="","",COUNTIF(Données!AG24:AI24,1))</f>
        <v>0</v>
      </c>
      <c r="R24" s="136">
        <f t="shared" si="2"/>
        <v>0</v>
      </c>
      <c r="S24" s="137">
        <f>IF(A24="","",100*R24/(13-COUNTIF(Données!P24:U24,"A")-COUNTIF(Données!AG24:AI24,"A")-COUNTIF(Données!H24:K24,"A")))</f>
        <v>0</v>
      </c>
      <c r="T24" s="138">
        <f>IF(A24="","",COUNTIF(Données!V24:X24,1))</f>
        <v>0</v>
      </c>
      <c r="U24" s="139">
        <f>IF(A24="","",100*T24/(3-COUNTIF(Données!V24:X24,"A")))</f>
        <v>0</v>
      </c>
      <c r="V24" s="140">
        <f t="shared" si="3"/>
        <v>0</v>
      </c>
      <c r="W24" s="133">
        <f>IF(A24="","",100*V24/(34-COUNTIF(Données!B24:AI24,"A")))</f>
        <v>0</v>
      </c>
    </row>
    <row r="25" spans="1:23" ht="15.75">
      <c r="A25" s="111">
        <f>IF(Données!A25="","",Données!A25)</f>
        <v>0</v>
      </c>
      <c r="B25" s="121">
        <f>IF(A25="","",COUNTIF(Données!B25:D25,1))</f>
        <v>0</v>
      </c>
      <c r="C25" s="121">
        <f>IF(A25="","",COUNTIF(Données!F25:G25,1))</f>
        <v>0</v>
      </c>
      <c r="D25" s="121">
        <f>IF(A25="","",IF(Données!O25=1,1,0))</f>
        <v>0</v>
      </c>
      <c r="E25" s="121">
        <f>IF(A25="","",COUNTIF(Données!AB25:AC25,1))</f>
        <v>0</v>
      </c>
      <c r="F25" s="122">
        <f t="shared" si="0"/>
        <v>0</v>
      </c>
      <c r="G25" s="123">
        <f>IF(A25="","",100*F25/(8-COUNTIF(Données!B25:D25,"A")-COUNTIF(Données!F25:G25,"A")-COUNTIF(Données!O25,"A")))</f>
        <v>0</v>
      </c>
      <c r="H25" s="124">
        <f>IF(A25="","",COUNTIF(Données!E25,1))</f>
        <v>0</v>
      </c>
      <c r="I25" s="124">
        <f>IF(A25="","",COUNTIF(Données!L25:N25,1))</f>
        <v>0</v>
      </c>
      <c r="J25" s="124">
        <f>IF(A25="","",COUNTIF(Données!Y25:AA25,1))</f>
        <v>0</v>
      </c>
      <c r="K25" s="124">
        <f>IF(A25="","",COUNTIF(Données!AD25:AF25,1))</f>
        <v>0</v>
      </c>
      <c r="L25" s="125">
        <f t="shared" si="1"/>
        <v>0</v>
      </c>
      <c r="M25" s="123">
        <f>IF(A25="","",100*L25/(10-COUNTIF(Données!E25,"A")-COUNTIF(Données!L25:N25,"A")-COUNTIF(Données!Y25:AA25,"A")-COUNTIF(Données!AD25:AF25,"A")))</f>
        <v>0</v>
      </c>
      <c r="N25" s="124">
        <f>IF(A25="","",COUNTIF(Données!H25:K25,1))</f>
        <v>0</v>
      </c>
      <c r="O25" s="124">
        <f>IF(A25="","",COUNTIF(Données!P25:R25,1))</f>
        <v>0</v>
      </c>
      <c r="P25" s="124">
        <f>IF(A25="","",COUNTIF(Données!S25:U25,1))</f>
        <v>0</v>
      </c>
      <c r="Q25" s="124">
        <f>IF(A25="","",COUNTIF(Données!AG25:AI25,1))</f>
        <v>0</v>
      </c>
      <c r="R25" s="125">
        <f t="shared" si="2"/>
        <v>0</v>
      </c>
      <c r="S25" s="126">
        <f>IF(A25="","",100*R25/(13-COUNTIF(Données!P25:U25,"A")-COUNTIF(Données!AG25:AI25,"A")-COUNTIF(Données!H25:K25,"A")))</f>
        <v>0</v>
      </c>
      <c r="T25" s="127">
        <f>IF(A25="","",COUNTIF(Données!V25:X25,1))</f>
        <v>0</v>
      </c>
      <c r="U25" s="128">
        <f>IF(A25="","",100*T25/(3-COUNTIF(Données!V25:X25,"A")))</f>
        <v>0</v>
      </c>
      <c r="V25" s="129">
        <f t="shared" si="3"/>
        <v>0</v>
      </c>
      <c r="W25" s="123">
        <f>IF(A25="","",100*V25/(34-COUNTIF(Données!B25:AI25,"A")))</f>
        <v>0</v>
      </c>
    </row>
    <row r="26" spans="1:23" ht="15.75">
      <c r="A26" s="130">
        <f>IF(Données!A26="","",Données!A26)</f>
        <v>0</v>
      </c>
      <c r="B26" s="131">
        <f>IF(A26="","",COUNTIF(Données!B26:D26,1))</f>
        <v>0</v>
      </c>
      <c r="C26" s="131">
        <f>IF(A26="","",COUNTIF(Données!F26:G26,1))</f>
        <v>0</v>
      </c>
      <c r="D26" s="131">
        <f>IF(A26="","",IF(Données!O26=1,1,0))</f>
        <v>0</v>
      </c>
      <c r="E26" s="131">
        <f>IF(A26="","",COUNTIF(Données!AB26:AC26,1))</f>
        <v>0</v>
      </c>
      <c r="F26" s="132">
        <f t="shared" si="0"/>
        <v>0</v>
      </c>
      <c r="G26" s="133">
        <f>IF(A26="","",100*F26/(8-COUNTIF(Données!B26:D26,"A")-COUNTIF(Données!F26:G26,"A")-COUNTIF(Données!O26,"A")))</f>
        <v>0</v>
      </c>
      <c r="H26" s="134">
        <f>IF(A26="","",COUNTIF(Données!E26,1))</f>
        <v>0</v>
      </c>
      <c r="I26" s="134">
        <f>IF(A26="","",COUNTIF(Données!L26:N26,1))</f>
        <v>0</v>
      </c>
      <c r="J26" s="134">
        <f>IF(A26="","",COUNTIF(Données!Y26:AA26,1))</f>
        <v>0</v>
      </c>
      <c r="K26" s="134">
        <f>IF(A26="","",COUNTIF(Données!AD26:AF26,1))</f>
        <v>0</v>
      </c>
      <c r="L26" s="135">
        <f t="shared" si="1"/>
        <v>0</v>
      </c>
      <c r="M26" s="133">
        <f>IF(A26="","",100*L26/(10-COUNTIF(Données!E26,"A")-COUNTIF(Données!L26:N26,"A")-COUNTIF(Données!Y26:AA26,"A")-COUNTIF(Données!AD26:AF26,"A")))</f>
        <v>0</v>
      </c>
      <c r="N26" s="134">
        <f>IF(A26="","",COUNTIF(Données!H26:K26,1))</f>
        <v>0</v>
      </c>
      <c r="O26" s="134">
        <f>IF(A26="","",COUNTIF(Données!P26:R26,1))</f>
        <v>0</v>
      </c>
      <c r="P26" s="134">
        <f>IF(A26="","",COUNTIF(Données!S26:U26,1))</f>
        <v>0</v>
      </c>
      <c r="Q26" s="134">
        <f>IF(A26="","",COUNTIF(Données!AG26:AI26,1))</f>
        <v>0</v>
      </c>
      <c r="R26" s="136">
        <f t="shared" si="2"/>
        <v>0</v>
      </c>
      <c r="S26" s="137">
        <f>IF(A26="","",100*R26/(13-COUNTIF(Données!P26:U26,"A")-COUNTIF(Données!AG26:AI26,"A")-COUNTIF(Données!H26:K26,"A")))</f>
        <v>0</v>
      </c>
      <c r="T26" s="138">
        <f>IF(A26="","",COUNTIF(Données!V26:X26,1))</f>
        <v>0</v>
      </c>
      <c r="U26" s="139">
        <f>IF(A26="","",100*T26/(3-COUNTIF(Données!V26:X26,"A")))</f>
        <v>0</v>
      </c>
      <c r="V26" s="140">
        <f t="shared" si="3"/>
        <v>0</v>
      </c>
      <c r="W26" s="133">
        <f>IF(A26="","",100*V26/(34-COUNTIF(Données!B26:AI26,"A")))</f>
        <v>0</v>
      </c>
    </row>
    <row r="27" spans="1:23" ht="15.75">
      <c r="A27" s="111">
        <f>IF(Données!A27="","",Données!A27)</f>
        <v>0</v>
      </c>
      <c r="B27" s="121">
        <f>IF(A27="","",COUNTIF(Données!B27:D27,1))</f>
        <v>0</v>
      </c>
      <c r="C27" s="121">
        <f>IF(A27="","",COUNTIF(Données!F27:G27,1))</f>
        <v>0</v>
      </c>
      <c r="D27" s="121">
        <f>IF(A27="","",IF(Données!O27=1,1,0))</f>
        <v>0</v>
      </c>
      <c r="E27" s="121">
        <f>IF(A27="","",COUNTIF(Données!AB27:AC27,1))</f>
        <v>0</v>
      </c>
      <c r="F27" s="122">
        <f t="shared" si="0"/>
        <v>0</v>
      </c>
      <c r="G27" s="123">
        <f>IF(A27="","",100*F27/(8-COUNTIF(Données!B27:D27,"A")-COUNTIF(Données!F27:G27,"A")-COUNTIF(Données!O27,"A")))</f>
        <v>0</v>
      </c>
      <c r="H27" s="124">
        <f>IF(A27="","",COUNTIF(Données!E27,1))</f>
        <v>0</v>
      </c>
      <c r="I27" s="124">
        <f>IF(A27="","",COUNTIF(Données!L27:N27,1))</f>
        <v>0</v>
      </c>
      <c r="J27" s="124">
        <f>IF(A27="","",COUNTIF(Données!Y27:AA27,1))</f>
        <v>0</v>
      </c>
      <c r="K27" s="124">
        <f>IF(A27="","",COUNTIF(Données!AD27:AF27,1))</f>
        <v>0</v>
      </c>
      <c r="L27" s="125">
        <f t="shared" si="1"/>
        <v>0</v>
      </c>
      <c r="M27" s="123">
        <f>IF(A27="","",100*L27/(10-COUNTIF(Données!E27,"A")-COUNTIF(Données!L27:N27,"A")-COUNTIF(Données!Y27:AA27,"A")-COUNTIF(Données!AD27:AF27,"A")))</f>
        <v>0</v>
      </c>
      <c r="N27" s="124">
        <f>IF(A27="","",COUNTIF(Données!H27:K27,1))</f>
        <v>0</v>
      </c>
      <c r="O27" s="124">
        <f>IF(A27="","",COUNTIF(Données!P27:R27,1))</f>
        <v>0</v>
      </c>
      <c r="P27" s="124">
        <f>IF(A27="","",COUNTIF(Données!S27:U27,1))</f>
        <v>0</v>
      </c>
      <c r="Q27" s="124">
        <f>IF(A27="","",COUNTIF(Données!AG27:AI27,1))</f>
        <v>0</v>
      </c>
      <c r="R27" s="125">
        <f t="shared" si="2"/>
        <v>0</v>
      </c>
      <c r="S27" s="126">
        <f>IF(A27="","",100*R27/(13-COUNTIF(Données!P27:U27,"A")-COUNTIF(Données!AG27:AI27,"A")-COUNTIF(Données!H27:K27,"A")))</f>
        <v>0</v>
      </c>
      <c r="T27" s="127">
        <f>IF(A27="","",COUNTIF(Données!V27:X27,1))</f>
        <v>0</v>
      </c>
      <c r="U27" s="128">
        <f>IF(A27="","",100*T27/(3-COUNTIF(Données!V27:X27,"A")))</f>
        <v>0</v>
      </c>
      <c r="V27" s="129">
        <f t="shared" si="3"/>
        <v>0</v>
      </c>
      <c r="W27" s="123">
        <f>IF(A27="","",100*V27/(34-COUNTIF(Données!B27:AI27,"A")))</f>
        <v>0</v>
      </c>
    </row>
    <row r="28" spans="1:23" ht="15.75">
      <c r="A28" s="130">
        <f>IF(Données!A28="","",Données!A28)</f>
        <v>0</v>
      </c>
      <c r="B28" s="131">
        <f>IF(A28="","",COUNTIF(Données!B28:D28,1))</f>
        <v>0</v>
      </c>
      <c r="C28" s="131">
        <f>IF(A28="","",COUNTIF(Données!F28:G28,1))</f>
        <v>0</v>
      </c>
      <c r="D28" s="131">
        <f>IF(A28="","",IF(Données!O28=1,1,0))</f>
        <v>0</v>
      </c>
      <c r="E28" s="131">
        <f>IF(A28="","",COUNTIF(Données!AB28:AC28,1))</f>
        <v>0</v>
      </c>
      <c r="F28" s="132">
        <f t="shared" si="0"/>
        <v>0</v>
      </c>
      <c r="G28" s="133">
        <f>IF(A28="","",100*F28/(8-COUNTIF(Données!B28:D28,"A")-COUNTIF(Données!F28:G28,"A")-COUNTIF(Données!O28,"A")))</f>
        <v>0</v>
      </c>
      <c r="H28" s="134">
        <f>IF(A28="","",COUNTIF(Données!E28,1))</f>
        <v>0</v>
      </c>
      <c r="I28" s="134">
        <f>IF(A28="","",COUNTIF(Données!L28:N28,1))</f>
        <v>0</v>
      </c>
      <c r="J28" s="134">
        <f>IF(A28="","",COUNTIF(Données!Y28:AA28,1))</f>
        <v>0</v>
      </c>
      <c r="K28" s="134">
        <f>IF(A28="","",COUNTIF(Données!AD28:AF28,1))</f>
        <v>0</v>
      </c>
      <c r="L28" s="135">
        <f t="shared" si="1"/>
        <v>0</v>
      </c>
      <c r="M28" s="133">
        <f>IF(A28="","",100*L28/(10-COUNTIF(Données!E28,"A")-COUNTIF(Données!L28:N28,"A")-COUNTIF(Données!Y28:AA28,"A")-COUNTIF(Données!AD28:AF28,"A")))</f>
        <v>0</v>
      </c>
      <c r="N28" s="134">
        <f>IF(A28="","",COUNTIF(Données!H28:K28,1))</f>
        <v>0</v>
      </c>
      <c r="O28" s="134">
        <f>IF(A28="","",COUNTIF(Données!P28:R28,1))</f>
        <v>0</v>
      </c>
      <c r="P28" s="134">
        <f>IF(A28="","",COUNTIF(Données!S28:U28,1))</f>
        <v>0</v>
      </c>
      <c r="Q28" s="134">
        <f>IF(A28="","",COUNTIF(Données!AG28:AI28,1))</f>
        <v>0</v>
      </c>
      <c r="R28" s="136">
        <f t="shared" si="2"/>
        <v>0</v>
      </c>
      <c r="S28" s="137">
        <f>IF(A28="","",100*R28/(13-COUNTIF(Données!P28:U28,"A")-COUNTIF(Données!AG28:AI28,"A")-COUNTIF(Données!H28:K28,"A")))</f>
        <v>0</v>
      </c>
      <c r="T28" s="138">
        <f>IF(A28="","",COUNTIF(Données!V28:X28,1))</f>
        <v>0</v>
      </c>
      <c r="U28" s="139">
        <f>IF(A28="","",100*T28/(3-COUNTIF(Données!V28:X28,"A")))</f>
        <v>0</v>
      </c>
      <c r="V28" s="140">
        <f t="shared" si="3"/>
        <v>0</v>
      </c>
      <c r="W28" s="133">
        <f>IF(A28="","",100*V28/(34-COUNTIF(Données!B28:AI28,"A")))</f>
        <v>0</v>
      </c>
    </row>
    <row r="29" spans="1:23" ht="15.75">
      <c r="A29" s="111">
        <f>IF(Données!A29="","",Données!A29)</f>
        <v>0</v>
      </c>
      <c r="B29" s="121">
        <f>IF(A29="","",COUNTIF(Données!B29:D29,1))</f>
        <v>0</v>
      </c>
      <c r="C29" s="121">
        <f>IF(A29="","",COUNTIF(Données!F29:G29,1))</f>
        <v>0</v>
      </c>
      <c r="D29" s="121">
        <f>IF(A29="","",IF(Données!O29=1,1,0))</f>
        <v>0</v>
      </c>
      <c r="E29" s="121">
        <f>IF(A29="","",COUNTIF(Données!AB29:AC29,1))</f>
        <v>0</v>
      </c>
      <c r="F29" s="122">
        <f t="shared" si="0"/>
        <v>0</v>
      </c>
      <c r="G29" s="123">
        <f>IF(A29="","",100*F29/(8-COUNTIF(Données!B29:D29,"A")-COUNTIF(Données!F29:G29,"A")-COUNTIF(Données!O29,"A")))</f>
        <v>0</v>
      </c>
      <c r="H29" s="124">
        <f>IF(A29="","",COUNTIF(Données!E29,1))</f>
        <v>0</v>
      </c>
      <c r="I29" s="124">
        <f>IF(A29="","",COUNTIF(Données!L29:N29,1))</f>
        <v>0</v>
      </c>
      <c r="J29" s="124">
        <f>IF(A29="","",COUNTIF(Données!Y29:AA29,1))</f>
        <v>0</v>
      </c>
      <c r="K29" s="124">
        <f>IF(A29="","",COUNTIF(Données!AD29:AF29,1))</f>
        <v>0</v>
      </c>
      <c r="L29" s="125">
        <f t="shared" si="1"/>
        <v>0</v>
      </c>
      <c r="M29" s="123">
        <f>IF(A29="","",100*L29/(10-COUNTIF(Données!E29,"A")-COUNTIF(Données!L29:N29,"A")-COUNTIF(Données!Y29:AA29,"A")-COUNTIF(Données!AD29:AF29,"A")))</f>
        <v>0</v>
      </c>
      <c r="N29" s="124">
        <f>IF(A29="","",COUNTIF(Données!H29:K29,1))</f>
        <v>0</v>
      </c>
      <c r="O29" s="124">
        <f>IF(A29="","",COUNTIF(Données!P29:R29,1))</f>
        <v>0</v>
      </c>
      <c r="P29" s="124">
        <f>IF(A29="","",COUNTIF(Données!S29:U29,1))</f>
        <v>0</v>
      </c>
      <c r="Q29" s="124">
        <f>IF(A29="","",COUNTIF(Données!AG29:AI29,1))</f>
        <v>0</v>
      </c>
      <c r="R29" s="125">
        <f t="shared" si="2"/>
        <v>0</v>
      </c>
      <c r="S29" s="126">
        <f>IF(A29="","",100*R29/(13-COUNTIF(Données!P29:U29,"A")-COUNTIF(Données!AG29:AI29,"A")-COUNTIF(Données!H29:K29,"A")))</f>
        <v>0</v>
      </c>
      <c r="T29" s="127">
        <f>IF(A29="","",COUNTIF(Données!V29:X29,1))</f>
        <v>0</v>
      </c>
      <c r="U29" s="128">
        <f>IF(A29="","",100*T29/(3-COUNTIF(Données!V29:X29,"A")))</f>
        <v>0</v>
      </c>
      <c r="V29" s="129">
        <f t="shared" si="3"/>
        <v>0</v>
      </c>
      <c r="W29" s="123">
        <f>IF(A29="","",100*V29/(34-COUNTIF(Données!B29:AI29,"A")))</f>
        <v>0</v>
      </c>
    </row>
    <row r="30" spans="1:23" ht="15.75">
      <c r="A30" s="130">
        <f>IF(Données!A30="","",Données!A30)</f>
        <v>0</v>
      </c>
      <c r="B30" s="131">
        <f>IF(A30="","",COUNTIF(Données!B30:D30,1))</f>
        <v>0</v>
      </c>
      <c r="C30" s="131">
        <f>IF(A30="","",COUNTIF(Données!F30:G30,1))</f>
        <v>0</v>
      </c>
      <c r="D30" s="131">
        <f>IF(A30="","",IF(Données!O30=1,1,0))</f>
        <v>0</v>
      </c>
      <c r="E30" s="131">
        <f>IF(A30="","",COUNTIF(Données!AB30:AC30,1))</f>
        <v>0</v>
      </c>
      <c r="F30" s="132">
        <f t="shared" si="0"/>
        <v>0</v>
      </c>
      <c r="G30" s="133">
        <f>IF(A30="","",100*F30/(8-COUNTIF(Données!B30:D30,"A")-COUNTIF(Données!F30:G30,"A")-COUNTIF(Données!O30,"A")))</f>
        <v>0</v>
      </c>
      <c r="H30" s="134">
        <f>IF(A30="","",COUNTIF(Données!E30,1))</f>
        <v>0</v>
      </c>
      <c r="I30" s="134">
        <f>IF(A30="","",COUNTIF(Données!L30:N30,1))</f>
        <v>0</v>
      </c>
      <c r="J30" s="134">
        <f>IF(A30="","",COUNTIF(Données!Y30:AA30,1))</f>
        <v>0</v>
      </c>
      <c r="K30" s="134">
        <f>IF(A30="","",COUNTIF(Données!AD30:AF30,1))</f>
        <v>0</v>
      </c>
      <c r="L30" s="135">
        <f t="shared" si="1"/>
        <v>0</v>
      </c>
      <c r="M30" s="133">
        <f>IF(A30="","",100*L30/(10-COUNTIF(Données!E30,"A")-COUNTIF(Données!L30:N30,"A")-COUNTIF(Données!Y30:AA30,"A")-COUNTIF(Données!AD30:AF30,"A")))</f>
        <v>0</v>
      </c>
      <c r="N30" s="134">
        <f>IF(A30="","",COUNTIF(Données!H30:K30,1))</f>
        <v>0</v>
      </c>
      <c r="O30" s="134">
        <f>IF(A30="","",COUNTIF(Données!P30:R30,1))</f>
        <v>0</v>
      </c>
      <c r="P30" s="134">
        <f>IF(A30="","",COUNTIF(Données!S30:U30,1))</f>
        <v>0</v>
      </c>
      <c r="Q30" s="134">
        <f>IF(A30="","",COUNTIF(Données!AG30:AI30,1))</f>
        <v>0</v>
      </c>
      <c r="R30" s="136">
        <f t="shared" si="2"/>
        <v>0</v>
      </c>
      <c r="S30" s="137">
        <f>IF(A30="","",100*R30/(13-COUNTIF(Données!P30:U30,"A")-COUNTIF(Données!AG30:AI30,"A")-COUNTIF(Données!H30:K30,"A")))</f>
        <v>0</v>
      </c>
      <c r="T30" s="138">
        <f>IF(A30="","",COUNTIF(Données!V30:X30,1))</f>
        <v>0</v>
      </c>
      <c r="U30" s="139">
        <f>IF(A30="","",100*T30/(3-COUNTIF(Données!V30:X30,"A")))</f>
        <v>0</v>
      </c>
      <c r="V30" s="140">
        <f t="shared" si="3"/>
        <v>0</v>
      </c>
      <c r="W30" s="133">
        <f>IF(A30="","",100*V30/(34-COUNTIF(Données!B30:AI30,"A")))</f>
        <v>0</v>
      </c>
    </row>
    <row r="31" spans="1:23" ht="15.75">
      <c r="A31" s="111">
        <f>IF(Données!A31="","",Données!A31)</f>
        <v>0</v>
      </c>
      <c r="B31" s="121">
        <f>IF(A31="","",COUNTIF(Données!B31:D31,1))</f>
        <v>0</v>
      </c>
      <c r="C31" s="121">
        <f>IF(A31="","",COUNTIF(Données!F31:G31,1))</f>
        <v>0</v>
      </c>
      <c r="D31" s="121">
        <f>IF(A31="","",IF(Données!O31=1,1,0))</f>
        <v>0</v>
      </c>
      <c r="E31" s="121">
        <f>IF(A31="","",COUNTIF(Données!AB31:AC31,1))</f>
        <v>0</v>
      </c>
      <c r="F31" s="122">
        <f t="shared" si="0"/>
        <v>0</v>
      </c>
      <c r="G31" s="123">
        <f>IF(A31="","",100*F31/(8-COUNTIF(Données!B31:D31,"A")-COUNTIF(Données!F31:G31,"A")-COUNTIF(Données!O31,"A")))</f>
        <v>0</v>
      </c>
      <c r="H31" s="124">
        <f>IF(A31="","",COUNTIF(Données!E31,1))</f>
        <v>0</v>
      </c>
      <c r="I31" s="124">
        <f>IF(A31="","",COUNTIF(Données!L31:N31,1))</f>
        <v>0</v>
      </c>
      <c r="J31" s="124">
        <f>IF(A31="","",COUNTIF(Données!Y31:AA31,1))</f>
        <v>0</v>
      </c>
      <c r="K31" s="124">
        <f>IF(A31="","",COUNTIF(Données!AD31:AF31,1))</f>
        <v>0</v>
      </c>
      <c r="L31" s="125">
        <f t="shared" si="1"/>
        <v>0</v>
      </c>
      <c r="M31" s="123">
        <f>IF(A31="","",100*L31/(10-COUNTIF(Données!E31,"A")-COUNTIF(Données!L31:N31,"A")-COUNTIF(Données!Y31:AA31,"A")-COUNTIF(Données!AD31:AF31,"A")))</f>
        <v>0</v>
      </c>
      <c r="N31" s="124">
        <f>IF(A31="","",COUNTIF(Données!H31:K31,1))</f>
        <v>0</v>
      </c>
      <c r="O31" s="124">
        <f>IF(A31="","",COUNTIF(Données!P31:R31,1))</f>
        <v>0</v>
      </c>
      <c r="P31" s="124">
        <f>IF(A31="","",COUNTIF(Données!S31:U31,1))</f>
        <v>0</v>
      </c>
      <c r="Q31" s="124">
        <f>IF(A31="","",COUNTIF(Données!AG31:AI31,1))</f>
        <v>0</v>
      </c>
      <c r="R31" s="125">
        <f t="shared" si="2"/>
        <v>0</v>
      </c>
      <c r="S31" s="126">
        <f>IF(A31="","",100*R31/(13-COUNTIF(Données!P31:U31,"A")-COUNTIF(Données!AG31:AI31,"A")-COUNTIF(Données!H31:K31,"A")))</f>
        <v>0</v>
      </c>
      <c r="T31" s="127">
        <f>IF(A31="","",COUNTIF(Données!V31:X31,1))</f>
        <v>0</v>
      </c>
      <c r="U31" s="128">
        <f>IF(A31="","",100*T31/(3-COUNTIF(Données!V31:X31,"A")))</f>
        <v>0</v>
      </c>
      <c r="V31" s="129">
        <f t="shared" si="3"/>
        <v>0</v>
      </c>
      <c r="W31" s="123">
        <f>IF(A31="","",100*V31/(34-COUNTIF(Données!B31:AI31,"A")))</f>
        <v>0</v>
      </c>
    </row>
    <row r="32" spans="1:23" ht="15.75">
      <c r="A32" s="130">
        <f>IF(Données!A32="","",Données!A32)</f>
        <v>0</v>
      </c>
      <c r="B32" s="131">
        <f>IF(A32="","",COUNTIF(Données!B32:D32,1))</f>
        <v>0</v>
      </c>
      <c r="C32" s="131">
        <f>IF(A32="","",COUNTIF(Données!F32:G32,1))</f>
        <v>0</v>
      </c>
      <c r="D32" s="131">
        <f>IF(A32="","",IF(Données!O32=1,1,0))</f>
        <v>0</v>
      </c>
      <c r="E32" s="131">
        <f>IF(A32="","",COUNTIF(Données!AB32:AC32,1))</f>
        <v>0</v>
      </c>
      <c r="F32" s="132">
        <f t="shared" si="0"/>
        <v>0</v>
      </c>
      <c r="G32" s="133">
        <f>IF(A32="","",100*F32/(8-COUNTIF(Données!B32:D32,"A")-COUNTIF(Données!F32:G32,"A")-COUNTIF(Données!O32,"A")))</f>
        <v>0</v>
      </c>
      <c r="H32" s="134">
        <f>IF(A32="","",COUNTIF(Données!E32,1))</f>
        <v>0</v>
      </c>
      <c r="I32" s="134">
        <f>IF(A32="","",COUNTIF(Données!L32:N32,1))</f>
        <v>0</v>
      </c>
      <c r="J32" s="134">
        <f>IF(A32="","",COUNTIF(Données!Y32:AA32,1))</f>
        <v>0</v>
      </c>
      <c r="K32" s="134">
        <f>IF(A32="","",COUNTIF(Données!AD32:AF32,1))</f>
        <v>0</v>
      </c>
      <c r="L32" s="135">
        <f t="shared" si="1"/>
        <v>0</v>
      </c>
      <c r="M32" s="133">
        <f>IF(A32="","",100*L32/(10-COUNTIF(Données!E32,"A")-COUNTIF(Données!L32:N32,"A")-COUNTIF(Données!Y32:AA32,"A")-COUNTIF(Données!AD32:AF32,"A")))</f>
        <v>0</v>
      </c>
      <c r="N32" s="134">
        <f>IF(A32="","",COUNTIF(Données!H32:K32,1))</f>
        <v>0</v>
      </c>
      <c r="O32" s="134">
        <f>IF(A32="","",COUNTIF(Données!P32:R32,1))</f>
        <v>0</v>
      </c>
      <c r="P32" s="134">
        <f>IF(A32="","",COUNTIF(Données!S32:U32,1))</f>
        <v>0</v>
      </c>
      <c r="Q32" s="134">
        <f>IF(A32="","",COUNTIF(Données!AG32:AI32,1))</f>
        <v>0</v>
      </c>
      <c r="R32" s="136">
        <f t="shared" si="2"/>
        <v>0</v>
      </c>
      <c r="S32" s="137">
        <f>IF(A32="","",100*R32/(13-COUNTIF(Données!P32:U32,"A")-COUNTIF(Données!AG32:AI32,"A")-COUNTIF(Données!H32:K32,"A")))</f>
        <v>0</v>
      </c>
      <c r="T32" s="138">
        <f>IF(A32="","",COUNTIF(Données!V32:X32,1))</f>
        <v>0</v>
      </c>
      <c r="U32" s="139">
        <f>IF(A32="","",100*T32/(3-COUNTIF(Données!V32:X32,"A")))</f>
        <v>0</v>
      </c>
      <c r="V32" s="140">
        <f t="shared" si="3"/>
        <v>0</v>
      </c>
      <c r="W32" s="133">
        <f>IF(A32="","",100*V32/(34-COUNTIF(Données!B32:AI32,"A")))</f>
        <v>0</v>
      </c>
    </row>
    <row r="33" spans="1:23" ht="15.75">
      <c r="A33" s="111">
        <f>IF(Données!A33="","",Données!A33)</f>
        <v>0</v>
      </c>
      <c r="B33" s="121">
        <f>IF(A33="","",COUNTIF(Données!B33:D33,1))</f>
        <v>0</v>
      </c>
      <c r="C33" s="121">
        <f>IF(A33="","",COUNTIF(Données!F33:G33,1))</f>
        <v>0</v>
      </c>
      <c r="D33" s="121">
        <f>IF(A33="","",IF(Données!O33=1,1,0))</f>
        <v>0</v>
      </c>
      <c r="E33" s="121">
        <f>IF(A33="","",COUNTIF(Données!AB33:AC33,1))</f>
        <v>0</v>
      </c>
      <c r="F33" s="122">
        <f t="shared" si="0"/>
        <v>0</v>
      </c>
      <c r="G33" s="123">
        <f>IF(A33="","",100*F33/(8-COUNTIF(Données!B33:D33,"A")-COUNTIF(Données!F33:G33,"A")-COUNTIF(Données!O33,"A")))</f>
        <v>0</v>
      </c>
      <c r="H33" s="124">
        <f>IF(A33="","",COUNTIF(Données!E33,1))</f>
        <v>0</v>
      </c>
      <c r="I33" s="124">
        <f>IF(A33="","",COUNTIF(Données!L33:N33,1))</f>
        <v>0</v>
      </c>
      <c r="J33" s="124">
        <f>IF(A33="","",COUNTIF(Données!Y33:AA33,1))</f>
        <v>0</v>
      </c>
      <c r="K33" s="124">
        <f>IF(A33="","",COUNTIF(Données!AD33:AF33,1))</f>
        <v>0</v>
      </c>
      <c r="L33" s="125">
        <f t="shared" si="1"/>
        <v>0</v>
      </c>
      <c r="M33" s="123">
        <f>IF(A33="","",100*L33/(10-COUNTIF(Données!E33,"A")-COUNTIF(Données!L33:N33,"A")-COUNTIF(Données!Y33:AA33,"A")-COUNTIF(Données!AD33:AF33,"A")))</f>
        <v>0</v>
      </c>
      <c r="N33" s="124">
        <f>IF(A33="","",COUNTIF(Données!H33:K33,1))</f>
        <v>0</v>
      </c>
      <c r="O33" s="124">
        <f>IF(A33="","",COUNTIF(Données!P33:R33,1))</f>
        <v>0</v>
      </c>
      <c r="P33" s="124">
        <f>IF(A33="","",COUNTIF(Données!S33:U33,1))</f>
        <v>0</v>
      </c>
      <c r="Q33" s="124">
        <f>IF(A33="","",COUNTIF(Données!AG33:AI33,1))</f>
        <v>0</v>
      </c>
      <c r="R33" s="125">
        <f t="shared" si="2"/>
        <v>0</v>
      </c>
      <c r="S33" s="126">
        <f>IF(A33="","",100*R33/(13-COUNTIF(Données!P33:U33,"A")-COUNTIF(Données!AG33:AI33,"A")-COUNTIF(Données!H33:K33,"A")))</f>
        <v>0</v>
      </c>
      <c r="T33" s="127">
        <f>IF(A33="","",COUNTIF(Données!V33:X33,1))</f>
        <v>0</v>
      </c>
      <c r="U33" s="128">
        <f>IF(A33="","",100*T33/(3-COUNTIF(Données!V33:X33,"A")))</f>
        <v>0</v>
      </c>
      <c r="V33" s="129">
        <f t="shared" si="3"/>
        <v>0</v>
      </c>
      <c r="W33" s="123">
        <f>IF(A33="","",100*V33/(34-COUNTIF(Données!B33:AI33,"A")))</f>
        <v>0</v>
      </c>
    </row>
    <row r="34" spans="1:23" ht="15.75">
      <c r="A34" s="130">
        <f>IF(Données!A34="","",Données!A34)</f>
        <v>0</v>
      </c>
      <c r="B34" s="131">
        <f>IF(A34="","",COUNTIF(Données!B34:D34,1))</f>
        <v>0</v>
      </c>
      <c r="C34" s="131">
        <f>IF(A34="","",COUNTIF(Données!F34:G34,1))</f>
        <v>0</v>
      </c>
      <c r="D34" s="131">
        <f>IF(A34="","",IF(Données!O34=1,1,0))</f>
        <v>0</v>
      </c>
      <c r="E34" s="131">
        <f>IF(A34="","",COUNTIF(Données!AB34:AC34,1))</f>
        <v>0</v>
      </c>
      <c r="F34" s="132">
        <f t="shared" si="0"/>
        <v>0</v>
      </c>
      <c r="G34" s="133">
        <f>IF(A34="","",100*F34/(8-COUNTIF(Données!B34:D34,"A")-COUNTIF(Données!F34:G34,"A")-COUNTIF(Données!O34,"A")))</f>
        <v>0</v>
      </c>
      <c r="H34" s="134">
        <f>IF(A34="","",COUNTIF(Données!E34,1))</f>
        <v>0</v>
      </c>
      <c r="I34" s="134">
        <f>IF(A34="","",COUNTIF(Données!L34:N34,1))</f>
        <v>0</v>
      </c>
      <c r="J34" s="134">
        <f>IF(A34="","",COUNTIF(Données!Y34:AA34,1))</f>
        <v>0</v>
      </c>
      <c r="K34" s="134">
        <f>IF(A34="","",COUNTIF(Données!AD34:AF34,1))</f>
        <v>0</v>
      </c>
      <c r="L34" s="135">
        <f t="shared" si="1"/>
        <v>0</v>
      </c>
      <c r="M34" s="133">
        <f>IF(A34="","",100*L34/(10-COUNTIF(Données!E34,"A")-COUNTIF(Données!L34:N34,"A")-COUNTIF(Données!Y34:AA34,"A")-COUNTIF(Données!AD34:AF34,"A")))</f>
        <v>0</v>
      </c>
      <c r="N34" s="134">
        <f>IF(A34="","",COUNTIF(Données!H34:K34,1))</f>
        <v>0</v>
      </c>
      <c r="O34" s="134">
        <f>IF(A34="","",COUNTIF(Données!P34:R34,1))</f>
        <v>0</v>
      </c>
      <c r="P34" s="134">
        <f>IF(A34="","",COUNTIF(Données!S34:U34,1))</f>
        <v>0</v>
      </c>
      <c r="Q34" s="134">
        <f>IF(A34="","",COUNTIF(Données!AG34:AI34,1))</f>
        <v>0</v>
      </c>
      <c r="R34" s="136">
        <f t="shared" si="2"/>
        <v>0</v>
      </c>
      <c r="S34" s="137">
        <f>IF(A34="","",100*R34/(13-COUNTIF(Données!P34:U34,"A")-COUNTIF(Données!AG34:AI34,"A")-COUNTIF(Données!H34:K34,"A")))</f>
        <v>0</v>
      </c>
      <c r="T34" s="138">
        <f>IF(A34="","",COUNTIF(Données!V34:X34,1))</f>
        <v>0</v>
      </c>
      <c r="U34" s="139">
        <f>IF(A34="","",100*T34/(3-COUNTIF(Données!V34:X34,"A")))</f>
        <v>0</v>
      </c>
      <c r="V34" s="140">
        <f t="shared" si="3"/>
        <v>0</v>
      </c>
      <c r="W34" s="133">
        <f>IF(A34="","",100*V34/(34-COUNTIF(Données!B34:AI34,"A")))</f>
        <v>0</v>
      </c>
    </row>
    <row r="35" spans="1:23" ht="15.75">
      <c r="A35" s="111">
        <f>IF(Données!A35="","",Données!A35)</f>
        <v>0</v>
      </c>
      <c r="B35" s="121">
        <f>IF(A35="","",COUNTIF(Données!B35:D35,1))</f>
        <v>0</v>
      </c>
      <c r="C35" s="121">
        <f>IF(A35="","",COUNTIF(Données!F35:G35,1))</f>
        <v>0</v>
      </c>
      <c r="D35" s="121">
        <f>IF(A35="","",IF(Données!O35=1,1,0))</f>
        <v>0</v>
      </c>
      <c r="E35" s="121">
        <f>IF(A35="","",COUNTIF(Données!AB35:AC35,1))</f>
        <v>0</v>
      </c>
      <c r="F35" s="122">
        <f t="shared" si="0"/>
        <v>0</v>
      </c>
      <c r="G35" s="123">
        <f>IF(A35="","",100*F35/(8-COUNTIF(Données!B35:D35,"A")-COUNTIF(Données!F35:G35,"A")-COUNTIF(Données!O35,"A")))</f>
        <v>0</v>
      </c>
      <c r="H35" s="124">
        <f>IF(A35="","",COUNTIF(Données!E35,1))</f>
        <v>0</v>
      </c>
      <c r="I35" s="124">
        <f>IF(A35="","",COUNTIF(Données!L35:N35,1))</f>
        <v>0</v>
      </c>
      <c r="J35" s="124">
        <f>IF(A35="","",COUNTIF(Données!Y35:AA35,1))</f>
        <v>0</v>
      </c>
      <c r="K35" s="124">
        <f>IF(A35="","",COUNTIF(Données!AD35:AF35,1))</f>
        <v>0</v>
      </c>
      <c r="L35" s="125">
        <f t="shared" si="1"/>
        <v>0</v>
      </c>
      <c r="M35" s="123">
        <f>IF(A35="","",100*L35/(10-COUNTIF(Données!E35,"A")-COUNTIF(Données!L35:N35,"A")-COUNTIF(Données!Y35:AA35,"A")-COUNTIF(Données!AD35:AF35,"A")))</f>
        <v>0</v>
      </c>
      <c r="N35" s="124">
        <f>IF(A35="","",COUNTIF(Données!H35:K35,1))</f>
        <v>0</v>
      </c>
      <c r="O35" s="124">
        <f>IF(A35="","",COUNTIF(Données!P35:R35,1))</f>
        <v>0</v>
      </c>
      <c r="P35" s="124">
        <f>IF(A35="","",COUNTIF(Données!S35:U35,1))</f>
        <v>0</v>
      </c>
      <c r="Q35" s="124">
        <f>IF(A35="","",COUNTIF(Données!AG35:AI35,1))</f>
        <v>0</v>
      </c>
      <c r="R35" s="125">
        <f t="shared" si="2"/>
        <v>0</v>
      </c>
      <c r="S35" s="126">
        <f>IF(A35="","",100*R35/(13-COUNTIF(Données!P35:U35,"A")-COUNTIF(Données!AG35:AI35,"A")-COUNTIF(Données!H35:K35,"A")))</f>
        <v>0</v>
      </c>
      <c r="T35" s="127">
        <f>IF(A35="","",COUNTIF(Données!V35:X35,1))</f>
        <v>0</v>
      </c>
      <c r="U35" s="128">
        <f>IF(A35="","",100*T35/(3-COUNTIF(Données!V35:X35,"A")))</f>
        <v>0</v>
      </c>
      <c r="V35" s="129">
        <f t="shared" si="3"/>
        <v>0</v>
      </c>
      <c r="W35" s="123">
        <f>IF(A35="","",100*V35/(34-COUNTIF(Données!B35:AI35,"A")))</f>
        <v>0</v>
      </c>
    </row>
    <row r="36" spans="1:23" ht="15.75">
      <c r="A36" s="130">
        <f>IF(Données!A36="","",Données!A36)</f>
        <v>0</v>
      </c>
      <c r="B36" s="131">
        <f>IF(A36="","",COUNTIF(Données!B36:D36,1))</f>
        <v>0</v>
      </c>
      <c r="C36" s="131">
        <f>IF(A36="","",COUNTIF(Données!F36:G36,1))</f>
        <v>0</v>
      </c>
      <c r="D36" s="131">
        <f>IF(A36="","",IF(Données!O36=1,1,0))</f>
        <v>0</v>
      </c>
      <c r="E36" s="131">
        <f>IF(A36="","",COUNTIF(Données!AB36:AC36,1))</f>
        <v>0</v>
      </c>
      <c r="F36" s="132">
        <f t="shared" si="0"/>
        <v>0</v>
      </c>
      <c r="G36" s="133">
        <f>IF(A36="","",100*F36/(8-COUNTIF(Données!B36:D36,"A")-COUNTIF(Données!F36:G36,"A")-COUNTIF(Données!O36,"A")))</f>
        <v>0</v>
      </c>
      <c r="H36" s="134">
        <f>IF(A36="","",COUNTIF(Données!E36,1))</f>
        <v>0</v>
      </c>
      <c r="I36" s="134">
        <f>IF(A36="","",COUNTIF(Données!L36:N36,1))</f>
        <v>0</v>
      </c>
      <c r="J36" s="134">
        <f>IF(A36="","",COUNTIF(Données!Y36:AA36,1))</f>
        <v>0</v>
      </c>
      <c r="K36" s="134">
        <f>IF(A36="","",COUNTIF(Données!AD36:AF36,1))</f>
        <v>0</v>
      </c>
      <c r="L36" s="135">
        <f t="shared" si="1"/>
        <v>0</v>
      </c>
      <c r="M36" s="133">
        <f>IF(A36="","",100*L36/(10-COUNTIF(Données!E36,"A")-COUNTIF(Données!L36:N36,"A")-COUNTIF(Données!Y36:AA36,"A")-COUNTIF(Données!AD36:AF36,"A")))</f>
        <v>0</v>
      </c>
      <c r="N36" s="134">
        <f>IF(A36="","",COUNTIF(Données!H36:K36,1))</f>
        <v>0</v>
      </c>
      <c r="O36" s="134">
        <f>IF(A36="","",COUNTIF(Données!P36:R36,1))</f>
        <v>0</v>
      </c>
      <c r="P36" s="134">
        <f>IF(A36="","",COUNTIF(Données!S36:U36,1))</f>
        <v>0</v>
      </c>
      <c r="Q36" s="134">
        <f>IF(A36="","",COUNTIF(Données!AG36:AI36,1))</f>
        <v>0</v>
      </c>
      <c r="R36" s="136">
        <f t="shared" si="2"/>
        <v>0</v>
      </c>
      <c r="S36" s="137">
        <f>IF(A36="","",100*R36/(13-COUNTIF(Données!P36:U36,"A")-COUNTIF(Données!AG36:AI36,"A")-COUNTIF(Données!H36:K36,"A")))</f>
        <v>0</v>
      </c>
      <c r="T36" s="138">
        <f>IF(A36="","",COUNTIF(Données!V36:X36,1))</f>
        <v>0</v>
      </c>
      <c r="U36" s="139">
        <f>IF(A36="","",100*T36/(3-COUNTIF(Données!V36:X36,"A")))</f>
        <v>0</v>
      </c>
      <c r="V36" s="140">
        <f t="shared" si="3"/>
        <v>0</v>
      </c>
      <c r="W36" s="133">
        <f>IF(A36="","",100*V36/(34-COUNTIF(Données!B36:AI36,"A")))</f>
        <v>0</v>
      </c>
    </row>
    <row r="37" spans="1:23" ht="15.75">
      <c r="A37" s="111">
        <f>IF(Données!A37="","",Données!A37)</f>
        <v>0</v>
      </c>
      <c r="B37" s="121">
        <f>IF(A37="","",COUNTIF(Données!B37:D37,1))</f>
        <v>0</v>
      </c>
      <c r="C37" s="121">
        <f>IF(A37="","",COUNTIF(Données!F37:G37,1))</f>
        <v>0</v>
      </c>
      <c r="D37" s="121">
        <f>IF(A37="","",IF(Données!O37=1,1,0))</f>
        <v>0</v>
      </c>
      <c r="E37" s="121">
        <f>IF(A37="","",COUNTIF(Données!AB37:AC37,1))</f>
        <v>0</v>
      </c>
      <c r="F37" s="122">
        <f t="shared" si="0"/>
        <v>0</v>
      </c>
      <c r="G37" s="123">
        <f>IF(A37="","",100*F37/(8-COUNTIF(Données!B37:D37,"A")-COUNTIF(Données!F37:G37,"A")-COUNTIF(Données!O37,"A")))</f>
        <v>0</v>
      </c>
      <c r="H37" s="124">
        <f>IF(A37="","",COUNTIF(Données!E37,1))</f>
        <v>0</v>
      </c>
      <c r="I37" s="124">
        <f>IF(A37="","",COUNTIF(Données!L37:N37,1))</f>
        <v>0</v>
      </c>
      <c r="J37" s="124">
        <f>IF(A37="","",COUNTIF(Données!Y37:AA37,1))</f>
        <v>0</v>
      </c>
      <c r="K37" s="124">
        <f>IF(A37="","",COUNTIF(Données!AD37:AF37,1))</f>
        <v>0</v>
      </c>
      <c r="L37" s="125">
        <f t="shared" si="1"/>
        <v>0</v>
      </c>
      <c r="M37" s="123">
        <f>IF(A37="","",100*L37/(10-COUNTIF(Données!E37,"A")-COUNTIF(Données!L37:N37,"A")-COUNTIF(Données!Y37:AA37,"A")-COUNTIF(Données!AD37:AF37,"A")))</f>
        <v>0</v>
      </c>
      <c r="N37" s="124">
        <f>IF(A37="","",COUNTIF(Données!H37:K37,1))</f>
        <v>0</v>
      </c>
      <c r="O37" s="124">
        <f>IF(A37="","",COUNTIF(Données!P37:R37,1))</f>
        <v>0</v>
      </c>
      <c r="P37" s="124">
        <f>IF(A37="","",COUNTIF(Données!S37:U37,1))</f>
        <v>0</v>
      </c>
      <c r="Q37" s="124">
        <f>IF(A37="","",COUNTIF(Données!AG37:AI37,1))</f>
        <v>0</v>
      </c>
      <c r="R37" s="125">
        <f t="shared" si="2"/>
        <v>0</v>
      </c>
      <c r="S37" s="126">
        <f>IF(A37="","",100*R37/(13-COUNTIF(Données!P37:U37,"A")-COUNTIF(Données!AG37:AI37,"A")-COUNTIF(Données!H37:K37,"A")))</f>
        <v>0</v>
      </c>
      <c r="T37" s="127">
        <f>IF(A37="","",COUNTIF(Données!V37:X37,1))</f>
        <v>0</v>
      </c>
      <c r="U37" s="128">
        <f>IF(A37="","",100*T37/(3-COUNTIF(Données!V37:X37,"A")))</f>
        <v>0</v>
      </c>
      <c r="V37" s="129">
        <f t="shared" si="3"/>
        <v>0</v>
      </c>
      <c r="W37" s="123">
        <f>IF(A37="","",100*V37/(34-COUNTIF(Données!B37:AI37,"A")))</f>
        <v>0</v>
      </c>
    </row>
    <row r="38" spans="1:23" ht="15.75">
      <c r="A38" s="130">
        <f>IF(Données!A38="","",Données!A38)</f>
        <v>0</v>
      </c>
      <c r="B38" s="131">
        <f>IF(A38="","",COUNTIF(Données!B38:D38,1))</f>
        <v>0</v>
      </c>
      <c r="C38" s="131">
        <f>IF(A38="","",COUNTIF(Données!F38:G38,1))</f>
        <v>0</v>
      </c>
      <c r="D38" s="131">
        <f>IF(A38="","",IF(Données!O38=1,1,0))</f>
        <v>0</v>
      </c>
      <c r="E38" s="131">
        <f>IF(A38="","",COUNTIF(Données!AB38:AC38,1))</f>
        <v>0</v>
      </c>
      <c r="F38" s="132">
        <f t="shared" si="0"/>
        <v>0</v>
      </c>
      <c r="G38" s="133">
        <f>IF(A38="","",100*F38/(8-COUNTIF(Données!B38:D38,"A")-COUNTIF(Données!F38:G38,"A")-COUNTIF(Données!O38,"A")))</f>
        <v>0</v>
      </c>
      <c r="H38" s="134">
        <f>IF(A38="","",COUNTIF(Données!E38,1))</f>
        <v>0</v>
      </c>
      <c r="I38" s="134">
        <f>IF(A38="","",COUNTIF(Données!L38:N38,1))</f>
        <v>0</v>
      </c>
      <c r="J38" s="134">
        <f>IF(A38="","",COUNTIF(Données!Y38:AA38,1))</f>
        <v>0</v>
      </c>
      <c r="K38" s="134">
        <f>IF(A38="","",COUNTIF(Données!AD38:AF38,1))</f>
        <v>0</v>
      </c>
      <c r="L38" s="135">
        <f t="shared" si="1"/>
        <v>0</v>
      </c>
      <c r="M38" s="133">
        <f>IF(A38="","",100*L38/(10-COUNTIF(Données!E38,"A")-COUNTIF(Données!L38:N38,"A")-COUNTIF(Données!Y38:AA38,"A")-COUNTIF(Données!AD38:AF38,"A")))</f>
        <v>0</v>
      </c>
      <c r="N38" s="134">
        <f>IF(A38="","",COUNTIF(Données!H38:K38,1))</f>
        <v>0</v>
      </c>
      <c r="O38" s="134">
        <f>IF(A38="","",COUNTIF(Données!P38:R38,1))</f>
        <v>0</v>
      </c>
      <c r="P38" s="134">
        <f>IF(A38="","",COUNTIF(Données!S38:U38,1))</f>
        <v>0</v>
      </c>
      <c r="Q38" s="134">
        <f>IF(A38="","",COUNTIF(Données!AG38:AI38,1))</f>
        <v>0</v>
      </c>
      <c r="R38" s="136">
        <f t="shared" si="2"/>
        <v>0</v>
      </c>
      <c r="S38" s="137">
        <f>IF(A38="","",100*R38/(13-COUNTIF(Données!P38:U38,"A")-COUNTIF(Données!AG38:AI38,"A")-COUNTIF(Données!H38:K38,"A")))</f>
        <v>0</v>
      </c>
      <c r="T38" s="138">
        <f>IF(A38="","",COUNTIF(Données!V38:X38,1))</f>
        <v>0</v>
      </c>
      <c r="U38" s="139">
        <f>IF(A38="","",100*T38/(3-COUNTIF(Données!V38:X38,"A")))</f>
        <v>0</v>
      </c>
      <c r="V38" s="140">
        <f t="shared" si="3"/>
        <v>0</v>
      </c>
      <c r="W38" s="133">
        <f>IF(A38="","",100*V38/(34-COUNTIF(Données!B38:AI38,"A")))</f>
        <v>0</v>
      </c>
    </row>
    <row r="39" spans="1:23" ht="15.75">
      <c r="A39" s="111">
        <f>IF(Données!A39="","",Données!A39)</f>
        <v>0</v>
      </c>
      <c r="B39" s="121">
        <f>IF(A39="","",COUNTIF(Données!B39:D39,1))</f>
        <v>0</v>
      </c>
      <c r="C39" s="121">
        <f>IF(A39="","",COUNTIF(Données!F39:G39,1))</f>
        <v>0</v>
      </c>
      <c r="D39" s="121">
        <f>IF(A39="","",IF(Données!O39=1,1,0))</f>
        <v>0</v>
      </c>
      <c r="E39" s="121">
        <f>IF(A39="","",COUNTIF(Données!AB39:AC39,1))</f>
        <v>0</v>
      </c>
      <c r="F39" s="122">
        <f t="shared" si="0"/>
        <v>0</v>
      </c>
      <c r="G39" s="123">
        <f>IF(A39="","",100*F39/(8-COUNTIF(Données!B39:D39,"A")-COUNTIF(Données!F39:G39,"A")-COUNTIF(Données!O39,"A")))</f>
        <v>0</v>
      </c>
      <c r="H39" s="124">
        <f>IF(A39="","",COUNTIF(Données!E39,1))</f>
        <v>0</v>
      </c>
      <c r="I39" s="124">
        <f>IF(A39="","",COUNTIF(Données!L39:N39,1))</f>
        <v>0</v>
      </c>
      <c r="J39" s="124">
        <f>IF(A39="","",COUNTIF(Données!Y39:AA39,1))</f>
        <v>0</v>
      </c>
      <c r="K39" s="124">
        <f>IF(A39="","",COUNTIF(Données!AD39:AF39,1))</f>
        <v>0</v>
      </c>
      <c r="L39" s="125">
        <f t="shared" si="1"/>
        <v>0</v>
      </c>
      <c r="M39" s="123">
        <f>IF(A39="","",100*L39/(10-COUNTIF(Données!E39,"A")-COUNTIF(Données!L39:N39,"A")-COUNTIF(Données!Y39:AA39,"A")-COUNTIF(Données!AD39:AF39,"A")))</f>
        <v>0</v>
      </c>
      <c r="N39" s="124">
        <f>IF(A39="","",COUNTIF(Données!H39:K39,1))</f>
        <v>0</v>
      </c>
      <c r="O39" s="124">
        <f>IF(A39="","",COUNTIF(Données!P39:R39,1))</f>
        <v>0</v>
      </c>
      <c r="P39" s="124">
        <f>IF(A39="","",COUNTIF(Données!S39:U39,1))</f>
        <v>0</v>
      </c>
      <c r="Q39" s="124">
        <f>IF(A39="","",COUNTIF(Données!AG39:AI39,1))</f>
        <v>0</v>
      </c>
      <c r="R39" s="125">
        <f t="shared" si="2"/>
        <v>0</v>
      </c>
      <c r="S39" s="126">
        <f>IF(A39="","",100*R39/(13-COUNTIF(Données!P39:U39,"A")-COUNTIF(Données!AG39:AI39,"A")-COUNTIF(Données!H39:K39,"A")))</f>
        <v>0</v>
      </c>
      <c r="T39" s="127">
        <f>IF(A39="","",COUNTIF(Données!V39:X39,1))</f>
        <v>0</v>
      </c>
      <c r="U39" s="128">
        <f>IF(A39="","",100*T39/(3-COUNTIF(Données!V39:X39,"A")))</f>
        <v>0</v>
      </c>
      <c r="V39" s="129">
        <f t="shared" si="3"/>
        <v>0</v>
      </c>
      <c r="W39" s="123">
        <f>IF(A39="","",100*V39/(34-COUNTIF(Données!B39:AI39,"A")))</f>
        <v>0</v>
      </c>
    </row>
    <row r="40" spans="1:23" ht="15.75">
      <c r="A40" s="130">
        <f>IF(Données!A40="","",Données!A40)</f>
        <v>0</v>
      </c>
      <c r="B40" s="131">
        <f>IF(A40="","",COUNTIF(Données!B40:D40,1))</f>
        <v>0</v>
      </c>
      <c r="C40" s="131">
        <f>IF(A40="","",COUNTIF(Données!F40:G40,1))</f>
        <v>0</v>
      </c>
      <c r="D40" s="131">
        <f>IF(A40="","",IF(Données!O40=1,1,0))</f>
        <v>0</v>
      </c>
      <c r="E40" s="131">
        <f>IF(A40="","",COUNTIF(Données!AB40:AC40,1))</f>
        <v>0</v>
      </c>
      <c r="F40" s="132">
        <f t="shared" si="0"/>
        <v>0</v>
      </c>
      <c r="G40" s="133">
        <f>IF(A40="","",100*F40/(8-COUNTIF(Données!B40:D40,"A")-COUNTIF(Données!F40:G40,"A")-COUNTIF(Données!O40,"A")))</f>
        <v>0</v>
      </c>
      <c r="H40" s="134">
        <f>IF(A40="","",COUNTIF(Données!E40,1))</f>
        <v>0</v>
      </c>
      <c r="I40" s="134">
        <f>IF(A40="","",COUNTIF(Données!L40:N40,1))</f>
        <v>0</v>
      </c>
      <c r="J40" s="134">
        <f>IF(A40="","",COUNTIF(Données!Y40:AA40,1))</f>
        <v>0</v>
      </c>
      <c r="K40" s="134">
        <f>IF(A40="","",COUNTIF(Données!AD40:AF40,1))</f>
        <v>0</v>
      </c>
      <c r="L40" s="135">
        <f t="shared" si="1"/>
        <v>0</v>
      </c>
      <c r="M40" s="133">
        <f>IF(A40="","",100*L40/(10-COUNTIF(Données!E40,"A")-COUNTIF(Données!L40:N40,"A")-COUNTIF(Données!Y40:AA40,"A")-COUNTIF(Données!AD40:AF40,"A")))</f>
        <v>0</v>
      </c>
      <c r="N40" s="134">
        <f>IF(A40="","",COUNTIF(Données!H40:K40,1))</f>
        <v>0</v>
      </c>
      <c r="O40" s="134">
        <f>IF(A40="","",COUNTIF(Données!P40:R40,1))</f>
        <v>0</v>
      </c>
      <c r="P40" s="134">
        <f>IF(A40="","",COUNTIF(Données!S40:U40,1))</f>
        <v>0</v>
      </c>
      <c r="Q40" s="134">
        <f>IF(A40="","",COUNTIF(Données!AG40:AI40,1))</f>
        <v>0</v>
      </c>
      <c r="R40" s="136">
        <f t="shared" si="2"/>
        <v>0</v>
      </c>
      <c r="S40" s="137">
        <f>IF(A40="","",100*R40/(13-COUNTIF(Données!P40:U40,"A")-COUNTIF(Données!AG40:AI40,"A")-COUNTIF(Données!H40:K40,"A")))</f>
        <v>0</v>
      </c>
      <c r="T40" s="138">
        <f>IF(A40="","",COUNTIF(Données!V40:X40,1))</f>
        <v>0</v>
      </c>
      <c r="U40" s="139">
        <f>IF(A40="","",100*T40/(3-COUNTIF(Données!V40:X40,"A")))</f>
        <v>0</v>
      </c>
      <c r="V40" s="140">
        <f t="shared" si="3"/>
        <v>0</v>
      </c>
      <c r="W40" s="133">
        <f>IF(A40="","",100*V40/(34-COUNTIF(Données!B40:AI40,"A")))</f>
        <v>0</v>
      </c>
    </row>
    <row r="41" spans="1:23" ht="15.75">
      <c r="A41" s="111">
        <f>IF(Données!A41="","",Données!A41)</f>
        <v>0</v>
      </c>
      <c r="B41" s="121">
        <f>IF(A41="","",COUNTIF(Données!B41:D41,1))</f>
        <v>0</v>
      </c>
      <c r="C41" s="121">
        <f>IF(A41="","",COUNTIF(Données!F41:G41,1))</f>
        <v>0</v>
      </c>
      <c r="D41" s="121">
        <f>IF(A41="","",IF(Données!O41=1,1,0))</f>
        <v>0</v>
      </c>
      <c r="E41" s="121">
        <f>IF(A41="","",COUNTIF(Données!AB41:AC41,1))</f>
        <v>0</v>
      </c>
      <c r="F41" s="122">
        <f t="shared" si="0"/>
        <v>0</v>
      </c>
      <c r="G41" s="123">
        <f>IF(A41="","",100*F41/(8-COUNTIF(Données!B41:D41,"A")-COUNTIF(Données!F41:G41,"A")-COUNTIF(Données!O41,"A")))</f>
        <v>0</v>
      </c>
      <c r="H41" s="124">
        <f>IF(A41="","",COUNTIF(Données!E41,1))</f>
        <v>0</v>
      </c>
      <c r="I41" s="124">
        <f>IF(A41="","",COUNTIF(Données!L41:N41,1))</f>
        <v>0</v>
      </c>
      <c r="J41" s="124">
        <f>IF(A41="","",COUNTIF(Données!Y41:AA41,1))</f>
        <v>0</v>
      </c>
      <c r="K41" s="124">
        <f>IF(A41="","",COUNTIF(Données!AD41:AF41,1))</f>
        <v>0</v>
      </c>
      <c r="L41" s="125">
        <f t="shared" si="1"/>
        <v>0</v>
      </c>
      <c r="M41" s="123">
        <f>IF(A41="","",100*L41/(10-COUNTIF(Données!E41,"A")-COUNTIF(Données!L41:N41,"A")-COUNTIF(Données!Y41:AA41,"A")-COUNTIF(Données!AD41:AF41,"A")))</f>
        <v>0</v>
      </c>
      <c r="N41" s="124">
        <f>IF(A41="","",COUNTIF(Données!H41:K41,1))</f>
        <v>0</v>
      </c>
      <c r="O41" s="124">
        <f>IF(A41="","",COUNTIF(Données!P41:R41,1))</f>
        <v>0</v>
      </c>
      <c r="P41" s="124">
        <f>IF(A41="","",COUNTIF(Données!S41:U41,1))</f>
        <v>0</v>
      </c>
      <c r="Q41" s="124">
        <f>IF(A41="","",COUNTIF(Données!AG41:AI41,1))</f>
        <v>0</v>
      </c>
      <c r="R41" s="125">
        <f t="shared" si="2"/>
        <v>0</v>
      </c>
      <c r="S41" s="126">
        <f>IF(A41="","",100*R41/(13-COUNTIF(Données!P41:U41,"A")-COUNTIF(Données!AG41:AI41,"A")-COUNTIF(Données!H41:K41,"A")))</f>
        <v>0</v>
      </c>
      <c r="T41" s="127">
        <f>IF(A41="","",COUNTIF(Données!V41:X41,1))</f>
        <v>0</v>
      </c>
      <c r="U41" s="128">
        <f>IF(A41="","",100*T41/(3-COUNTIF(Données!V41:X41,"A")))</f>
        <v>0</v>
      </c>
      <c r="V41" s="129">
        <f t="shared" si="3"/>
        <v>0</v>
      </c>
      <c r="W41" s="123">
        <f>IF(A41="","",100*V41/(34-COUNTIF(Données!B41:AI41,"A")))</f>
        <v>0</v>
      </c>
    </row>
    <row r="42" spans="1:23" ht="15.75">
      <c r="A42" s="130">
        <f>IF(Données!A42="","",Données!A42)</f>
        <v>0</v>
      </c>
      <c r="B42" s="131">
        <f>IF(A42="","",COUNTIF(Données!B42:D42,1))</f>
        <v>0</v>
      </c>
      <c r="C42" s="131">
        <f>IF(A42="","",COUNTIF(Données!F42:G42,1))</f>
        <v>0</v>
      </c>
      <c r="D42" s="131">
        <f>IF(A42="","",IF(Données!O42=1,1,0))</f>
        <v>0</v>
      </c>
      <c r="E42" s="131">
        <f>IF(A42="","",COUNTIF(Données!AB42:AC42,1))</f>
        <v>0</v>
      </c>
      <c r="F42" s="132">
        <f t="shared" si="0"/>
        <v>0</v>
      </c>
      <c r="G42" s="133">
        <f>IF(A42="","",100*F42/(8-COUNTIF(Données!B42:D42,"A")-COUNTIF(Données!F42:G42,"A")-COUNTIF(Données!O42,"A")))</f>
        <v>0</v>
      </c>
      <c r="H42" s="134">
        <f>IF(A42="","",COUNTIF(Données!E42,1))</f>
        <v>0</v>
      </c>
      <c r="I42" s="134">
        <f>IF(A42="","",COUNTIF(Données!L42:N42,1))</f>
        <v>0</v>
      </c>
      <c r="J42" s="134">
        <f>IF(A42="","",COUNTIF(Données!Y42:AA42,1))</f>
        <v>0</v>
      </c>
      <c r="K42" s="134">
        <f>IF(A42="","",COUNTIF(Données!AD42:AF42,1))</f>
        <v>0</v>
      </c>
      <c r="L42" s="135">
        <f t="shared" si="1"/>
        <v>0</v>
      </c>
      <c r="M42" s="133">
        <f>IF(A42="","",100*L42/(10-COUNTIF(Données!E42,"A")-COUNTIF(Données!L42:N42,"A")-COUNTIF(Données!Y42:AA42,"A")-COUNTIF(Données!AD42:AF42,"A")))</f>
        <v>0</v>
      </c>
      <c r="N42" s="134">
        <f>IF(A42="","",COUNTIF(Données!H42:K42,1))</f>
        <v>0</v>
      </c>
      <c r="O42" s="134">
        <f>IF(A42="","",COUNTIF(Données!P42:R42,1))</f>
        <v>0</v>
      </c>
      <c r="P42" s="134">
        <f>IF(A42="","",COUNTIF(Données!S42:U42,1))</f>
        <v>0</v>
      </c>
      <c r="Q42" s="134">
        <f>IF(A42="","",COUNTIF(Données!AG42:AI42,1))</f>
        <v>0</v>
      </c>
      <c r="R42" s="136">
        <f t="shared" si="2"/>
        <v>0</v>
      </c>
      <c r="S42" s="137">
        <f>IF(A42="","",100*R42/(13-COUNTIF(Données!P42:U42,"A")-COUNTIF(Données!AG42:AI42,"A")-COUNTIF(Données!H42:K42,"A")))</f>
        <v>0</v>
      </c>
      <c r="T42" s="138">
        <f>IF(A42="","",COUNTIF(Données!V42:X42,1))</f>
        <v>0</v>
      </c>
      <c r="U42" s="139">
        <f>IF(A42="","",100*T42/(3-COUNTIF(Données!V42:X42,"A")))</f>
        <v>0</v>
      </c>
      <c r="V42" s="140">
        <f t="shared" si="3"/>
        <v>0</v>
      </c>
      <c r="W42" s="133">
        <f>IF(A42="","",100*V42/(34-COUNTIF(Données!B42:AI42,"A")))</f>
        <v>0</v>
      </c>
    </row>
    <row r="43" spans="1:23" ht="15.75">
      <c r="A43" s="111">
        <f>IF(Données!A43="","",Données!A43)</f>
        <v>0</v>
      </c>
      <c r="B43" s="121">
        <f>IF(A43="","",COUNTIF(Données!B43:D43,1))</f>
        <v>0</v>
      </c>
      <c r="C43" s="121">
        <f>IF(A43="","",COUNTIF(Données!F43:G43,1))</f>
        <v>0</v>
      </c>
      <c r="D43" s="121">
        <f>IF(A43="","",IF(Données!O43=1,1,0))</f>
        <v>0</v>
      </c>
      <c r="E43" s="121">
        <f>IF(A43="","",COUNTIF(Données!AB43:AC43,1))</f>
        <v>0</v>
      </c>
      <c r="F43" s="122">
        <f t="shared" si="0"/>
        <v>0</v>
      </c>
      <c r="G43" s="123">
        <f>IF(A43="","",100*F43/(8-COUNTIF(Données!B43:D43,"A")-COUNTIF(Données!F43:G43,"A")-COUNTIF(Données!O43,"A")))</f>
        <v>0</v>
      </c>
      <c r="H43" s="124">
        <f>IF(A43="","",COUNTIF(Données!E43,1))</f>
        <v>0</v>
      </c>
      <c r="I43" s="124">
        <f>IF(A43="","",COUNTIF(Données!L43:N43,1))</f>
        <v>0</v>
      </c>
      <c r="J43" s="124">
        <f>IF(A43="","",COUNTIF(Données!Y43:AA43,1))</f>
        <v>0</v>
      </c>
      <c r="K43" s="124">
        <f>IF(A43="","",COUNTIF(Données!AD43:AF43,1))</f>
        <v>0</v>
      </c>
      <c r="L43" s="125">
        <f t="shared" si="1"/>
        <v>0</v>
      </c>
      <c r="M43" s="123">
        <f>IF(A43="","",100*L43/(10-COUNTIF(Données!E43,"A")-COUNTIF(Données!L43:N43,"A")-COUNTIF(Données!Y43:AA43,"A")-COUNTIF(Données!AD43:AF43,"A")))</f>
        <v>0</v>
      </c>
      <c r="N43" s="124">
        <f>IF(A43="","",COUNTIF(Données!H43:K43,1))</f>
        <v>0</v>
      </c>
      <c r="O43" s="124">
        <f>IF(A43="","",COUNTIF(Données!P43:R43,1))</f>
        <v>0</v>
      </c>
      <c r="P43" s="124">
        <f>IF(A43="","",COUNTIF(Données!S43:U43,1))</f>
        <v>0</v>
      </c>
      <c r="Q43" s="124">
        <f>IF(A43="","",COUNTIF(Données!AG43:AI43,1))</f>
        <v>0</v>
      </c>
      <c r="R43" s="125">
        <f t="shared" si="2"/>
        <v>0</v>
      </c>
      <c r="S43" s="126">
        <f>IF(A43="","",100*R43/(13-COUNTIF(Données!P43:U43,"A")-COUNTIF(Données!AG43:AI43,"A")-COUNTIF(Données!H43:K43,"A")))</f>
        <v>0</v>
      </c>
      <c r="T43" s="127">
        <f>IF(A43="","",COUNTIF(Données!V43:X43,1))</f>
        <v>0</v>
      </c>
      <c r="U43" s="128">
        <f>IF(A43="","",100*T43/(3-COUNTIF(Données!V43:X43,"A")))</f>
        <v>0</v>
      </c>
      <c r="V43" s="129">
        <f t="shared" si="3"/>
        <v>0</v>
      </c>
      <c r="W43" s="123">
        <f>IF(A43="","",100*V43/(34-COUNTIF(Données!B43:AI43,"A")))</f>
        <v>0</v>
      </c>
    </row>
    <row r="44" spans="1:23" ht="15.75">
      <c r="A44" s="130">
        <f>IF(Données!A44="","",Données!A44)</f>
        <v>0</v>
      </c>
      <c r="B44" s="131">
        <f>IF(A44="","",COUNTIF(Données!B44:D44,1))</f>
        <v>0</v>
      </c>
      <c r="C44" s="131">
        <f>IF(A44="","",COUNTIF(Données!F44:G44,1))</f>
        <v>0</v>
      </c>
      <c r="D44" s="131">
        <f>IF(A44="","",IF(Données!O44=1,1,0))</f>
        <v>0</v>
      </c>
      <c r="E44" s="131">
        <f>IF(A44="","",COUNTIF(Données!AB44:AC44,1))</f>
        <v>0</v>
      </c>
      <c r="F44" s="132">
        <f t="shared" si="0"/>
        <v>0</v>
      </c>
      <c r="G44" s="133">
        <f>IF(A44="","",100*F44/(8-COUNTIF(Données!B44:D44,"A")-COUNTIF(Données!F44:G44,"A")-COUNTIF(Données!O44,"A")))</f>
        <v>0</v>
      </c>
      <c r="H44" s="134">
        <f>IF(A44="","",COUNTIF(Données!E44,1))</f>
        <v>0</v>
      </c>
      <c r="I44" s="134">
        <f>IF(A44="","",COUNTIF(Données!L44:N44,1))</f>
        <v>0</v>
      </c>
      <c r="J44" s="134">
        <f>IF(A44="","",COUNTIF(Données!Y44:AA44,1))</f>
        <v>0</v>
      </c>
      <c r="K44" s="134">
        <f>IF(A44="","",COUNTIF(Données!AD44:AF44,1))</f>
        <v>0</v>
      </c>
      <c r="L44" s="135">
        <f t="shared" si="1"/>
        <v>0</v>
      </c>
      <c r="M44" s="133">
        <f>IF(A44="","",100*L44/(10-COUNTIF(Données!E44,"A")-COUNTIF(Données!L44:N44,"A")-COUNTIF(Données!Y44:AA44,"A")-COUNTIF(Données!AD44:AF44,"A")))</f>
        <v>0</v>
      </c>
      <c r="N44" s="134">
        <f>IF(A44="","",COUNTIF(Données!H44:K44,1))</f>
        <v>0</v>
      </c>
      <c r="O44" s="134">
        <f>IF(A44="","",COUNTIF(Données!P44:R44,1))</f>
        <v>0</v>
      </c>
      <c r="P44" s="134">
        <f>IF(A44="","",COUNTIF(Données!S44:U44,1))</f>
        <v>0</v>
      </c>
      <c r="Q44" s="134">
        <f>IF(A44="","",COUNTIF(Données!AG44:AI44,1))</f>
        <v>0</v>
      </c>
      <c r="R44" s="136">
        <f t="shared" si="2"/>
        <v>0</v>
      </c>
      <c r="S44" s="137">
        <f>IF(A44="","",100*R44/(13-COUNTIF(Données!P44:U44,"A")-COUNTIF(Données!AG44:AI44,"A")-COUNTIF(Données!H44:K44,"A")))</f>
        <v>0</v>
      </c>
      <c r="T44" s="138">
        <f>IF(A44="","",COUNTIF(Données!V44:X44,1))</f>
        <v>0</v>
      </c>
      <c r="U44" s="139">
        <f>IF(A44="","",100*T44/(3-COUNTIF(Données!V44:X44,"A")))</f>
        <v>0</v>
      </c>
      <c r="V44" s="140">
        <f t="shared" si="3"/>
        <v>0</v>
      </c>
      <c r="W44" s="133">
        <f>IF(A44="","",100*V44/(34-COUNTIF(Données!B44:AI44,"A")))</f>
        <v>0</v>
      </c>
    </row>
    <row r="45" spans="1:23" ht="15.75">
      <c r="A45" s="111">
        <f>IF(Données!A45="","",Données!A45)</f>
        <v>0</v>
      </c>
      <c r="B45" s="121">
        <f>IF(A45="","",COUNTIF(Données!B45:D45,1))</f>
        <v>0</v>
      </c>
      <c r="C45" s="121">
        <f>IF(A45="","",COUNTIF(Données!F45:G45,1))</f>
        <v>0</v>
      </c>
      <c r="D45" s="121">
        <f>IF(A45="","",IF(Données!O45=1,1,0))</f>
        <v>0</v>
      </c>
      <c r="E45" s="121">
        <f>IF(A45="","",COUNTIF(Données!AB45:AC45,1))</f>
        <v>0</v>
      </c>
      <c r="F45" s="122">
        <f t="shared" si="0"/>
        <v>0</v>
      </c>
      <c r="G45" s="123">
        <f>IF(A45="","",100*F45/(8-COUNTIF(Données!B45:D45,"A")-COUNTIF(Données!F45:G45,"A")-COUNTIF(Données!O45,"A")))</f>
        <v>0</v>
      </c>
      <c r="H45" s="124">
        <f>IF(A45="","",COUNTIF(Données!E45,1))</f>
        <v>0</v>
      </c>
      <c r="I45" s="124">
        <f>IF(A45="","",COUNTIF(Données!L45:N45,1))</f>
        <v>0</v>
      </c>
      <c r="J45" s="124">
        <f>IF(A45="","",COUNTIF(Données!Y45:AA45,1))</f>
        <v>0</v>
      </c>
      <c r="K45" s="124">
        <f>IF(A45="","",COUNTIF(Données!AD45:AF45,1))</f>
        <v>0</v>
      </c>
      <c r="L45" s="125">
        <f t="shared" si="1"/>
        <v>0</v>
      </c>
      <c r="M45" s="123">
        <f>IF(A45="","",100*L45/(10-COUNTIF(Données!E45,"A")-COUNTIF(Données!L45:N45,"A")-COUNTIF(Données!Y45:AA45,"A")-COUNTIF(Données!AD45:AF45,"A")))</f>
        <v>0</v>
      </c>
      <c r="N45" s="124">
        <f>IF(A45="","",COUNTIF(Données!H45:K45,1))</f>
        <v>0</v>
      </c>
      <c r="O45" s="124">
        <f>IF(A45="","",COUNTIF(Données!P45:R45,1))</f>
        <v>0</v>
      </c>
      <c r="P45" s="124">
        <f>IF(A45="","",COUNTIF(Données!S45:U45,1))</f>
        <v>0</v>
      </c>
      <c r="Q45" s="124">
        <f>IF(A45="","",COUNTIF(Données!AG45:AI45,1))</f>
        <v>0</v>
      </c>
      <c r="R45" s="125">
        <f t="shared" si="2"/>
        <v>0</v>
      </c>
      <c r="S45" s="126">
        <f>IF(A45="","",100*R45/(13-COUNTIF(Données!P45:U45,"A")-COUNTIF(Données!AG45:AI45,"A")-COUNTIF(Données!H45:K45,"A")))</f>
        <v>0</v>
      </c>
      <c r="T45" s="127">
        <f>IF(A45="","",COUNTIF(Données!V45:X45,1))</f>
        <v>0</v>
      </c>
      <c r="U45" s="128">
        <f>IF(A45="","",100*T45/(3-COUNTIF(Données!V45:X45,"A")))</f>
        <v>0</v>
      </c>
      <c r="V45" s="129">
        <f t="shared" si="3"/>
        <v>0</v>
      </c>
      <c r="W45" s="123">
        <f>IF(A45="","",100*V45/(34-COUNTIF(Données!B45:AI45,"A")))</f>
        <v>0</v>
      </c>
    </row>
    <row r="46" spans="1:23" ht="15.75">
      <c r="A46" s="130">
        <f>IF(Données!A46="","",Données!A46)</f>
        <v>0</v>
      </c>
      <c r="B46" s="131">
        <f>IF(A46="","",COUNTIF(Données!B46:D46,1))</f>
        <v>0</v>
      </c>
      <c r="C46" s="131">
        <f>IF(A46="","",COUNTIF(Données!F46:G46,1))</f>
        <v>0</v>
      </c>
      <c r="D46" s="131">
        <f>IF(A46="","",IF(Données!O46=1,1,0))</f>
        <v>0</v>
      </c>
      <c r="E46" s="131">
        <f>IF(A46="","",COUNTIF(Données!AB46:AC46,1))</f>
        <v>0</v>
      </c>
      <c r="F46" s="132">
        <f t="shared" si="0"/>
        <v>0</v>
      </c>
      <c r="G46" s="133">
        <f>IF(A46="","",100*F46/(8-COUNTIF(Données!B46:D46,"A")-COUNTIF(Données!F46:G46,"A")-COUNTIF(Données!O46,"A")))</f>
        <v>0</v>
      </c>
      <c r="H46" s="134">
        <f>IF(A46="","",COUNTIF(Données!E46,1))</f>
        <v>0</v>
      </c>
      <c r="I46" s="134">
        <f>IF(A46="","",COUNTIF(Données!L46:N46,1))</f>
        <v>0</v>
      </c>
      <c r="J46" s="134">
        <f>IF(A46="","",COUNTIF(Données!Y46:AA46,1))</f>
        <v>0</v>
      </c>
      <c r="K46" s="134">
        <f>IF(A46="","",COUNTIF(Données!AD46:AF46,1))</f>
        <v>0</v>
      </c>
      <c r="L46" s="135">
        <f t="shared" si="1"/>
        <v>0</v>
      </c>
      <c r="M46" s="133">
        <f>IF(A46="","",100*L46/(10-COUNTIF(Données!E46,"A")-COUNTIF(Données!L46:N46,"A")-COUNTIF(Données!Y46:AA46,"A")-COUNTIF(Données!AD46:AF46,"A")))</f>
        <v>0</v>
      </c>
      <c r="N46" s="134">
        <f>IF(A46="","",COUNTIF(Données!H46:K46,1))</f>
        <v>0</v>
      </c>
      <c r="O46" s="134">
        <f>IF(A46="","",COUNTIF(Données!P46:R46,1))</f>
        <v>0</v>
      </c>
      <c r="P46" s="134">
        <f>IF(A46="","",COUNTIF(Données!S46:U46,1))</f>
        <v>0</v>
      </c>
      <c r="Q46" s="134">
        <f>IF(A46="","",COUNTIF(Données!AG46:AI46,1))</f>
        <v>0</v>
      </c>
      <c r="R46" s="136">
        <f t="shared" si="2"/>
        <v>0</v>
      </c>
      <c r="S46" s="137">
        <f>IF(A46="","",100*R46/(13-COUNTIF(Données!P46:U46,"A")-COUNTIF(Données!AG46:AI46,"A")-COUNTIF(Données!H46:K46,"A")))</f>
        <v>0</v>
      </c>
      <c r="T46" s="138">
        <f>IF(A46="","",COUNTIF(Données!V46:X46,1))</f>
        <v>0</v>
      </c>
      <c r="U46" s="139">
        <f>IF(A46="","",100*T46/(3-COUNTIF(Données!V46:X46,"A")))</f>
        <v>0</v>
      </c>
      <c r="V46" s="140">
        <f t="shared" si="3"/>
        <v>0</v>
      </c>
      <c r="W46" s="133">
        <f>IF(A46="","",100*V46/(34-COUNTIF(Données!B46:AI46,"A")))</f>
        <v>0</v>
      </c>
    </row>
    <row r="47" spans="1:23" ht="15.75">
      <c r="A47" s="111">
        <f>IF(Données!A47="","",Données!A47)</f>
        <v>0</v>
      </c>
      <c r="B47" s="121">
        <f>IF(A47="","",COUNTIF(Données!B47:D47,1))</f>
        <v>0</v>
      </c>
      <c r="C47" s="121">
        <f>IF(A47="","",COUNTIF(Données!F47:G47,1))</f>
        <v>0</v>
      </c>
      <c r="D47" s="121">
        <f>IF(A47="","",IF(Données!O47=1,1,0))</f>
        <v>0</v>
      </c>
      <c r="E47" s="121">
        <f>IF(A47="","",COUNTIF(Données!AB47:AC47,1))</f>
        <v>0</v>
      </c>
      <c r="F47" s="122">
        <f t="shared" si="0"/>
        <v>0</v>
      </c>
      <c r="G47" s="123">
        <f>IF(A47="","",100*F47/(8-COUNTIF(Données!B47:D47,"A")-COUNTIF(Données!F47:G47,"A")-COUNTIF(Données!O47,"A")))</f>
        <v>0</v>
      </c>
      <c r="H47" s="124">
        <f>IF(A47="","",COUNTIF(Données!E47,1))</f>
        <v>0</v>
      </c>
      <c r="I47" s="124">
        <f>IF(A47="","",COUNTIF(Données!L47:N47,1))</f>
        <v>0</v>
      </c>
      <c r="J47" s="124">
        <f>IF(A47="","",COUNTIF(Données!Y47:AA47,1))</f>
        <v>0</v>
      </c>
      <c r="K47" s="124">
        <f>IF(A47="","",COUNTIF(Données!AD47:AF47,1))</f>
        <v>0</v>
      </c>
      <c r="L47" s="125">
        <f t="shared" si="1"/>
        <v>0</v>
      </c>
      <c r="M47" s="123">
        <f>IF(A47="","",100*L47/(10-COUNTIF(Données!E47,"A")-COUNTIF(Données!L47:N47,"A")-COUNTIF(Données!Y47:AA47,"A")-COUNTIF(Données!AD47:AF47,"A")))</f>
        <v>0</v>
      </c>
      <c r="N47" s="124">
        <f>IF(A47="","",COUNTIF(Données!H47:K47,1))</f>
        <v>0</v>
      </c>
      <c r="O47" s="124">
        <f>IF(A47="","",COUNTIF(Données!P47:R47,1))</f>
        <v>0</v>
      </c>
      <c r="P47" s="124">
        <f>IF(A47="","",COUNTIF(Données!S47:U47,1))</f>
        <v>0</v>
      </c>
      <c r="Q47" s="124">
        <f>IF(A47="","",COUNTIF(Données!AG47:AI47,1))</f>
        <v>0</v>
      </c>
      <c r="R47" s="125">
        <f t="shared" si="2"/>
        <v>0</v>
      </c>
      <c r="S47" s="126">
        <f>IF(A47="","",100*R47/(13-COUNTIF(Données!P47:U47,"A")-COUNTIF(Données!AG47:AI47,"A")-COUNTIF(Données!H47:K47,"A")))</f>
        <v>0</v>
      </c>
      <c r="T47" s="127">
        <f>IF(A47="","",COUNTIF(Données!V47:X47,1))</f>
        <v>0</v>
      </c>
      <c r="U47" s="128">
        <f>IF(A47="","",100*T47/(3-COUNTIF(Données!V47:X47,"A")))</f>
        <v>0</v>
      </c>
      <c r="V47" s="129">
        <f t="shared" si="3"/>
        <v>0</v>
      </c>
      <c r="W47" s="123">
        <f>IF(A47="","",100*V47/(34-COUNTIF(Données!B47:AI47,"A")))</f>
        <v>0</v>
      </c>
    </row>
    <row r="48" spans="1:23" ht="15.75">
      <c r="A48" s="130">
        <f>IF(Données!A48="","",Données!A48)</f>
        <v>0</v>
      </c>
      <c r="B48" s="131">
        <f>IF(A48="","",COUNTIF(Données!B48:D48,1))</f>
        <v>0</v>
      </c>
      <c r="C48" s="131">
        <f>IF(A48="","",COUNTIF(Données!F48:G48,1))</f>
        <v>0</v>
      </c>
      <c r="D48" s="131">
        <f>IF(A48="","",IF(Données!O48=1,1,0))</f>
        <v>0</v>
      </c>
      <c r="E48" s="131">
        <f>IF(A48="","",COUNTIF(Données!AB48:AC48,1))</f>
        <v>0</v>
      </c>
      <c r="F48" s="132">
        <f t="shared" si="0"/>
        <v>0</v>
      </c>
      <c r="G48" s="133">
        <f>IF(A48="","",100*F48/(8-COUNTIF(Données!B48:D48,"A")-COUNTIF(Données!F48:G48,"A")-COUNTIF(Données!O48,"A")))</f>
        <v>0</v>
      </c>
      <c r="H48" s="134">
        <f>IF(A48="","",COUNTIF(Données!E48,1))</f>
        <v>0</v>
      </c>
      <c r="I48" s="134">
        <f>IF(A48="","",COUNTIF(Données!L48:N48,1))</f>
        <v>0</v>
      </c>
      <c r="J48" s="134">
        <f>IF(A48="","",COUNTIF(Données!Y48:AA48,1))</f>
        <v>0</v>
      </c>
      <c r="K48" s="134">
        <f>IF(A48="","",COUNTIF(Données!AD48:AF48,1))</f>
        <v>0</v>
      </c>
      <c r="L48" s="135">
        <f t="shared" si="1"/>
        <v>0</v>
      </c>
      <c r="M48" s="133">
        <f>IF(A48="","",100*L48/(10-COUNTIF(Données!E48,"A")-COUNTIF(Données!L48:N48,"A")-COUNTIF(Données!Y48:AA48,"A")-COUNTIF(Données!AD48:AF48,"A")))</f>
        <v>0</v>
      </c>
      <c r="N48" s="134">
        <f>IF(A48="","",COUNTIF(Données!H48:K48,1))</f>
        <v>0</v>
      </c>
      <c r="O48" s="134">
        <f>IF(A48="","",COUNTIF(Données!P48:R48,1))</f>
        <v>0</v>
      </c>
      <c r="P48" s="134">
        <f>IF(A48="","",COUNTIF(Données!S48:U48,1))</f>
        <v>0</v>
      </c>
      <c r="Q48" s="134">
        <f>IF(A48="","",COUNTIF(Données!AG48:AI48,1))</f>
        <v>0</v>
      </c>
      <c r="R48" s="136">
        <f t="shared" si="2"/>
        <v>0</v>
      </c>
      <c r="S48" s="137">
        <f>IF(A48="","",100*R48/(13-COUNTIF(Données!P48:U48,"A")-COUNTIF(Données!AG48:AI48,"A")-COUNTIF(Données!H48:K48,"A")))</f>
        <v>0</v>
      </c>
      <c r="T48" s="138">
        <f>IF(A48="","",COUNTIF(Données!V48:X48,1))</f>
        <v>0</v>
      </c>
      <c r="U48" s="139">
        <f>IF(A48="","",100*T48/(3-COUNTIF(Données!V48:X48,"A")))</f>
        <v>0</v>
      </c>
      <c r="V48" s="140">
        <f t="shared" si="3"/>
        <v>0</v>
      </c>
      <c r="W48" s="133">
        <f>IF(A48="","",100*V48/(34-COUNTIF(Données!B48:AI48,"A")))</f>
        <v>0</v>
      </c>
    </row>
    <row r="49" spans="1:23" ht="15.75">
      <c r="A49" s="111">
        <f>IF(Données!A49="","",Données!A49)</f>
        <v>0</v>
      </c>
      <c r="B49" s="121">
        <f>IF(A49="","",COUNTIF(Données!B49:D49,1))</f>
        <v>0</v>
      </c>
      <c r="C49" s="121">
        <f>IF(A49="","",COUNTIF(Données!F49:G49,1))</f>
        <v>0</v>
      </c>
      <c r="D49" s="121">
        <f>IF(A49="","",IF(Données!O49=1,1,0))</f>
        <v>0</v>
      </c>
      <c r="E49" s="121">
        <f>IF(A49="","",COUNTIF(Données!AB49:AC49,1))</f>
        <v>0</v>
      </c>
      <c r="F49" s="122">
        <f t="shared" si="0"/>
        <v>0</v>
      </c>
      <c r="G49" s="123">
        <f>IF(A49="","",100*F49/(8-COUNTIF(Données!B49:D49,"A")-COUNTIF(Données!F49:G49,"A")-COUNTIF(Données!O49,"A")))</f>
        <v>0</v>
      </c>
      <c r="H49" s="124">
        <f>IF(A49="","",COUNTIF(Données!E49,1))</f>
        <v>0</v>
      </c>
      <c r="I49" s="124">
        <f>IF(A49="","",COUNTIF(Données!L49:N49,1))</f>
        <v>0</v>
      </c>
      <c r="J49" s="124">
        <f>IF(A49="","",COUNTIF(Données!Y49:AA49,1))</f>
        <v>0</v>
      </c>
      <c r="K49" s="124">
        <f>IF(A49="","",COUNTIF(Données!AD49:AF49,1))</f>
        <v>0</v>
      </c>
      <c r="L49" s="125">
        <f t="shared" si="1"/>
        <v>0</v>
      </c>
      <c r="M49" s="123">
        <f>IF(A49="","",100*L49/(10-COUNTIF(Données!E49,"A")-COUNTIF(Données!L49:N49,"A")-COUNTIF(Données!Y49:AA49,"A")-COUNTIF(Données!AD49:AF49,"A")))</f>
        <v>0</v>
      </c>
      <c r="N49" s="124">
        <f>IF(A49="","",COUNTIF(Données!H49:K49,1))</f>
        <v>0</v>
      </c>
      <c r="O49" s="124">
        <f>IF(A49="","",COUNTIF(Données!P49:R49,1))</f>
        <v>0</v>
      </c>
      <c r="P49" s="124">
        <f>IF(A49="","",COUNTIF(Données!S49:U49,1))</f>
        <v>0</v>
      </c>
      <c r="Q49" s="124">
        <f>IF(A49="","",COUNTIF(Données!AG49:AI49,1))</f>
        <v>0</v>
      </c>
      <c r="R49" s="125">
        <f t="shared" si="2"/>
        <v>0</v>
      </c>
      <c r="S49" s="126">
        <f>IF(A49="","",100*R49/(13-COUNTIF(Données!P49:U49,"A")-COUNTIF(Données!AG49:AI49,"A")-COUNTIF(Données!H49:K49,"A")))</f>
        <v>0</v>
      </c>
      <c r="T49" s="127">
        <f>IF(A49="","",COUNTIF(Données!V49:X49,1))</f>
        <v>0</v>
      </c>
      <c r="U49" s="128">
        <f>IF(A49="","",100*T49/(3-COUNTIF(Données!V49:X49,"A")))</f>
        <v>0</v>
      </c>
      <c r="V49" s="129">
        <f t="shared" si="3"/>
        <v>0</v>
      </c>
      <c r="W49" s="123">
        <f>IF(A49="","",100*V49/(34-COUNTIF(Données!B49:AI49,"A")))</f>
        <v>0</v>
      </c>
    </row>
    <row r="50" spans="1:23" ht="15.75">
      <c r="A50" s="130">
        <f>IF(Données!A50="","",Données!A50)</f>
        <v>0</v>
      </c>
      <c r="B50" s="131">
        <f>IF(A50="","",COUNTIF(Données!B50:D50,1))</f>
        <v>0</v>
      </c>
      <c r="C50" s="131">
        <f>IF(A50="","",COUNTIF(Données!F50:G50,1))</f>
        <v>0</v>
      </c>
      <c r="D50" s="131">
        <f>IF(A50="","",IF(Données!O50=1,1,0))</f>
        <v>0</v>
      </c>
      <c r="E50" s="131">
        <f>IF(A50="","",COUNTIF(Données!AB50:AC50,1))</f>
        <v>0</v>
      </c>
      <c r="F50" s="132">
        <f t="shared" si="0"/>
        <v>0</v>
      </c>
      <c r="G50" s="133">
        <f>IF(A50="","",100*F50/(8-COUNTIF(Données!B50:D50,"A")-COUNTIF(Données!F50:G50,"A")-COUNTIF(Données!O50,"A")))</f>
        <v>0</v>
      </c>
      <c r="H50" s="134">
        <f>IF(A50="","",COUNTIF(Données!E50,1))</f>
        <v>0</v>
      </c>
      <c r="I50" s="134">
        <f>IF(A50="","",COUNTIF(Données!L50:N50,1))</f>
        <v>0</v>
      </c>
      <c r="J50" s="134">
        <f>IF(A50="","",COUNTIF(Données!Y50:AA50,1))</f>
        <v>0</v>
      </c>
      <c r="K50" s="134">
        <f>IF(A50="","",COUNTIF(Données!AD50:AF50,1))</f>
        <v>0</v>
      </c>
      <c r="L50" s="135">
        <f t="shared" si="1"/>
        <v>0</v>
      </c>
      <c r="M50" s="133">
        <f>IF(A50="","",100*L50/(10-COUNTIF(Données!E50,"A")-COUNTIF(Données!L50:N50,"A")-COUNTIF(Données!Y50:AA50,"A")-COUNTIF(Données!AD50:AF50,"A")))</f>
        <v>0</v>
      </c>
      <c r="N50" s="134">
        <f>IF(A50="","",COUNTIF(Données!H50:K50,1))</f>
        <v>0</v>
      </c>
      <c r="O50" s="134">
        <f>IF(A50="","",COUNTIF(Données!P50:R50,1))</f>
        <v>0</v>
      </c>
      <c r="P50" s="134">
        <f>IF(A50="","",COUNTIF(Données!S50:U50,1))</f>
        <v>0</v>
      </c>
      <c r="Q50" s="134">
        <f>IF(A50="","",COUNTIF(Données!AG50:AI50,1))</f>
        <v>0</v>
      </c>
      <c r="R50" s="136">
        <f t="shared" si="2"/>
        <v>0</v>
      </c>
      <c r="S50" s="137">
        <f>IF(A50="","",100*R50/(13-COUNTIF(Données!P50:U50,"A")-COUNTIF(Données!AG50:AI50,"A")-COUNTIF(Données!H50:K50,"A")))</f>
        <v>0</v>
      </c>
      <c r="T50" s="138">
        <f>IF(A50="","",COUNTIF(Données!V50:X50,1))</f>
        <v>0</v>
      </c>
      <c r="U50" s="139">
        <f>IF(A50="","",100*T50/(3-COUNTIF(Données!V50:X50,"A")))</f>
        <v>0</v>
      </c>
      <c r="V50" s="140">
        <f t="shared" si="3"/>
        <v>0</v>
      </c>
      <c r="W50" s="133">
        <f>IF(A50="","",100*V50/(34-COUNTIF(Données!B50:AI50,"A")))</f>
        <v>0</v>
      </c>
    </row>
    <row r="51" spans="1:23" ht="15.75">
      <c r="A51" s="111">
        <f>IF(Données!A51="","",Données!A51)</f>
        <v>0</v>
      </c>
      <c r="B51" s="121">
        <f>IF(A51="","",COUNTIF(Données!B51:D51,1))</f>
        <v>0</v>
      </c>
      <c r="C51" s="121">
        <f>IF(A51="","",COUNTIF(Données!F51:G51,1))</f>
        <v>0</v>
      </c>
      <c r="D51" s="121">
        <f>IF(A51="","",IF(Données!O51=1,1,0))</f>
        <v>0</v>
      </c>
      <c r="E51" s="121">
        <f>IF(A51="","",COUNTIF(Données!AB51:AC51,1))</f>
        <v>0</v>
      </c>
      <c r="F51" s="122">
        <f t="shared" si="0"/>
        <v>0</v>
      </c>
      <c r="G51" s="123">
        <f>IF(A51="","",100*F51/(8-COUNTIF(Données!B51:D51,"A")-COUNTIF(Données!F51:G51,"A")-COUNTIF(Données!O51,"A")))</f>
        <v>0</v>
      </c>
      <c r="H51" s="124">
        <f>IF(A51="","",COUNTIF(Données!E51,1))</f>
        <v>0</v>
      </c>
      <c r="I51" s="124">
        <f>IF(A51="","",COUNTIF(Données!L51:N51,1))</f>
        <v>0</v>
      </c>
      <c r="J51" s="124">
        <f>IF(A51="","",COUNTIF(Données!Y51:AA51,1))</f>
        <v>0</v>
      </c>
      <c r="K51" s="124">
        <f>IF(A51="","",COUNTIF(Données!AD51:AF51,1))</f>
        <v>0</v>
      </c>
      <c r="L51" s="125">
        <f t="shared" si="1"/>
        <v>0</v>
      </c>
      <c r="M51" s="123">
        <f>IF(A51="","",100*L51/(10-COUNTIF(Données!E51,"A")-COUNTIF(Données!L51:N51,"A")-COUNTIF(Données!Y51:AA51,"A")-COUNTIF(Données!AD51:AF51,"A")))</f>
        <v>0</v>
      </c>
      <c r="N51" s="124">
        <f>IF(A51="","",COUNTIF(Données!H51:K51,1))</f>
        <v>0</v>
      </c>
      <c r="O51" s="124">
        <f>IF(A51="","",COUNTIF(Données!P51:R51,1))</f>
        <v>0</v>
      </c>
      <c r="P51" s="124">
        <f>IF(A51="","",COUNTIF(Données!S51:U51,1))</f>
        <v>0</v>
      </c>
      <c r="Q51" s="124">
        <f>IF(A51="","",COUNTIF(Données!AG51:AI51,1))</f>
        <v>0</v>
      </c>
      <c r="R51" s="125">
        <f t="shared" si="2"/>
        <v>0</v>
      </c>
      <c r="S51" s="126">
        <f>IF(A51="","",100*R51/(13-COUNTIF(Données!P51:U51,"A")-COUNTIF(Données!AG51:AI51,"A")-COUNTIF(Données!H51:K51,"A")))</f>
        <v>0</v>
      </c>
      <c r="T51" s="127">
        <f>IF(A51="","",COUNTIF(Données!V51:X51,1))</f>
        <v>0</v>
      </c>
      <c r="U51" s="128">
        <f>IF(A51="","",100*T51/(3-COUNTIF(Données!V51:X51,"A")))</f>
        <v>0</v>
      </c>
      <c r="V51" s="129">
        <f t="shared" si="3"/>
        <v>0</v>
      </c>
      <c r="W51" s="123">
        <f>IF(A51="","",100*V51/(34-COUNTIF(Données!B51:AI51,"A")))</f>
        <v>0</v>
      </c>
    </row>
    <row r="52" spans="1:23" ht="15.75">
      <c r="A52" s="130">
        <f>IF(Données!A52="","",Données!A52)</f>
        <v>0</v>
      </c>
      <c r="B52" s="131">
        <f>IF(A52="","",COUNTIF(Données!B52:D52,1))</f>
        <v>0</v>
      </c>
      <c r="C52" s="131">
        <f>IF(A52="","",COUNTIF(Données!F52:G52,1))</f>
        <v>0</v>
      </c>
      <c r="D52" s="131">
        <f>IF(A52="","",IF(Données!O52=1,1,0))</f>
        <v>0</v>
      </c>
      <c r="E52" s="131">
        <f>IF(A52="","",COUNTIF(Données!AB52:AC52,1))</f>
        <v>0</v>
      </c>
      <c r="F52" s="132">
        <f t="shared" si="0"/>
        <v>0</v>
      </c>
      <c r="G52" s="133">
        <f>IF(A52="","",100*F52/(8-COUNTIF(Données!B52:D52,"A")-COUNTIF(Données!F52:G52,"A")-COUNTIF(Données!O52,"A")))</f>
        <v>0</v>
      </c>
      <c r="H52" s="134">
        <f>IF(A52="","",COUNTIF(Données!E52,1))</f>
        <v>0</v>
      </c>
      <c r="I52" s="134">
        <f>IF(A52="","",COUNTIF(Données!L52:N52,1))</f>
        <v>0</v>
      </c>
      <c r="J52" s="134">
        <f>IF(A52="","",COUNTIF(Données!Y52:AA52,1))</f>
        <v>0</v>
      </c>
      <c r="K52" s="134">
        <f>IF(A52="","",COUNTIF(Données!AD52:AF52,1))</f>
        <v>0</v>
      </c>
      <c r="L52" s="135">
        <f t="shared" si="1"/>
        <v>0</v>
      </c>
      <c r="M52" s="133">
        <f>IF(A52="","",100*L52/(10-COUNTIF(Données!E52,"A")-COUNTIF(Données!L52:N52,"A")-COUNTIF(Données!Y52:AA52,"A")-COUNTIF(Données!AD52:AF52,"A")))</f>
        <v>0</v>
      </c>
      <c r="N52" s="134">
        <f>IF(A52="","",COUNTIF(Données!H52:K52,1))</f>
        <v>0</v>
      </c>
      <c r="O52" s="134">
        <f>IF(A52="","",COUNTIF(Données!P52:R52,1))</f>
        <v>0</v>
      </c>
      <c r="P52" s="134">
        <f>IF(A52="","",COUNTIF(Données!S52:U52,1))</f>
        <v>0</v>
      </c>
      <c r="Q52" s="134">
        <f>IF(A52="","",COUNTIF(Données!AG52:AI52,1))</f>
        <v>0</v>
      </c>
      <c r="R52" s="136">
        <f t="shared" si="2"/>
        <v>0</v>
      </c>
      <c r="S52" s="137">
        <f>IF(A52="","",100*R52/(13-COUNTIF(Données!P52:U52,"A")-COUNTIF(Données!AG52:AI52,"A")-COUNTIF(Données!H52:K52,"A")))</f>
        <v>0</v>
      </c>
      <c r="T52" s="138">
        <f>IF(A52="","",COUNTIF(Données!V52:X52,1))</f>
        <v>0</v>
      </c>
      <c r="U52" s="139">
        <f>IF(A52="","",100*T52/(3-COUNTIF(Données!V52:X52,"A")))</f>
        <v>0</v>
      </c>
      <c r="V52" s="140">
        <f t="shared" si="3"/>
        <v>0</v>
      </c>
      <c r="W52" s="133">
        <f>IF(A52="","",100*V52/(34-COUNTIF(Données!B52:AI52,"A")))</f>
        <v>0</v>
      </c>
    </row>
    <row r="53" spans="1:23" ht="15.75">
      <c r="A53" s="111">
        <f>IF(Données!A53="","",Données!A53)</f>
        <v>0</v>
      </c>
      <c r="B53" s="121">
        <f>IF(A53="","",COUNTIF(Données!B53:D53,1))</f>
        <v>0</v>
      </c>
      <c r="C53" s="121">
        <f>IF(A53="","",COUNTIF(Données!F53:G53,1))</f>
        <v>0</v>
      </c>
      <c r="D53" s="121">
        <f>IF(A53="","",IF(Données!O53=1,1,0))</f>
        <v>0</v>
      </c>
      <c r="E53" s="121">
        <f>IF(A53="","",COUNTIF(Données!AB53:AC53,1))</f>
        <v>0</v>
      </c>
      <c r="F53" s="122">
        <f t="shared" si="0"/>
        <v>0</v>
      </c>
      <c r="G53" s="123">
        <f>IF(A53="","",100*F53/(8-COUNTIF(Données!B53:D53,"A")-COUNTIF(Données!F53:G53,"A")-COUNTIF(Données!O53,"A")))</f>
        <v>0</v>
      </c>
      <c r="H53" s="124">
        <f>IF(A53="","",COUNTIF(Données!E53,1))</f>
        <v>0</v>
      </c>
      <c r="I53" s="124">
        <f>IF(A53="","",COUNTIF(Données!L53:N53,1))</f>
        <v>0</v>
      </c>
      <c r="J53" s="124">
        <f>IF(A53="","",COUNTIF(Données!Y53:AA53,1))</f>
        <v>0</v>
      </c>
      <c r="K53" s="124">
        <f>IF(A53="","",COUNTIF(Données!AD53:AF53,1))</f>
        <v>0</v>
      </c>
      <c r="L53" s="125">
        <f t="shared" si="1"/>
        <v>0</v>
      </c>
      <c r="M53" s="123">
        <f>IF(A53="","",100*L53/(10-COUNTIF(Données!E53,"A")-COUNTIF(Données!L53:N53,"A")-COUNTIF(Données!Y53:AA53,"A")-COUNTIF(Données!AD53:AF53,"A")))</f>
        <v>0</v>
      </c>
      <c r="N53" s="124">
        <f>IF(A53="","",COUNTIF(Données!H53:K53,1))</f>
        <v>0</v>
      </c>
      <c r="O53" s="124">
        <f>IF(A53="","",COUNTIF(Données!P53:R53,1))</f>
        <v>0</v>
      </c>
      <c r="P53" s="124">
        <f>IF(A53="","",COUNTIF(Données!S53:U53,1))</f>
        <v>0</v>
      </c>
      <c r="Q53" s="124">
        <f>IF(A53="","",COUNTIF(Données!AG53:AI53,1))</f>
        <v>0</v>
      </c>
      <c r="R53" s="125">
        <f t="shared" si="2"/>
        <v>0</v>
      </c>
      <c r="S53" s="126">
        <f>IF(A53="","",100*R53/(13-COUNTIF(Données!P53:U53,"A")-COUNTIF(Données!AG53:AI53,"A")-COUNTIF(Données!H53:K53,"A")))</f>
        <v>0</v>
      </c>
      <c r="T53" s="127">
        <f>IF(A53="","",COUNTIF(Données!V53:X53,1))</f>
        <v>0</v>
      </c>
      <c r="U53" s="128">
        <f>IF(A53="","",100*T53/(3-COUNTIF(Données!V53:X53,"A")))</f>
        <v>0</v>
      </c>
      <c r="V53" s="129">
        <f t="shared" si="3"/>
        <v>0</v>
      </c>
      <c r="W53" s="123">
        <f>IF(A53="","",100*V53/(34-COUNTIF(Données!B53:AI53,"A")))</f>
        <v>0</v>
      </c>
    </row>
    <row r="54" spans="1:23" ht="15.75">
      <c r="A54" s="130">
        <f>IF(Données!A54="","",Données!A54)</f>
        <v>0</v>
      </c>
      <c r="B54" s="131">
        <f>IF(A54="","",COUNTIF(Données!B54:D54,1))</f>
        <v>0</v>
      </c>
      <c r="C54" s="131">
        <f>IF(A54="","",COUNTIF(Données!F54:G54,1))</f>
        <v>0</v>
      </c>
      <c r="D54" s="131">
        <f>IF(A54="","",IF(Données!O54=1,1,0))</f>
        <v>0</v>
      </c>
      <c r="E54" s="131">
        <f>IF(A54="","",COUNTIF(Données!AB54:AC54,1))</f>
        <v>0</v>
      </c>
      <c r="F54" s="132">
        <f t="shared" si="0"/>
        <v>0</v>
      </c>
      <c r="G54" s="133">
        <f>IF(A54="","",100*F54/(8-COUNTIF(Données!B54:D54,"A")-COUNTIF(Données!F54:G54,"A")-COUNTIF(Données!O54,"A")))</f>
        <v>0</v>
      </c>
      <c r="H54" s="134">
        <f>IF(A54="","",COUNTIF(Données!E54,1))</f>
        <v>0</v>
      </c>
      <c r="I54" s="134">
        <f>IF(A54="","",COUNTIF(Données!L54:N54,1))</f>
        <v>0</v>
      </c>
      <c r="J54" s="134">
        <f>IF(A54="","",COUNTIF(Données!Y54:AA54,1))</f>
        <v>0</v>
      </c>
      <c r="K54" s="134">
        <f>IF(A54="","",COUNTIF(Données!AD54:AF54,1))</f>
        <v>0</v>
      </c>
      <c r="L54" s="135">
        <f t="shared" si="1"/>
        <v>0</v>
      </c>
      <c r="M54" s="133">
        <f>IF(A54="","",100*L54/(10-COUNTIF(Données!E54,"A")-COUNTIF(Données!L54:N54,"A")-COUNTIF(Données!Y54:AA54,"A")-COUNTIF(Données!AD54:AF54,"A")))</f>
        <v>0</v>
      </c>
      <c r="N54" s="134">
        <f>IF(A54="","",COUNTIF(Données!H54:K54,1))</f>
        <v>0</v>
      </c>
      <c r="O54" s="134">
        <f>IF(A54="","",COUNTIF(Données!P54:R54,1))</f>
        <v>0</v>
      </c>
      <c r="P54" s="134">
        <f>IF(A54="","",COUNTIF(Données!S54:U54,1))</f>
        <v>0</v>
      </c>
      <c r="Q54" s="134">
        <f>IF(A54="","",COUNTIF(Données!AG54:AI54,1))</f>
        <v>0</v>
      </c>
      <c r="R54" s="136">
        <f t="shared" si="2"/>
        <v>0</v>
      </c>
      <c r="S54" s="137">
        <f>IF(A54="","",100*R54/(13-COUNTIF(Données!P54:U54,"A")-COUNTIF(Données!AG54:AI54,"A")-COUNTIF(Données!H54:K54,"A")))</f>
        <v>0</v>
      </c>
      <c r="T54" s="138">
        <f>IF(A54="","",COUNTIF(Données!V54:X54,1))</f>
        <v>0</v>
      </c>
      <c r="U54" s="139">
        <f>IF(A54="","",100*T54/(3-COUNTIF(Données!V54:X54,"A")))</f>
        <v>0</v>
      </c>
      <c r="V54" s="140">
        <f t="shared" si="3"/>
        <v>0</v>
      </c>
      <c r="W54" s="133">
        <f>IF(A54="","",100*V54/(34-COUNTIF(Données!B54:AI54,"A")))</f>
        <v>0</v>
      </c>
    </row>
    <row r="55" spans="1:23" ht="15.75">
      <c r="A55" s="111">
        <f>IF(Données!A55="","",Données!A55)</f>
        <v>0</v>
      </c>
      <c r="B55" s="121">
        <f>IF(A55="","",COUNTIF(Données!B55:D55,1))</f>
        <v>0</v>
      </c>
      <c r="C55" s="121">
        <f>IF(A55="","",COUNTIF(Données!F55:G55,1))</f>
        <v>0</v>
      </c>
      <c r="D55" s="121">
        <f>IF(A55="","",IF(Données!O55=1,1,0))</f>
        <v>0</v>
      </c>
      <c r="E55" s="121">
        <f>IF(A55="","",COUNTIF(Données!AB55:AC55,1))</f>
        <v>0</v>
      </c>
      <c r="F55" s="122">
        <f t="shared" si="0"/>
        <v>0</v>
      </c>
      <c r="G55" s="123">
        <f>IF(A55="","",100*F55/(8-COUNTIF(Données!B55:D55,"A")-COUNTIF(Données!F55:G55,"A")-COUNTIF(Données!O55,"A")))</f>
        <v>0</v>
      </c>
      <c r="H55" s="124">
        <f>IF(A55="","",COUNTIF(Données!E55,1))</f>
        <v>0</v>
      </c>
      <c r="I55" s="124">
        <f>IF(A55="","",COUNTIF(Données!L55:N55,1))</f>
        <v>0</v>
      </c>
      <c r="J55" s="124">
        <f>IF(A55="","",COUNTIF(Données!Y55:AA55,1))</f>
        <v>0</v>
      </c>
      <c r="K55" s="124">
        <f>IF(A55="","",COUNTIF(Données!AD55:AF55,1))</f>
        <v>0</v>
      </c>
      <c r="L55" s="125">
        <f t="shared" si="1"/>
        <v>0</v>
      </c>
      <c r="M55" s="123">
        <f>IF(A55="","",100*L55/(10-COUNTIF(Données!E55,"A")-COUNTIF(Données!L55:N55,"A")-COUNTIF(Données!Y55:AA55,"A")-COUNTIF(Données!AD55:AF55,"A")))</f>
        <v>0</v>
      </c>
      <c r="N55" s="124">
        <f>IF(A55="","",COUNTIF(Données!H55:K55,1))</f>
        <v>0</v>
      </c>
      <c r="O55" s="124">
        <f>IF(A55="","",COUNTIF(Données!P55:R55,1))</f>
        <v>0</v>
      </c>
      <c r="P55" s="124">
        <f>IF(A55="","",COUNTIF(Données!S55:U55,1))</f>
        <v>0</v>
      </c>
      <c r="Q55" s="124">
        <f>IF(A55="","",COUNTIF(Données!AG55:AI55,1))</f>
        <v>0</v>
      </c>
      <c r="R55" s="125">
        <f t="shared" si="2"/>
        <v>0</v>
      </c>
      <c r="S55" s="126">
        <f>IF(A55="","",100*R55/(13-COUNTIF(Données!P55:U55,"A")-COUNTIF(Données!AG55:AI55,"A")-COUNTIF(Données!H55:K55,"A")))</f>
        <v>0</v>
      </c>
      <c r="T55" s="127">
        <f>IF(A55="","",COUNTIF(Données!V55:X55,1))</f>
        <v>0</v>
      </c>
      <c r="U55" s="128">
        <f>IF(A55="","",100*T55/(3-COUNTIF(Données!V55:X55,"A")))</f>
        <v>0</v>
      </c>
      <c r="V55" s="129">
        <f t="shared" si="3"/>
        <v>0</v>
      </c>
      <c r="W55" s="123">
        <f>IF(A55="","",100*V55/(34-COUNTIF(Données!B55:AI55,"A")))</f>
        <v>0</v>
      </c>
    </row>
    <row r="56" spans="1:23" ht="15.75">
      <c r="A56" s="130">
        <f>IF(Données!A56="","",Données!A56)</f>
        <v>0</v>
      </c>
      <c r="B56" s="131">
        <f>IF(A56="","",COUNTIF(Données!B56:D56,1))</f>
        <v>0</v>
      </c>
      <c r="C56" s="131">
        <f>IF(A56="","",COUNTIF(Données!F56:G56,1))</f>
        <v>0</v>
      </c>
      <c r="D56" s="131">
        <f>IF(A56="","",IF(Données!O56=1,1,0))</f>
        <v>0</v>
      </c>
      <c r="E56" s="131">
        <f>IF(A56="","",COUNTIF(Données!AB56:AC56,1))</f>
        <v>0</v>
      </c>
      <c r="F56" s="132">
        <f t="shared" si="0"/>
        <v>0</v>
      </c>
      <c r="G56" s="133">
        <f>IF(A56="","",100*F56/(8-COUNTIF(Données!B56:D56,"A")-COUNTIF(Données!F56:G56,"A")-COUNTIF(Données!O56,"A")))</f>
        <v>0</v>
      </c>
      <c r="H56" s="134">
        <f>IF(A56="","",COUNTIF(Données!E56,1))</f>
        <v>0</v>
      </c>
      <c r="I56" s="134">
        <f>IF(A56="","",COUNTIF(Données!L56:N56,1))</f>
        <v>0</v>
      </c>
      <c r="J56" s="134">
        <f>IF(A56="","",COUNTIF(Données!Y56:AA56,1))</f>
        <v>0</v>
      </c>
      <c r="K56" s="134">
        <f>IF(A56="","",COUNTIF(Données!AD56:AF56,1))</f>
        <v>0</v>
      </c>
      <c r="L56" s="135">
        <f t="shared" si="1"/>
        <v>0</v>
      </c>
      <c r="M56" s="133">
        <f>IF(A56="","",100*L56/(10-COUNTIF(Données!E56,"A")-COUNTIF(Données!L56:N56,"A")-COUNTIF(Données!Y56:AA56,"A")-COUNTIF(Données!AD56:AF56,"A")))</f>
        <v>0</v>
      </c>
      <c r="N56" s="134">
        <f>IF(A56="","",COUNTIF(Données!H56:K56,1))</f>
        <v>0</v>
      </c>
      <c r="O56" s="134">
        <f>IF(A56="","",COUNTIF(Données!P56:R56,1))</f>
        <v>0</v>
      </c>
      <c r="P56" s="134">
        <f>IF(A56="","",COUNTIF(Données!S56:U56,1))</f>
        <v>0</v>
      </c>
      <c r="Q56" s="134">
        <f>IF(A56="","",COUNTIF(Données!AG56:AI56,1))</f>
        <v>0</v>
      </c>
      <c r="R56" s="136">
        <f t="shared" si="2"/>
        <v>0</v>
      </c>
      <c r="S56" s="137">
        <f>IF(A56="","",100*R56/(13-COUNTIF(Données!P56:U56,"A")-COUNTIF(Données!AG56:AI56,"A")-COUNTIF(Données!H56:K56,"A")))</f>
        <v>0</v>
      </c>
      <c r="T56" s="138">
        <f>IF(A56="","",COUNTIF(Données!V56:X56,1))</f>
        <v>0</v>
      </c>
      <c r="U56" s="139">
        <f>IF(A56="","",100*T56/(3-COUNTIF(Données!V56:X56,"A")))</f>
        <v>0</v>
      </c>
      <c r="V56" s="140">
        <f t="shared" si="3"/>
        <v>0</v>
      </c>
      <c r="W56" s="133">
        <f>IF(A56="","",100*V56/(34-COUNTIF(Données!B56:AI56,"A")))</f>
        <v>0</v>
      </c>
    </row>
    <row r="57" spans="1:23" ht="15.75">
      <c r="A57" s="111">
        <f>IF(Données!A57="","",Données!A57)</f>
        <v>0</v>
      </c>
      <c r="B57" s="121">
        <f>IF(A57="","",COUNTIF(Données!B57:D57,1))</f>
        <v>0</v>
      </c>
      <c r="C57" s="121">
        <f>IF(A57="","",COUNTIF(Données!F57:G57,1))</f>
        <v>0</v>
      </c>
      <c r="D57" s="121">
        <f>IF(A57="","",IF(Données!O57=1,1,0))</f>
        <v>0</v>
      </c>
      <c r="E57" s="121">
        <f>IF(A57="","",COUNTIF(Données!AB57:AC57,1))</f>
        <v>0</v>
      </c>
      <c r="F57" s="122">
        <f t="shared" si="0"/>
        <v>0</v>
      </c>
      <c r="G57" s="123">
        <f>IF(A57="","",100*F57/(8-COUNTIF(Données!B57:D57,"A")-COUNTIF(Données!F57:G57,"A")-COUNTIF(Données!O57,"A")))</f>
        <v>0</v>
      </c>
      <c r="H57" s="124">
        <f>IF(A57="","",COUNTIF(Données!E57,1))</f>
        <v>0</v>
      </c>
      <c r="I57" s="124">
        <f>IF(A57="","",COUNTIF(Données!L57:N57,1))</f>
        <v>0</v>
      </c>
      <c r="J57" s="124">
        <f>IF(A57="","",COUNTIF(Données!Y57:AA57,1))</f>
        <v>0</v>
      </c>
      <c r="K57" s="124">
        <f>IF(A57="","",COUNTIF(Données!AD57:AF57,1))</f>
        <v>0</v>
      </c>
      <c r="L57" s="125">
        <f t="shared" si="1"/>
        <v>0</v>
      </c>
      <c r="M57" s="123">
        <f>IF(A57="","",100*L57/(10-COUNTIF(Données!E57,"A")-COUNTIF(Données!L57:N57,"A")-COUNTIF(Données!Y57:AA57,"A")-COUNTIF(Données!AD57:AF57,"A")))</f>
        <v>0</v>
      </c>
      <c r="N57" s="124">
        <f>IF(A57="","",COUNTIF(Données!H57:K57,1))</f>
        <v>0</v>
      </c>
      <c r="O57" s="124">
        <f>IF(A57="","",COUNTIF(Données!P57:R57,1))</f>
        <v>0</v>
      </c>
      <c r="P57" s="124">
        <f>IF(A57="","",COUNTIF(Données!S57:U57,1))</f>
        <v>0</v>
      </c>
      <c r="Q57" s="124">
        <f>IF(A57="","",COUNTIF(Données!AG57:AI57,1))</f>
        <v>0</v>
      </c>
      <c r="R57" s="125">
        <f t="shared" si="2"/>
        <v>0</v>
      </c>
      <c r="S57" s="126">
        <f>IF(A57="","",100*R57/(13-COUNTIF(Données!P57:U57,"A")-COUNTIF(Données!AG57:AI57,"A")-COUNTIF(Données!H57:K57,"A")))</f>
        <v>0</v>
      </c>
      <c r="T57" s="127">
        <f>IF(A57="","",COUNTIF(Données!V57:X57,1))</f>
        <v>0</v>
      </c>
      <c r="U57" s="128">
        <f>IF(A57="","",100*T57/(3-COUNTIF(Données!V57:X57,"A")))</f>
        <v>0</v>
      </c>
      <c r="V57" s="129">
        <f t="shared" si="3"/>
        <v>0</v>
      </c>
      <c r="W57" s="123">
        <f>IF(A57="","",100*V57/(34-COUNTIF(Données!B57:AI57,"A")))</f>
        <v>0</v>
      </c>
    </row>
    <row r="58" spans="1:23" ht="15.75">
      <c r="A58" s="130">
        <f>IF(Données!A58="","",Données!A58)</f>
        <v>0</v>
      </c>
      <c r="B58" s="131">
        <f>IF(A58="","",COUNTIF(Données!B58:D58,1))</f>
        <v>0</v>
      </c>
      <c r="C58" s="131">
        <f>IF(A58="","",COUNTIF(Données!F58:G58,1))</f>
        <v>0</v>
      </c>
      <c r="D58" s="131">
        <f>IF(A58="","",IF(Données!O58=1,1,0))</f>
        <v>0</v>
      </c>
      <c r="E58" s="131">
        <f>IF(A58="","",COUNTIF(Données!AB58:AC58,1))</f>
        <v>0</v>
      </c>
      <c r="F58" s="132">
        <f t="shared" si="0"/>
        <v>0</v>
      </c>
      <c r="G58" s="133">
        <f>IF(A58="","",100*F58/(8-COUNTIF(Données!B58:D58,"A")-COUNTIF(Données!F58:G58,"A")-COUNTIF(Données!O58,"A")))</f>
        <v>0</v>
      </c>
      <c r="H58" s="134">
        <f>IF(A58="","",COUNTIF(Données!E58,1))</f>
        <v>0</v>
      </c>
      <c r="I58" s="134">
        <f>IF(A58="","",COUNTIF(Données!L58:N58,1))</f>
        <v>0</v>
      </c>
      <c r="J58" s="134">
        <f>IF(A58="","",COUNTIF(Données!Y58:AA58,1))</f>
        <v>0</v>
      </c>
      <c r="K58" s="134">
        <f>IF(A58="","",COUNTIF(Données!AD58:AF58,1))</f>
        <v>0</v>
      </c>
      <c r="L58" s="135">
        <f t="shared" si="1"/>
        <v>0</v>
      </c>
      <c r="M58" s="133">
        <f>IF(A58="","",100*L58/(10-COUNTIF(Données!E58,"A")-COUNTIF(Données!L58:N58,"A")-COUNTIF(Données!Y58:AA58,"A")-COUNTIF(Données!AD58:AF58,"A")))</f>
        <v>0</v>
      </c>
      <c r="N58" s="134">
        <f>IF(A58="","",COUNTIF(Données!H58:K58,1))</f>
        <v>0</v>
      </c>
      <c r="O58" s="134">
        <f>IF(A58="","",COUNTIF(Données!P58:R58,1))</f>
        <v>0</v>
      </c>
      <c r="P58" s="134">
        <f>IF(A58="","",COUNTIF(Données!S58:U58,1))</f>
        <v>0</v>
      </c>
      <c r="Q58" s="134">
        <f>IF(A58="","",COUNTIF(Données!AG58:AI58,1))</f>
        <v>0</v>
      </c>
      <c r="R58" s="136">
        <f t="shared" si="2"/>
        <v>0</v>
      </c>
      <c r="S58" s="137">
        <f>IF(A58="","",100*R58/(13-COUNTIF(Données!P58:U58,"A")-COUNTIF(Données!AG58:AI58,"A")-COUNTIF(Données!H58:K58,"A")))</f>
        <v>0</v>
      </c>
      <c r="T58" s="138">
        <f>IF(A58="","",COUNTIF(Données!V58:X58,1))</f>
        <v>0</v>
      </c>
      <c r="U58" s="139">
        <f>IF(A58="","",100*T58/(3-COUNTIF(Données!V58:X58,"A")))</f>
        <v>0</v>
      </c>
      <c r="V58" s="140">
        <f t="shared" si="3"/>
        <v>0</v>
      </c>
      <c r="W58" s="133">
        <f>IF(A58="","",100*V58/(34-COUNTIF(Données!B58:AI58,"A")))</f>
        <v>0</v>
      </c>
    </row>
    <row r="59" spans="1:23" ht="15.75">
      <c r="A59" s="111">
        <f>IF(Données!A59="","",Données!A59)</f>
        <v>0</v>
      </c>
      <c r="B59" s="121">
        <f>IF(A59="","",COUNTIF(Données!B59:D59,1))</f>
        <v>0</v>
      </c>
      <c r="C59" s="121">
        <f>IF(A59="","",COUNTIF(Données!F59:G59,1))</f>
        <v>0</v>
      </c>
      <c r="D59" s="121">
        <f>IF(A59="","",IF(Données!O59=1,1,0))</f>
        <v>0</v>
      </c>
      <c r="E59" s="121">
        <f>IF(A59="","",COUNTIF(Données!AB59:AC59,1))</f>
        <v>0</v>
      </c>
      <c r="F59" s="122">
        <f t="shared" si="0"/>
        <v>0</v>
      </c>
      <c r="G59" s="123">
        <f>IF(A59="","",100*F59/(8-COUNTIF(Données!B59:D59,"A")-COUNTIF(Données!F59:G59,"A")-COUNTIF(Données!O59,"A")))</f>
        <v>0</v>
      </c>
      <c r="H59" s="124">
        <f>IF(A59="","",COUNTIF(Données!E59,1))</f>
        <v>0</v>
      </c>
      <c r="I59" s="124">
        <f>IF(A59="","",COUNTIF(Données!L59:N59,1))</f>
        <v>0</v>
      </c>
      <c r="J59" s="124">
        <f>IF(A59="","",COUNTIF(Données!Y59:AA59,1))</f>
        <v>0</v>
      </c>
      <c r="K59" s="124">
        <f>IF(A59="","",COUNTIF(Données!AD59:AF59,1))</f>
        <v>0</v>
      </c>
      <c r="L59" s="125">
        <f t="shared" si="1"/>
        <v>0</v>
      </c>
      <c r="M59" s="123">
        <f>IF(A59="","",100*L59/(10-COUNTIF(Données!E59,"A")-COUNTIF(Données!L59:N59,"A")-COUNTIF(Données!Y59:AA59,"A")-COUNTIF(Données!AD59:AF59,"A")))</f>
        <v>0</v>
      </c>
      <c r="N59" s="124">
        <f>IF(A59="","",COUNTIF(Données!H59:K59,1))</f>
        <v>0</v>
      </c>
      <c r="O59" s="124">
        <f>IF(A59="","",COUNTIF(Données!P59:R59,1))</f>
        <v>0</v>
      </c>
      <c r="P59" s="124">
        <f>IF(A59="","",COUNTIF(Données!S59:U59,1))</f>
        <v>0</v>
      </c>
      <c r="Q59" s="124">
        <f>IF(A59="","",COUNTIF(Données!AG59:AI59,1))</f>
        <v>0</v>
      </c>
      <c r="R59" s="125">
        <f t="shared" si="2"/>
        <v>0</v>
      </c>
      <c r="S59" s="126">
        <f>IF(A59="","",100*R59/(13-COUNTIF(Données!P59:U59,"A")-COUNTIF(Données!AG59:AI59,"A")-COUNTIF(Données!H59:K59,"A")))</f>
        <v>0</v>
      </c>
      <c r="T59" s="127">
        <f>IF(A59="","",COUNTIF(Données!V59:X59,1))</f>
        <v>0</v>
      </c>
      <c r="U59" s="128">
        <f>IF(A59="","",100*T59/(3-COUNTIF(Données!V59:X59,"A")))</f>
        <v>0</v>
      </c>
      <c r="V59" s="129">
        <f t="shared" si="3"/>
        <v>0</v>
      </c>
      <c r="W59" s="123">
        <f>IF(A59="","",100*V59/(34-COUNTIF(Données!B59:AI59,"A")))</f>
        <v>0</v>
      </c>
    </row>
    <row r="60" spans="1:23" ht="15.75">
      <c r="A60" s="130">
        <f>IF(Données!A60="","",Données!A60)</f>
        <v>0</v>
      </c>
      <c r="B60" s="131">
        <f>IF(A60="","",COUNTIF(Données!B60:D60,1))</f>
        <v>0</v>
      </c>
      <c r="C60" s="131">
        <f>IF(A60="","",COUNTIF(Données!F60:G60,1))</f>
        <v>0</v>
      </c>
      <c r="D60" s="131">
        <f>IF(A60="","",IF(Données!O60=1,1,0))</f>
        <v>0</v>
      </c>
      <c r="E60" s="131">
        <f>IF(A60="","",COUNTIF(Données!AB60:AC60,1))</f>
        <v>0</v>
      </c>
      <c r="F60" s="132">
        <f t="shared" si="0"/>
        <v>0</v>
      </c>
      <c r="G60" s="133">
        <f>IF(A60="","",100*F60/(8-COUNTIF(Données!B60:D60,"A")-COUNTIF(Données!F60:G60,"A")-COUNTIF(Données!O60,"A")))</f>
        <v>0</v>
      </c>
      <c r="H60" s="134">
        <f>IF(A60="","",COUNTIF(Données!E60,1))</f>
        <v>0</v>
      </c>
      <c r="I60" s="134">
        <f>IF(A60="","",COUNTIF(Données!L60:N60,1))</f>
        <v>0</v>
      </c>
      <c r="J60" s="134">
        <f>IF(A60="","",COUNTIF(Données!Y60:AA60,1))</f>
        <v>0</v>
      </c>
      <c r="K60" s="134">
        <f>IF(A60="","",COUNTIF(Données!AD60:AF60,1))</f>
        <v>0</v>
      </c>
      <c r="L60" s="135">
        <f t="shared" si="1"/>
        <v>0</v>
      </c>
      <c r="M60" s="133">
        <f>IF(A60="","",100*L60/(10-COUNTIF(Données!E60,"A")-COUNTIF(Données!L60:N60,"A")-COUNTIF(Données!Y60:AA60,"A")-COUNTIF(Données!AD60:AF60,"A")))</f>
        <v>0</v>
      </c>
      <c r="N60" s="134">
        <f>IF(A60="","",COUNTIF(Données!H60:K60,1))</f>
        <v>0</v>
      </c>
      <c r="O60" s="134">
        <f>IF(A60="","",COUNTIF(Données!P60:R60,1))</f>
        <v>0</v>
      </c>
      <c r="P60" s="134">
        <f>IF(A60="","",COUNTIF(Données!S60:U60,1))</f>
        <v>0</v>
      </c>
      <c r="Q60" s="134">
        <f>IF(A60="","",COUNTIF(Données!AG60:AI60,1))</f>
        <v>0</v>
      </c>
      <c r="R60" s="136">
        <f t="shared" si="2"/>
        <v>0</v>
      </c>
      <c r="S60" s="137">
        <f>IF(A60="","",100*R60/(13-COUNTIF(Données!P60:U60,"A")-COUNTIF(Données!AG60:AI60,"A")-COUNTIF(Données!H60:K60,"A")))</f>
        <v>0</v>
      </c>
      <c r="T60" s="138">
        <f>IF(A60="","",COUNTIF(Données!V60:X60,1))</f>
        <v>0</v>
      </c>
      <c r="U60" s="139">
        <f>IF(A60="","",100*T60/(3-COUNTIF(Données!V60:X60,"A")))</f>
        <v>0</v>
      </c>
      <c r="V60" s="140">
        <f t="shared" si="3"/>
        <v>0</v>
      </c>
      <c r="W60" s="133">
        <f>IF(A60="","",100*V60/(34-COUNTIF(Données!B60:AI60,"A")))</f>
        <v>0</v>
      </c>
    </row>
    <row r="61" spans="1:23" ht="15.75">
      <c r="A61" s="111">
        <f>IF(Données!A61="","",Données!A61)</f>
        <v>0</v>
      </c>
      <c r="B61" s="121">
        <f>IF(A61="","",COUNTIF(Données!B61:D61,1))</f>
        <v>0</v>
      </c>
      <c r="C61" s="121">
        <f>IF(A61="","",COUNTIF(Données!F61:G61,1))</f>
        <v>0</v>
      </c>
      <c r="D61" s="121">
        <f>IF(A61="","",IF(Données!O61=1,1,0))</f>
        <v>0</v>
      </c>
      <c r="E61" s="121">
        <f>IF(A61="","",COUNTIF(Données!AB61:AC61,1))</f>
        <v>0</v>
      </c>
      <c r="F61" s="122">
        <f t="shared" si="0"/>
        <v>0</v>
      </c>
      <c r="G61" s="123">
        <f>IF(A61="","",100*F61/(8-COUNTIF(Données!B61:D61,"A")-COUNTIF(Données!F61:G61,"A")-COUNTIF(Données!O61,"A")))</f>
        <v>0</v>
      </c>
      <c r="H61" s="124">
        <f>IF(A61="","",COUNTIF(Données!E61,1))</f>
        <v>0</v>
      </c>
      <c r="I61" s="124">
        <f>IF(A61="","",COUNTIF(Données!L61:N61,1))</f>
        <v>0</v>
      </c>
      <c r="J61" s="124">
        <f>IF(A61="","",COUNTIF(Données!Y61:AA61,1))</f>
        <v>0</v>
      </c>
      <c r="K61" s="124">
        <f>IF(A61="","",COUNTIF(Données!AD61:AF61,1))</f>
        <v>0</v>
      </c>
      <c r="L61" s="125">
        <f t="shared" si="1"/>
        <v>0</v>
      </c>
      <c r="M61" s="123">
        <f>IF(A61="","",100*L61/(10-COUNTIF(Données!E61,"A")-COUNTIF(Données!L61:N61,"A")-COUNTIF(Données!Y61:AA61,"A")-COUNTIF(Données!AD61:AF61,"A")))</f>
        <v>0</v>
      </c>
      <c r="N61" s="124">
        <f>IF(A61="","",COUNTIF(Données!H61:K61,1))</f>
        <v>0</v>
      </c>
      <c r="O61" s="124">
        <f>IF(A61="","",COUNTIF(Données!P61:R61,1))</f>
        <v>0</v>
      </c>
      <c r="P61" s="124">
        <f>IF(A61="","",COUNTIF(Données!S61:U61,1))</f>
        <v>0</v>
      </c>
      <c r="Q61" s="124">
        <f>IF(A61="","",COUNTIF(Données!AG61:AI61,1))</f>
        <v>0</v>
      </c>
      <c r="R61" s="125">
        <f t="shared" si="2"/>
        <v>0</v>
      </c>
      <c r="S61" s="126">
        <f>IF(A61="","",100*R61/(13-COUNTIF(Données!P61:U61,"A")-COUNTIF(Données!AG61:AI61,"A")-COUNTIF(Données!H61:K61,"A")))</f>
        <v>0</v>
      </c>
      <c r="T61" s="127">
        <f>IF(A61="","",COUNTIF(Données!V61:X61,1))</f>
        <v>0</v>
      </c>
      <c r="U61" s="128">
        <f>IF(A61="","",100*T61/(3-COUNTIF(Données!V61:X61,"A")))</f>
        <v>0</v>
      </c>
      <c r="V61" s="129">
        <f t="shared" si="3"/>
        <v>0</v>
      </c>
      <c r="W61" s="123">
        <f>IF(A61="","",100*V61/(34-COUNTIF(Données!B61:AI61,"A")))</f>
        <v>0</v>
      </c>
    </row>
    <row r="62" spans="1:23" ht="15.75">
      <c r="A62" s="130">
        <f>IF(Données!A62="","",Données!A62)</f>
        <v>0</v>
      </c>
      <c r="B62" s="131">
        <f>IF(A62="","",COUNTIF(Données!B62:D62,1))</f>
        <v>0</v>
      </c>
      <c r="C62" s="131">
        <f>IF(A62="","",COUNTIF(Données!F62:G62,1))</f>
        <v>0</v>
      </c>
      <c r="D62" s="131">
        <f>IF(A62="","",IF(Données!O62=1,1,0))</f>
        <v>0</v>
      </c>
      <c r="E62" s="131">
        <f>IF(A62="","",COUNTIF(Données!AB62:AC62,1))</f>
        <v>0</v>
      </c>
      <c r="F62" s="132">
        <f t="shared" si="0"/>
        <v>0</v>
      </c>
      <c r="G62" s="133">
        <f>IF(A62="","",100*F62/(8-COUNTIF(Données!B62:D62,"A")-COUNTIF(Données!F62:G62,"A")-COUNTIF(Données!O62,"A")))</f>
        <v>0</v>
      </c>
      <c r="H62" s="134">
        <f>IF(A62="","",COUNTIF(Données!E62,1))</f>
        <v>0</v>
      </c>
      <c r="I62" s="134">
        <f>IF(A62="","",COUNTIF(Données!L62:N62,1))</f>
        <v>0</v>
      </c>
      <c r="J62" s="134">
        <f>IF(A62="","",COUNTIF(Données!Y62:AA62,1))</f>
        <v>0</v>
      </c>
      <c r="K62" s="134">
        <f>IF(A62="","",COUNTIF(Données!AD62:AF62,1))</f>
        <v>0</v>
      </c>
      <c r="L62" s="135">
        <f t="shared" si="1"/>
        <v>0</v>
      </c>
      <c r="M62" s="133">
        <f>IF(A62="","",100*L62/(10-COUNTIF(Données!E62,"A")-COUNTIF(Données!L62:N62,"A")-COUNTIF(Données!Y62:AA62,"A")-COUNTIF(Données!AD62:AF62,"A")))</f>
        <v>0</v>
      </c>
      <c r="N62" s="134">
        <f>IF(A62="","",COUNTIF(Données!H62:K62,1))</f>
        <v>0</v>
      </c>
      <c r="O62" s="134">
        <f>IF(A62="","",COUNTIF(Données!P62:R62,1))</f>
        <v>0</v>
      </c>
      <c r="P62" s="134">
        <f>IF(A62="","",COUNTIF(Données!S62:U62,1))</f>
        <v>0</v>
      </c>
      <c r="Q62" s="134">
        <f>IF(A62="","",COUNTIF(Données!AG62:AI62,1))</f>
        <v>0</v>
      </c>
      <c r="R62" s="136">
        <f t="shared" si="2"/>
        <v>0</v>
      </c>
      <c r="S62" s="137">
        <f>IF(A62="","",100*R62/(13-COUNTIF(Données!P62:U62,"A")-COUNTIF(Données!AG62:AI62,"A")-COUNTIF(Données!H62:K62,"A")))</f>
        <v>0</v>
      </c>
      <c r="T62" s="138">
        <f>IF(A62="","",COUNTIF(Données!V62:X62,1))</f>
        <v>0</v>
      </c>
      <c r="U62" s="139">
        <f>IF(A62="","",100*T62/(3-COUNTIF(Données!V62:X62,"A")))</f>
        <v>0</v>
      </c>
      <c r="V62" s="140">
        <f t="shared" si="3"/>
        <v>0</v>
      </c>
      <c r="W62" s="133">
        <f>IF(A62="","",100*V62/(34-COUNTIF(Données!B62:AI62,"A")))</f>
        <v>0</v>
      </c>
    </row>
    <row r="63" spans="1:23" ht="15.75">
      <c r="A63" s="111">
        <f>IF(Données!A63="","",Données!A63)</f>
        <v>0</v>
      </c>
      <c r="B63" s="121">
        <f>IF(A63="","",COUNTIF(Données!B63:D63,1))</f>
        <v>0</v>
      </c>
      <c r="C63" s="121">
        <f>IF(A63="","",COUNTIF(Données!F63:G63,1))</f>
        <v>0</v>
      </c>
      <c r="D63" s="121">
        <f>IF(A63="","",IF(Données!O63=1,1,0))</f>
        <v>0</v>
      </c>
      <c r="E63" s="121">
        <f>IF(A63="","",COUNTIF(Données!AB63:AC63,1))</f>
        <v>0</v>
      </c>
      <c r="F63" s="122">
        <f t="shared" si="0"/>
        <v>0</v>
      </c>
      <c r="G63" s="123">
        <f>IF(A63="","",100*F63/(8-COUNTIF(Données!B63:D63,"A")-COUNTIF(Données!F63:G63,"A")-COUNTIF(Données!O63,"A")))</f>
        <v>0</v>
      </c>
      <c r="H63" s="124">
        <f>IF(A63="","",COUNTIF(Données!E63,1))</f>
        <v>0</v>
      </c>
      <c r="I63" s="124">
        <f>IF(A63="","",COUNTIF(Données!L63:N63,1))</f>
        <v>0</v>
      </c>
      <c r="J63" s="124">
        <f>IF(A63="","",COUNTIF(Données!Y63:AA63,1))</f>
        <v>0</v>
      </c>
      <c r="K63" s="124">
        <f>IF(A63="","",COUNTIF(Données!AD63:AF63,1))</f>
        <v>0</v>
      </c>
      <c r="L63" s="125">
        <f t="shared" si="1"/>
        <v>0</v>
      </c>
      <c r="M63" s="123">
        <f>IF(A63="","",100*L63/(10-COUNTIF(Données!E63,"A")-COUNTIF(Données!L63:N63,"A")-COUNTIF(Données!Y63:AA63,"A")-COUNTIF(Données!AD63:AF63,"A")))</f>
        <v>0</v>
      </c>
      <c r="N63" s="124">
        <f>IF(A63="","",COUNTIF(Données!H63:K63,1))</f>
        <v>0</v>
      </c>
      <c r="O63" s="124">
        <f>IF(A63="","",COUNTIF(Données!P63:R63,1))</f>
        <v>0</v>
      </c>
      <c r="P63" s="124">
        <f>IF(A63="","",COUNTIF(Données!S63:U63,1))</f>
        <v>0</v>
      </c>
      <c r="Q63" s="124">
        <f>IF(A63="","",COUNTIF(Données!AG63:AI63,1))</f>
        <v>0</v>
      </c>
      <c r="R63" s="125">
        <f t="shared" si="2"/>
        <v>0</v>
      </c>
      <c r="S63" s="126">
        <f>IF(A63="","",100*R63/(13-COUNTIF(Données!P63:U63,"A")-COUNTIF(Données!AG63:AI63,"A")-COUNTIF(Données!H63:K63,"A")))</f>
        <v>0</v>
      </c>
      <c r="T63" s="127">
        <f>IF(A63="","",COUNTIF(Données!V63:X63,1))</f>
        <v>0</v>
      </c>
      <c r="U63" s="128">
        <f>IF(A63="","",100*T63/(3-COUNTIF(Données!V63:X63,"A")))</f>
        <v>0</v>
      </c>
      <c r="V63" s="129">
        <f t="shared" si="3"/>
        <v>0</v>
      </c>
      <c r="W63" s="123">
        <f>IF(A63="","",100*V63/(34-COUNTIF(Données!B63:AI63,"A")))</f>
        <v>0</v>
      </c>
    </row>
    <row r="64" spans="1:23" ht="15.75">
      <c r="A64" s="130">
        <f>IF(Données!A64="","",Données!A64)</f>
        <v>0</v>
      </c>
      <c r="B64" s="131">
        <f>IF(A64="","",COUNTIF(Données!B64:D64,1))</f>
        <v>0</v>
      </c>
      <c r="C64" s="131">
        <f>IF(A64="","",COUNTIF(Données!F64:G64,1))</f>
        <v>0</v>
      </c>
      <c r="D64" s="131">
        <f>IF(A64="","",IF(Données!O64=1,1,0))</f>
        <v>0</v>
      </c>
      <c r="E64" s="131">
        <f>IF(A64="","",COUNTIF(Données!AB64:AC64,1))</f>
        <v>0</v>
      </c>
      <c r="F64" s="132">
        <f t="shared" si="0"/>
        <v>0</v>
      </c>
      <c r="G64" s="133">
        <f>IF(A64="","",100*F64/(8-COUNTIF(Données!B64:D64,"A")-COUNTIF(Données!F64:G64,"A")-COUNTIF(Données!O64,"A")))</f>
        <v>0</v>
      </c>
      <c r="H64" s="134">
        <f>IF(A64="","",COUNTIF(Données!E64,1))</f>
        <v>0</v>
      </c>
      <c r="I64" s="134">
        <f>IF(A64="","",COUNTIF(Données!L64:N64,1))</f>
        <v>0</v>
      </c>
      <c r="J64" s="134">
        <f>IF(A64="","",COUNTIF(Données!Y64:AA64,1))</f>
        <v>0</v>
      </c>
      <c r="K64" s="134">
        <f>IF(A64="","",COUNTIF(Données!AD64:AF64,1))</f>
        <v>0</v>
      </c>
      <c r="L64" s="135">
        <f t="shared" si="1"/>
        <v>0</v>
      </c>
      <c r="M64" s="133">
        <f>IF(A64="","",100*L64/(10-COUNTIF(Données!E64,"A")-COUNTIF(Données!L64:N64,"A")-COUNTIF(Données!Y64:AA64,"A")-COUNTIF(Données!AD64:AF64,"A")))</f>
        <v>0</v>
      </c>
      <c r="N64" s="134">
        <f>IF(A64="","",COUNTIF(Données!H64:K64,1))</f>
        <v>0</v>
      </c>
      <c r="O64" s="134">
        <f>IF(A64="","",COUNTIF(Données!P64:R64,1))</f>
        <v>0</v>
      </c>
      <c r="P64" s="134">
        <f>IF(A64="","",COUNTIF(Données!S64:U64,1))</f>
        <v>0</v>
      </c>
      <c r="Q64" s="134">
        <f>IF(A64="","",COUNTIF(Données!AG64:AI64,1))</f>
        <v>0</v>
      </c>
      <c r="R64" s="136">
        <f t="shared" si="2"/>
        <v>0</v>
      </c>
      <c r="S64" s="137">
        <f>IF(A64="","",100*R64/(13-COUNTIF(Données!P64:U64,"A")-COUNTIF(Données!AG64:AI64,"A")-COUNTIF(Données!H64:K64,"A")))</f>
        <v>0</v>
      </c>
      <c r="T64" s="138">
        <f>IF(A64="","",COUNTIF(Données!V64:X64,1))</f>
        <v>0</v>
      </c>
      <c r="U64" s="139">
        <f>IF(A64="","",100*T64/(3-COUNTIF(Données!V64:X64,"A")))</f>
        <v>0</v>
      </c>
      <c r="V64" s="140">
        <f t="shared" si="3"/>
        <v>0</v>
      </c>
      <c r="W64" s="133">
        <f>IF(A64="","",100*V64/(34-COUNTIF(Données!B64:AI64,"A")))</f>
        <v>0</v>
      </c>
    </row>
    <row r="65" spans="1:23" ht="15.75">
      <c r="A65" s="111">
        <f>IF(Données!A65="","",Données!A65)</f>
        <v>0</v>
      </c>
      <c r="B65" s="121">
        <f>IF(A65="","",COUNTIF(Données!B65:D65,1))</f>
        <v>0</v>
      </c>
      <c r="C65" s="121">
        <f>IF(A65="","",COUNTIF(Données!F65:G65,1))</f>
        <v>0</v>
      </c>
      <c r="D65" s="121">
        <f>IF(A65="","",IF(Données!O65=1,1,0))</f>
        <v>0</v>
      </c>
      <c r="E65" s="121">
        <f>IF(A65="","",COUNTIF(Données!AB65:AC65,1))</f>
        <v>0</v>
      </c>
      <c r="F65" s="122">
        <f t="shared" si="0"/>
        <v>0</v>
      </c>
      <c r="G65" s="123">
        <f>IF(A65="","",100*F65/(8-COUNTIF(Données!B65:D65,"A")-COUNTIF(Données!F65:G65,"A")-COUNTIF(Données!O65,"A")))</f>
        <v>0</v>
      </c>
      <c r="H65" s="124">
        <f>IF(A65="","",COUNTIF(Données!E65,1))</f>
        <v>0</v>
      </c>
      <c r="I65" s="124">
        <f>IF(A65="","",COUNTIF(Données!L65:N65,1))</f>
        <v>0</v>
      </c>
      <c r="J65" s="124">
        <f>IF(A65="","",COUNTIF(Données!Y65:AA65,1))</f>
        <v>0</v>
      </c>
      <c r="K65" s="124">
        <f>IF(A65="","",COUNTIF(Données!AD65:AF65,1))</f>
        <v>0</v>
      </c>
      <c r="L65" s="125">
        <f t="shared" si="1"/>
        <v>0</v>
      </c>
      <c r="M65" s="123">
        <f>IF(A65="","",100*L65/(10-COUNTIF(Données!E65,"A")-COUNTIF(Données!L65:N65,"A")-COUNTIF(Données!Y65:AA65,"A")-COUNTIF(Données!AD65:AF65,"A")))</f>
        <v>0</v>
      </c>
      <c r="N65" s="124">
        <f>IF(A65="","",COUNTIF(Données!H65:K65,1))</f>
        <v>0</v>
      </c>
      <c r="O65" s="124">
        <f>IF(A65="","",COUNTIF(Données!P65:R65,1))</f>
        <v>0</v>
      </c>
      <c r="P65" s="124">
        <f>IF(A65="","",COUNTIF(Données!S65:U65,1))</f>
        <v>0</v>
      </c>
      <c r="Q65" s="124">
        <f>IF(A65="","",COUNTIF(Données!AG65:AI65,1))</f>
        <v>0</v>
      </c>
      <c r="R65" s="125">
        <f t="shared" si="2"/>
        <v>0</v>
      </c>
      <c r="S65" s="126">
        <f>IF(A65="","",100*R65/(13-COUNTIF(Données!P65:U65,"A")-COUNTIF(Données!AG65:AI65,"A")-COUNTIF(Données!H65:K65,"A")))</f>
        <v>0</v>
      </c>
      <c r="T65" s="127">
        <f>IF(A65="","",COUNTIF(Données!V65:X65,1))</f>
        <v>0</v>
      </c>
      <c r="U65" s="128">
        <f>IF(A65="","",100*T65/(3-COUNTIF(Données!V65:X65,"A")))</f>
        <v>0</v>
      </c>
      <c r="V65" s="129">
        <f t="shared" si="3"/>
        <v>0</v>
      </c>
      <c r="W65" s="123">
        <f>IF(A65="","",100*V65/(34-COUNTIF(Données!B65:AI65,"A")))</f>
        <v>0</v>
      </c>
    </row>
    <row r="66" spans="1:23" ht="15.75">
      <c r="A66" s="130">
        <f>IF(Données!A66="","",Données!A66)</f>
        <v>0</v>
      </c>
      <c r="B66" s="131">
        <f>IF(A66="","",COUNTIF(Données!B66:D66,1))</f>
        <v>0</v>
      </c>
      <c r="C66" s="131">
        <f>IF(A66="","",COUNTIF(Données!F66:G66,1))</f>
        <v>0</v>
      </c>
      <c r="D66" s="131">
        <f>IF(A66="","",IF(Données!O66=1,1,0))</f>
        <v>0</v>
      </c>
      <c r="E66" s="131">
        <f>IF(A66="","",COUNTIF(Données!AB66:AC66,1))</f>
        <v>0</v>
      </c>
      <c r="F66" s="132">
        <f t="shared" si="0"/>
        <v>0</v>
      </c>
      <c r="G66" s="133">
        <f>IF(A66="","",100*F66/(8-COUNTIF(Données!B66:D66,"A")-COUNTIF(Données!F66:G66,"A")-COUNTIF(Données!O66,"A")))</f>
        <v>0</v>
      </c>
      <c r="H66" s="134">
        <f>IF(A66="","",COUNTIF(Données!E66,1))</f>
        <v>0</v>
      </c>
      <c r="I66" s="134">
        <f>IF(A66="","",COUNTIF(Données!L66:N66,1))</f>
        <v>0</v>
      </c>
      <c r="J66" s="134">
        <f>IF(A66="","",COUNTIF(Données!Y66:AA66,1))</f>
        <v>0</v>
      </c>
      <c r="K66" s="134">
        <f>IF(A66="","",COUNTIF(Données!AD66:AF66,1))</f>
        <v>0</v>
      </c>
      <c r="L66" s="135">
        <f t="shared" si="1"/>
        <v>0</v>
      </c>
      <c r="M66" s="133">
        <f>IF(A66="","",100*L66/(10-COUNTIF(Données!E66,"A")-COUNTIF(Données!L66:N66,"A")-COUNTIF(Données!Y66:AA66,"A")-COUNTIF(Données!AD66:AF66,"A")))</f>
        <v>0</v>
      </c>
      <c r="N66" s="134">
        <f>IF(A66="","",COUNTIF(Données!H66:K66,1))</f>
        <v>0</v>
      </c>
      <c r="O66" s="134">
        <f>IF(A66="","",COUNTIF(Données!P66:R66,1))</f>
        <v>0</v>
      </c>
      <c r="P66" s="134">
        <f>IF(A66="","",COUNTIF(Données!S66:U66,1))</f>
        <v>0</v>
      </c>
      <c r="Q66" s="134">
        <f>IF(A66="","",COUNTIF(Données!AG66:AI66,1))</f>
        <v>0</v>
      </c>
      <c r="R66" s="136">
        <f t="shared" si="2"/>
        <v>0</v>
      </c>
      <c r="S66" s="137">
        <f>IF(A66="","",100*R66/(13-COUNTIF(Données!P66:U66,"A")-COUNTIF(Données!AG66:AI66,"A")-COUNTIF(Données!H66:K66,"A")))</f>
        <v>0</v>
      </c>
      <c r="T66" s="138">
        <f>IF(A66="","",COUNTIF(Données!V66:X66,1))</f>
        <v>0</v>
      </c>
      <c r="U66" s="139">
        <f>IF(A66="","",100*T66/(3-COUNTIF(Données!V66:X66,"A")))</f>
        <v>0</v>
      </c>
      <c r="V66" s="140">
        <f t="shared" si="3"/>
        <v>0</v>
      </c>
      <c r="W66" s="133">
        <f>IF(A66="","",100*V66/(34-COUNTIF(Données!B66:AI66,"A")))</f>
        <v>0</v>
      </c>
    </row>
    <row r="67" spans="1:23" ht="15.75">
      <c r="A67" s="111">
        <f>IF(Données!A67="","",Données!A67)</f>
        <v>0</v>
      </c>
      <c r="B67" s="121">
        <f>IF(A67="","",COUNTIF(Données!B67:D67,1))</f>
        <v>0</v>
      </c>
      <c r="C67" s="121">
        <f>IF(A67="","",COUNTIF(Données!F67:G67,1))</f>
        <v>0</v>
      </c>
      <c r="D67" s="121">
        <f>IF(A67="","",IF(Données!O67=1,1,0))</f>
        <v>0</v>
      </c>
      <c r="E67" s="121">
        <f>IF(A67="","",COUNTIF(Données!AB67:AC67,1))</f>
        <v>0</v>
      </c>
      <c r="F67" s="122">
        <f t="shared" si="0"/>
        <v>0</v>
      </c>
      <c r="G67" s="123">
        <f>IF(A67="","",100*F67/(8-COUNTIF(Données!B67:D67,"A")-COUNTIF(Données!F67:G67,"A")-COUNTIF(Données!O67,"A")))</f>
        <v>0</v>
      </c>
      <c r="H67" s="124">
        <f>IF(A67="","",COUNTIF(Données!E67,1))</f>
        <v>0</v>
      </c>
      <c r="I67" s="124">
        <f>IF(A67="","",COUNTIF(Données!L67:N67,1))</f>
        <v>0</v>
      </c>
      <c r="J67" s="124">
        <f>IF(A67="","",COUNTIF(Données!Y67:AA67,1))</f>
        <v>0</v>
      </c>
      <c r="K67" s="124">
        <f>IF(A67="","",COUNTIF(Données!AD67:AF67,1))</f>
        <v>0</v>
      </c>
      <c r="L67" s="125">
        <f t="shared" si="1"/>
        <v>0</v>
      </c>
      <c r="M67" s="123">
        <f>IF(A67="","",100*L67/(10-COUNTIF(Données!E67,"A")-COUNTIF(Données!L67:N67,"A")-COUNTIF(Données!Y67:AA67,"A")-COUNTIF(Données!AD67:AF67,"A")))</f>
        <v>0</v>
      </c>
      <c r="N67" s="124">
        <f>IF(A67="","",COUNTIF(Données!H67:K67,1))</f>
        <v>0</v>
      </c>
      <c r="O67" s="124">
        <f>IF(A67="","",COUNTIF(Données!P67:R67,1))</f>
        <v>0</v>
      </c>
      <c r="P67" s="124">
        <f>IF(A67="","",COUNTIF(Données!S67:U67,1))</f>
        <v>0</v>
      </c>
      <c r="Q67" s="124">
        <f>IF(A67="","",COUNTIF(Données!AG67:AI67,1))</f>
        <v>0</v>
      </c>
      <c r="R67" s="125">
        <f t="shared" si="2"/>
        <v>0</v>
      </c>
      <c r="S67" s="126">
        <f>IF(A67="","",100*R67/(13-COUNTIF(Données!P67:U67,"A")-COUNTIF(Données!AG67:AI67,"A")-COUNTIF(Données!H67:K67,"A")))</f>
        <v>0</v>
      </c>
      <c r="T67" s="127">
        <f>IF(A67="","",COUNTIF(Données!V67:X67,1))</f>
        <v>0</v>
      </c>
      <c r="U67" s="128">
        <f>IF(A67="","",100*T67/(3-COUNTIF(Données!V67:X67,"A")))</f>
        <v>0</v>
      </c>
      <c r="V67" s="129">
        <f t="shared" si="3"/>
        <v>0</v>
      </c>
      <c r="W67" s="123">
        <f>IF(A67="","",100*V67/(34-COUNTIF(Données!B67:AI67,"A")))</f>
        <v>0</v>
      </c>
    </row>
    <row r="68" spans="1:23" ht="15.75">
      <c r="A68" s="130">
        <f>IF(Données!A68="","",Données!A68)</f>
        <v>0</v>
      </c>
      <c r="B68" s="131">
        <f>IF(A68="","",COUNTIF(Données!B68:D68,1))</f>
        <v>0</v>
      </c>
      <c r="C68" s="131">
        <f>IF(A68="","",COUNTIF(Données!F68:G68,1))</f>
        <v>0</v>
      </c>
      <c r="D68" s="131">
        <f>IF(A68="","",IF(Données!O68=1,1,0))</f>
        <v>0</v>
      </c>
      <c r="E68" s="131">
        <f>IF(A68="","",COUNTIF(Données!AB68:AC68,1))</f>
        <v>0</v>
      </c>
      <c r="F68" s="132">
        <f t="shared" si="0"/>
        <v>0</v>
      </c>
      <c r="G68" s="133">
        <f>IF(A68="","",100*F68/(8-COUNTIF(Données!B68:D68,"A")-COUNTIF(Données!F68:G68,"A")-COUNTIF(Données!O68,"A")))</f>
        <v>0</v>
      </c>
      <c r="H68" s="134">
        <f>IF(A68="","",COUNTIF(Données!E68,1))</f>
        <v>0</v>
      </c>
      <c r="I68" s="134">
        <f>IF(A68="","",COUNTIF(Données!L68:N68,1))</f>
        <v>0</v>
      </c>
      <c r="J68" s="134">
        <f>IF(A68="","",COUNTIF(Données!Y68:AA68,1))</f>
        <v>0</v>
      </c>
      <c r="K68" s="134">
        <f>IF(A68="","",COUNTIF(Données!AD68:AF68,1))</f>
        <v>0</v>
      </c>
      <c r="L68" s="135">
        <f t="shared" si="1"/>
        <v>0</v>
      </c>
      <c r="M68" s="133">
        <f>IF(A68="","",100*L68/(10-COUNTIF(Données!E68,"A")-COUNTIF(Données!L68:N68,"A")-COUNTIF(Données!Y68:AA68,"A")-COUNTIF(Données!AD68:AF68,"A")))</f>
        <v>0</v>
      </c>
      <c r="N68" s="134">
        <f>IF(A68="","",COUNTIF(Données!H68:K68,1))</f>
        <v>0</v>
      </c>
      <c r="O68" s="134">
        <f>IF(A68="","",COUNTIF(Données!P68:R68,1))</f>
        <v>0</v>
      </c>
      <c r="P68" s="134">
        <f>IF(A68="","",COUNTIF(Données!S68:U68,1))</f>
        <v>0</v>
      </c>
      <c r="Q68" s="134">
        <f>IF(A68="","",COUNTIF(Données!AG68:AI68,1))</f>
        <v>0</v>
      </c>
      <c r="R68" s="136">
        <f t="shared" si="2"/>
        <v>0</v>
      </c>
      <c r="S68" s="137">
        <f>IF(A68="","",100*R68/(13-COUNTIF(Données!P68:U68,"A")-COUNTIF(Données!AG68:AI68,"A")-COUNTIF(Données!H68:K68,"A")))</f>
        <v>0</v>
      </c>
      <c r="T68" s="138">
        <f>IF(A68="","",COUNTIF(Données!V68:X68,1))</f>
        <v>0</v>
      </c>
      <c r="U68" s="139">
        <f>IF(A68="","",100*T68/(3-COUNTIF(Données!V68:X68,"A")))</f>
        <v>0</v>
      </c>
      <c r="V68" s="140">
        <f t="shared" si="3"/>
        <v>0</v>
      </c>
      <c r="W68" s="133">
        <f>IF(A68="","",100*V68/(34-COUNTIF(Données!B68:AI68,"A")))</f>
        <v>0</v>
      </c>
    </row>
    <row r="69" spans="1:23" ht="15.75">
      <c r="A69" s="111">
        <f>IF(Données!A69="","",Données!A69)</f>
        <v>0</v>
      </c>
      <c r="B69" s="121">
        <f>IF(A69="","",COUNTIF(Données!B69:D69,1))</f>
        <v>0</v>
      </c>
      <c r="C69" s="121">
        <f>IF(A69="","",COUNTIF(Données!F69:G69,1))</f>
        <v>0</v>
      </c>
      <c r="D69" s="121">
        <f>IF(A69="","",IF(Données!O69=1,1,0))</f>
        <v>0</v>
      </c>
      <c r="E69" s="121">
        <f>IF(A69="","",COUNTIF(Données!AB69:AC69,1))</f>
        <v>0</v>
      </c>
      <c r="F69" s="122">
        <f t="shared" si="0"/>
        <v>0</v>
      </c>
      <c r="G69" s="123">
        <f>IF(A69="","",100*F69/(8-COUNTIF(Données!B69:D69,"A")-COUNTIF(Données!F69:G69,"A")-COUNTIF(Données!O69,"A")))</f>
        <v>0</v>
      </c>
      <c r="H69" s="124">
        <f>IF(A69="","",COUNTIF(Données!E69,1))</f>
        <v>0</v>
      </c>
      <c r="I69" s="124">
        <f>IF(A69="","",COUNTIF(Données!L69:N69,1))</f>
        <v>0</v>
      </c>
      <c r="J69" s="124">
        <f>IF(A69="","",COUNTIF(Données!Y69:AA69,1))</f>
        <v>0</v>
      </c>
      <c r="K69" s="124">
        <f>IF(A69="","",COUNTIF(Données!AD69:AF69,1))</f>
        <v>0</v>
      </c>
      <c r="L69" s="125">
        <f t="shared" si="1"/>
        <v>0</v>
      </c>
      <c r="M69" s="123">
        <f>IF(A69="","",100*L69/(10-COUNTIF(Données!E69,"A")-COUNTIF(Données!L69:N69,"A")-COUNTIF(Données!Y69:AA69,"A")-COUNTIF(Données!AD69:AF69,"A")))</f>
        <v>0</v>
      </c>
      <c r="N69" s="124">
        <f>IF(A69="","",COUNTIF(Données!H69:K69,1))</f>
        <v>0</v>
      </c>
      <c r="O69" s="124">
        <f>IF(A69="","",COUNTIF(Données!P69:R69,1))</f>
        <v>0</v>
      </c>
      <c r="P69" s="124">
        <f>IF(A69="","",COUNTIF(Données!S69:U69,1))</f>
        <v>0</v>
      </c>
      <c r="Q69" s="124">
        <f>IF(A69="","",COUNTIF(Données!AG69:AI69,1))</f>
        <v>0</v>
      </c>
      <c r="R69" s="125">
        <f t="shared" si="2"/>
        <v>0</v>
      </c>
      <c r="S69" s="126">
        <f>IF(A69="","",100*R69/(13-COUNTIF(Données!P69:U69,"A")-COUNTIF(Données!AG69:AI69,"A")-COUNTIF(Données!H69:K69,"A")))</f>
        <v>0</v>
      </c>
      <c r="T69" s="127">
        <f>IF(A69="","",COUNTIF(Données!V69:X69,1))</f>
        <v>0</v>
      </c>
      <c r="U69" s="128">
        <f>IF(A69="","",100*T69/(3-COUNTIF(Données!V69:X69,"A")))</f>
        <v>0</v>
      </c>
      <c r="V69" s="129">
        <f t="shared" si="3"/>
        <v>0</v>
      </c>
      <c r="W69" s="123">
        <f>IF(A69="","",100*V69/(34-COUNTIF(Données!B69:AI69,"A")))</f>
        <v>0</v>
      </c>
    </row>
    <row r="70" spans="1:23" ht="15.75">
      <c r="A70" s="130">
        <f>IF(Données!A70="","",Données!A70)</f>
        <v>0</v>
      </c>
      <c r="B70" s="131">
        <f>IF(A70="","",COUNTIF(Données!B70:D70,1))</f>
        <v>0</v>
      </c>
      <c r="C70" s="131">
        <f>IF(A70="","",COUNTIF(Données!F70:G70,1))</f>
        <v>0</v>
      </c>
      <c r="D70" s="131">
        <f>IF(A70="","",IF(Données!O70=1,1,0))</f>
        <v>0</v>
      </c>
      <c r="E70" s="131">
        <f>IF(A70="","",COUNTIF(Données!AB70:AC70,1))</f>
        <v>0</v>
      </c>
      <c r="F70" s="132">
        <f t="shared" si="0"/>
        <v>0</v>
      </c>
      <c r="G70" s="133">
        <f>IF(A70="","",100*F70/(8-COUNTIF(Données!B70:D70,"A")-COUNTIF(Données!F70:G70,"A")-COUNTIF(Données!O70,"A")))</f>
        <v>0</v>
      </c>
      <c r="H70" s="134">
        <f>IF(A70="","",COUNTIF(Données!E70,1))</f>
        <v>0</v>
      </c>
      <c r="I70" s="134">
        <f>IF(A70="","",COUNTIF(Données!L70:N70,1))</f>
        <v>0</v>
      </c>
      <c r="J70" s="134">
        <f>IF(A70="","",COUNTIF(Données!Y70:AA70,1))</f>
        <v>0</v>
      </c>
      <c r="K70" s="134">
        <f>IF(A70="","",COUNTIF(Données!AD70:AF70,1))</f>
        <v>0</v>
      </c>
      <c r="L70" s="135">
        <f t="shared" si="1"/>
        <v>0</v>
      </c>
      <c r="M70" s="133">
        <f>IF(A70="","",100*L70/(10-COUNTIF(Données!E70,"A")-COUNTIF(Données!L70:N70,"A")-COUNTIF(Données!Y70:AA70,"A")-COUNTIF(Données!AD70:AF70,"A")))</f>
        <v>0</v>
      </c>
      <c r="N70" s="134">
        <f>IF(A70="","",COUNTIF(Données!H70:K70,1))</f>
        <v>0</v>
      </c>
      <c r="O70" s="134">
        <f>IF(A70="","",COUNTIF(Données!P70:R70,1))</f>
        <v>0</v>
      </c>
      <c r="P70" s="134">
        <f>IF(A70="","",COUNTIF(Données!S70:U70,1))</f>
        <v>0</v>
      </c>
      <c r="Q70" s="134">
        <f>IF(A70="","",COUNTIF(Données!AG70:AI70,1))</f>
        <v>0</v>
      </c>
      <c r="R70" s="136">
        <f t="shared" si="2"/>
        <v>0</v>
      </c>
      <c r="S70" s="137">
        <f>IF(A70="","",100*R70/(13-COUNTIF(Données!P70:U70,"A")-COUNTIF(Données!AG70:AI70,"A")-COUNTIF(Données!H70:K70,"A")))</f>
        <v>0</v>
      </c>
      <c r="T70" s="138">
        <f>IF(A70="","",COUNTIF(Données!V70:X70,1))</f>
        <v>0</v>
      </c>
      <c r="U70" s="139">
        <f>IF(A70="","",100*T70/(3-COUNTIF(Données!V70:X70,"A")))</f>
        <v>0</v>
      </c>
      <c r="V70" s="140">
        <f t="shared" si="3"/>
        <v>0</v>
      </c>
      <c r="W70" s="133">
        <f>IF(A70="","",100*V70/(34-COUNTIF(Données!B70:AI70,"A")))</f>
        <v>0</v>
      </c>
    </row>
    <row r="71" spans="1:23" ht="15.75">
      <c r="A71" s="111">
        <f>IF(Données!A71="","",Données!A71)</f>
        <v>0</v>
      </c>
      <c r="B71" s="121">
        <f>IF(A71="","",COUNTIF(Données!B71:D71,1))</f>
        <v>0</v>
      </c>
      <c r="C71" s="121">
        <f>IF(A71="","",COUNTIF(Données!F71:G71,1))</f>
        <v>0</v>
      </c>
      <c r="D71" s="121">
        <f>IF(A71="","",IF(Données!O71=1,1,0))</f>
        <v>0</v>
      </c>
      <c r="E71" s="121">
        <f>IF(A71="","",COUNTIF(Données!AB71:AC71,1))</f>
        <v>0</v>
      </c>
      <c r="F71" s="122">
        <f t="shared" si="0"/>
        <v>0</v>
      </c>
      <c r="G71" s="123">
        <f>IF(A71="","",100*F71/(8-COUNTIF(Données!B71:D71,"A")-COUNTIF(Données!F71:G71,"A")-COUNTIF(Données!O71,"A")))</f>
        <v>0</v>
      </c>
      <c r="H71" s="124">
        <f>IF(A71="","",COUNTIF(Données!E71,1))</f>
        <v>0</v>
      </c>
      <c r="I71" s="124">
        <f>IF(A71="","",COUNTIF(Données!L71:N71,1))</f>
        <v>0</v>
      </c>
      <c r="J71" s="124">
        <f>IF(A71="","",COUNTIF(Données!Y71:AA71,1))</f>
        <v>0</v>
      </c>
      <c r="K71" s="124">
        <f>IF(A71="","",COUNTIF(Données!AD71:AF71,1))</f>
        <v>0</v>
      </c>
      <c r="L71" s="125">
        <f t="shared" si="1"/>
        <v>0</v>
      </c>
      <c r="M71" s="123">
        <f>IF(A71="","",100*L71/(10-COUNTIF(Données!E71,"A")-COUNTIF(Données!L71:N71,"A")-COUNTIF(Données!Y71:AA71,"A")-COUNTIF(Données!AD71:AF71,"A")))</f>
        <v>0</v>
      </c>
      <c r="N71" s="124">
        <f>IF(A71="","",COUNTIF(Données!H71:K71,1))</f>
        <v>0</v>
      </c>
      <c r="O71" s="124">
        <f>IF(A71="","",COUNTIF(Données!P71:R71,1))</f>
        <v>0</v>
      </c>
      <c r="P71" s="124">
        <f>IF(A71="","",COUNTIF(Données!S71:U71,1))</f>
        <v>0</v>
      </c>
      <c r="Q71" s="124">
        <f>IF(A71="","",COUNTIF(Données!AG71:AI71,1))</f>
        <v>0</v>
      </c>
      <c r="R71" s="125">
        <f t="shared" si="2"/>
        <v>0</v>
      </c>
      <c r="S71" s="126">
        <f>IF(A71="","",100*R71/(13-COUNTIF(Données!P71:U71,"A")-COUNTIF(Données!AG71:AI71,"A")-COUNTIF(Données!H71:K71,"A")))</f>
        <v>0</v>
      </c>
      <c r="T71" s="127">
        <f>IF(A71="","",COUNTIF(Données!V71:X71,1))</f>
        <v>0</v>
      </c>
      <c r="U71" s="128">
        <f>IF(A71="","",100*T71/(3-COUNTIF(Données!V71:X71,"A")))</f>
        <v>0</v>
      </c>
      <c r="V71" s="129">
        <f t="shared" si="3"/>
        <v>0</v>
      </c>
      <c r="W71" s="123">
        <f>IF(A71="","",100*V71/(34-COUNTIF(Données!B71:AI71,"A")))</f>
        <v>0</v>
      </c>
    </row>
    <row r="72" spans="1:23" ht="15.75">
      <c r="A72" s="130">
        <f>IF(Données!A72="","",Données!A72)</f>
        <v>0</v>
      </c>
      <c r="B72" s="131">
        <f>IF(A72="","",COUNTIF(Données!B72:D72,1))</f>
        <v>0</v>
      </c>
      <c r="C72" s="131">
        <f>IF(A72="","",COUNTIF(Données!F72:G72,1))</f>
        <v>0</v>
      </c>
      <c r="D72" s="131">
        <f>IF(A72="","",IF(Données!O72=1,1,0))</f>
        <v>0</v>
      </c>
      <c r="E72" s="131">
        <f>IF(A72="","",COUNTIF(Données!AB72:AC72,1))</f>
        <v>0</v>
      </c>
      <c r="F72" s="132">
        <f t="shared" si="0"/>
        <v>0</v>
      </c>
      <c r="G72" s="133">
        <f>IF(A72="","",100*F72/(8-COUNTIF(Données!B72:D72,"A")-COUNTIF(Données!F72:G72,"A")-COUNTIF(Données!O72,"A")))</f>
        <v>0</v>
      </c>
      <c r="H72" s="134">
        <f>IF(A72="","",COUNTIF(Données!E72,1))</f>
        <v>0</v>
      </c>
      <c r="I72" s="134">
        <f>IF(A72="","",COUNTIF(Données!L72:N72,1))</f>
        <v>0</v>
      </c>
      <c r="J72" s="134">
        <f>IF(A72="","",COUNTIF(Données!Y72:AA72,1))</f>
        <v>0</v>
      </c>
      <c r="K72" s="134">
        <f>IF(A72="","",COUNTIF(Données!AD72:AF72,1))</f>
        <v>0</v>
      </c>
      <c r="L72" s="135">
        <f t="shared" si="1"/>
        <v>0</v>
      </c>
      <c r="M72" s="133">
        <f>IF(A72="","",100*L72/(10-COUNTIF(Données!E72,"A")-COUNTIF(Données!L72:N72,"A")-COUNTIF(Données!Y72:AA72,"A")-COUNTIF(Données!AD72:AF72,"A")))</f>
        <v>0</v>
      </c>
      <c r="N72" s="134">
        <f>IF(A72="","",COUNTIF(Données!H72:K72,1))</f>
        <v>0</v>
      </c>
      <c r="O72" s="134">
        <f>IF(A72="","",COUNTIF(Données!P72:R72,1))</f>
        <v>0</v>
      </c>
      <c r="P72" s="134">
        <f>IF(A72="","",COUNTIF(Données!S72:U72,1))</f>
        <v>0</v>
      </c>
      <c r="Q72" s="134">
        <f>IF(A72="","",COUNTIF(Données!AG72:AI72,1))</f>
        <v>0</v>
      </c>
      <c r="R72" s="136">
        <f t="shared" si="2"/>
        <v>0</v>
      </c>
      <c r="S72" s="137">
        <f>IF(A72="","",100*R72/(13-COUNTIF(Données!P72:U72,"A")-COUNTIF(Données!AG72:AI72,"A")-COUNTIF(Données!H72:K72,"A")))</f>
        <v>0</v>
      </c>
      <c r="T72" s="138">
        <f>IF(A72="","",COUNTIF(Données!V72:X72,1))</f>
        <v>0</v>
      </c>
      <c r="U72" s="139">
        <f>IF(A72="","",100*T72/(3-COUNTIF(Données!V72:X72,"A")))</f>
        <v>0</v>
      </c>
      <c r="V72" s="140">
        <f t="shared" si="3"/>
        <v>0</v>
      </c>
      <c r="W72" s="133">
        <f>IF(A72="","",100*V72/(34-COUNTIF(Données!B72:AI72,"A")))</f>
        <v>0</v>
      </c>
    </row>
    <row r="73" spans="1:23" ht="15.75">
      <c r="A73" s="111">
        <f>IF(Données!A73="","",Données!A73)</f>
        <v>0</v>
      </c>
      <c r="B73" s="121">
        <f>IF(A73="","",COUNTIF(Données!B73:D73,1))</f>
        <v>0</v>
      </c>
      <c r="C73" s="121">
        <f>IF(A73="","",COUNTIF(Données!F73:G73,1))</f>
        <v>0</v>
      </c>
      <c r="D73" s="121">
        <f>IF(A73="","",IF(Données!O73=1,1,0))</f>
        <v>0</v>
      </c>
      <c r="E73" s="121">
        <f>IF(A73="","",COUNTIF(Données!AB73:AC73,1))</f>
        <v>0</v>
      </c>
      <c r="F73" s="122">
        <f t="shared" si="0"/>
        <v>0</v>
      </c>
      <c r="G73" s="123">
        <f>IF(A73="","",100*F73/(8-COUNTIF(Données!B73:D73,"A")-COUNTIF(Données!F73:G73,"A")-COUNTIF(Données!O73,"A")))</f>
        <v>0</v>
      </c>
      <c r="H73" s="124">
        <f>IF(A73="","",COUNTIF(Données!E73,1))</f>
        <v>0</v>
      </c>
      <c r="I73" s="124">
        <f>IF(A73="","",COUNTIF(Données!L73:N73,1))</f>
        <v>0</v>
      </c>
      <c r="J73" s="124">
        <f>IF(A73="","",COUNTIF(Données!Y73:AA73,1))</f>
        <v>0</v>
      </c>
      <c r="K73" s="124">
        <f>IF(A73="","",COUNTIF(Données!AD73:AF73,1))</f>
        <v>0</v>
      </c>
      <c r="L73" s="125">
        <f t="shared" si="1"/>
        <v>0</v>
      </c>
      <c r="M73" s="123">
        <f>IF(A73="","",100*L73/(10-COUNTIF(Données!E73,"A")-COUNTIF(Données!L73:N73,"A")-COUNTIF(Données!Y73:AA73,"A")-COUNTIF(Données!AD73:AF73,"A")))</f>
        <v>0</v>
      </c>
      <c r="N73" s="124">
        <f>IF(A73="","",COUNTIF(Données!H73:K73,1))</f>
        <v>0</v>
      </c>
      <c r="O73" s="124">
        <f>IF(A73="","",COUNTIF(Données!P73:R73,1))</f>
        <v>0</v>
      </c>
      <c r="P73" s="124">
        <f>IF(A73="","",COUNTIF(Données!S73:U73,1))</f>
        <v>0</v>
      </c>
      <c r="Q73" s="124">
        <f>IF(A73="","",COUNTIF(Données!AG73:AI73,1))</f>
        <v>0</v>
      </c>
      <c r="R73" s="125">
        <f t="shared" si="2"/>
        <v>0</v>
      </c>
      <c r="S73" s="126">
        <f>IF(A73="","",100*R73/(13-COUNTIF(Données!P73:U73,"A")-COUNTIF(Données!AG73:AI73,"A")-COUNTIF(Données!H73:K73,"A")))</f>
        <v>0</v>
      </c>
      <c r="T73" s="127">
        <f>IF(A73="","",COUNTIF(Données!V73:X73,1))</f>
        <v>0</v>
      </c>
      <c r="U73" s="128">
        <f>IF(A73="","",100*T73/(3-COUNTIF(Données!V73:X73,"A")))</f>
        <v>0</v>
      </c>
      <c r="V73" s="129">
        <f t="shared" si="3"/>
        <v>0</v>
      </c>
      <c r="W73" s="123">
        <f>IF(A73="","",100*V73/(34-COUNTIF(Données!B73:AI73,"A")))</f>
        <v>0</v>
      </c>
    </row>
    <row r="74" spans="1:23" ht="15.75">
      <c r="A74" s="130">
        <f>IF(Données!A74="","",Données!A74)</f>
        <v>0</v>
      </c>
      <c r="B74" s="131">
        <f>IF(A74="","",COUNTIF(Données!B74:D74,1))</f>
        <v>0</v>
      </c>
      <c r="C74" s="131">
        <f>IF(A74="","",COUNTIF(Données!F74:G74,1))</f>
        <v>0</v>
      </c>
      <c r="D74" s="131">
        <f>IF(A74="","",IF(Données!O74=1,1,0))</f>
        <v>0</v>
      </c>
      <c r="E74" s="131">
        <f>IF(A74="","",COUNTIF(Données!AB74:AC74,1))</f>
        <v>0</v>
      </c>
      <c r="F74" s="132">
        <f t="shared" si="0"/>
        <v>0</v>
      </c>
      <c r="G74" s="133">
        <f>IF(A74="","",100*F74/(8-COUNTIF(Données!B74:D74,"A")-COUNTIF(Données!F74:G74,"A")-COUNTIF(Données!O74,"A")))</f>
        <v>0</v>
      </c>
      <c r="H74" s="134">
        <f>IF(A74="","",COUNTIF(Données!E74,1))</f>
        <v>0</v>
      </c>
      <c r="I74" s="134">
        <f>IF(A74="","",COUNTIF(Données!L74:N74,1))</f>
        <v>0</v>
      </c>
      <c r="J74" s="134">
        <f>IF(A74="","",COUNTIF(Données!Y74:AA74,1))</f>
        <v>0</v>
      </c>
      <c r="K74" s="134">
        <f>IF(A74="","",COUNTIF(Données!AD74:AF74,1))</f>
        <v>0</v>
      </c>
      <c r="L74" s="135">
        <f t="shared" si="1"/>
        <v>0</v>
      </c>
      <c r="M74" s="133">
        <f>IF(A74="","",100*L74/(10-COUNTIF(Données!E74,"A")-COUNTIF(Données!L74:N74,"A")-COUNTIF(Données!Y74:AA74,"A")-COUNTIF(Données!AD74:AF74,"A")))</f>
        <v>0</v>
      </c>
      <c r="N74" s="134">
        <f>IF(A74="","",COUNTIF(Données!H74:K74,1))</f>
        <v>0</v>
      </c>
      <c r="O74" s="134">
        <f>IF(A74="","",COUNTIF(Données!P74:R74,1))</f>
        <v>0</v>
      </c>
      <c r="P74" s="134">
        <f>IF(A74="","",COUNTIF(Données!S74:U74,1))</f>
        <v>0</v>
      </c>
      <c r="Q74" s="134">
        <f>IF(A74="","",COUNTIF(Données!AG74:AI74,1))</f>
        <v>0</v>
      </c>
      <c r="R74" s="136">
        <f t="shared" si="2"/>
        <v>0</v>
      </c>
      <c r="S74" s="137">
        <f>IF(A74="","",100*R74/(13-COUNTIF(Données!P74:U74,"A")-COUNTIF(Données!AG74:AI74,"A")-COUNTIF(Données!H74:K74,"A")))</f>
        <v>0</v>
      </c>
      <c r="T74" s="138">
        <f>IF(A74="","",COUNTIF(Données!V74:X74,1))</f>
        <v>0</v>
      </c>
      <c r="U74" s="139">
        <f>IF(A74="","",100*T74/(3-COUNTIF(Données!V74:X74,"A")))</f>
        <v>0</v>
      </c>
      <c r="V74" s="140">
        <f t="shared" si="3"/>
        <v>0</v>
      </c>
      <c r="W74" s="133">
        <f>IF(A74="","",100*V74/(34-COUNTIF(Données!B74:AI74,"A")))</f>
        <v>0</v>
      </c>
    </row>
    <row r="75" spans="1:23" ht="15.75">
      <c r="A75" s="111">
        <f>IF(Données!A75="","",Données!A75)</f>
        <v>0</v>
      </c>
      <c r="B75" s="121">
        <f>IF(A75="","",COUNTIF(Données!B75:D75,1))</f>
        <v>0</v>
      </c>
      <c r="C75" s="121">
        <f>IF(A75="","",COUNTIF(Données!F75:G75,1))</f>
        <v>0</v>
      </c>
      <c r="D75" s="121">
        <f>IF(A75="","",IF(Données!O75=1,1,0))</f>
        <v>0</v>
      </c>
      <c r="E75" s="121">
        <f>IF(A75="","",COUNTIF(Données!AB75:AC75,1))</f>
        <v>0</v>
      </c>
      <c r="F75" s="122">
        <f t="shared" si="0"/>
        <v>0</v>
      </c>
      <c r="G75" s="123">
        <f>IF(A75="","",100*F75/(8-COUNTIF(Données!B75:D75,"A")-COUNTIF(Données!F75:G75,"A")-COUNTIF(Données!O75,"A")))</f>
        <v>0</v>
      </c>
      <c r="H75" s="124">
        <f>IF(A75="","",COUNTIF(Données!E75,1))</f>
        <v>0</v>
      </c>
      <c r="I75" s="124">
        <f>IF(A75="","",COUNTIF(Données!L75:N75,1))</f>
        <v>0</v>
      </c>
      <c r="J75" s="124">
        <f>IF(A75="","",COUNTIF(Données!Y75:AA75,1))</f>
        <v>0</v>
      </c>
      <c r="K75" s="124">
        <f>IF(A75="","",COUNTIF(Données!AD75:AF75,1))</f>
        <v>0</v>
      </c>
      <c r="L75" s="125">
        <f t="shared" si="1"/>
        <v>0</v>
      </c>
      <c r="M75" s="123">
        <f>IF(A75="","",100*L75/(10-COUNTIF(Données!E75,"A")-COUNTIF(Données!L75:N75,"A")-COUNTIF(Données!Y75:AA75,"A")-COUNTIF(Données!AD75:AF75,"A")))</f>
        <v>0</v>
      </c>
      <c r="N75" s="124">
        <f>IF(A75="","",COUNTIF(Données!H75:K75,1))</f>
        <v>0</v>
      </c>
      <c r="O75" s="124">
        <f>IF(A75="","",COUNTIF(Données!P75:R75,1))</f>
        <v>0</v>
      </c>
      <c r="P75" s="124">
        <f>IF(A75="","",COUNTIF(Données!S75:U75,1))</f>
        <v>0</v>
      </c>
      <c r="Q75" s="124">
        <f>IF(A75="","",COUNTIF(Données!AG75:AI75,1))</f>
        <v>0</v>
      </c>
      <c r="R75" s="125">
        <f t="shared" si="2"/>
        <v>0</v>
      </c>
      <c r="S75" s="126">
        <f>IF(A75="","",100*R75/(13-COUNTIF(Données!P75:U75,"A")-COUNTIF(Données!AG75:AI75,"A")-COUNTIF(Données!H75:K75,"A")))</f>
        <v>0</v>
      </c>
      <c r="T75" s="127">
        <f>IF(A75="","",COUNTIF(Données!V75:X75,1))</f>
        <v>0</v>
      </c>
      <c r="U75" s="128">
        <f>IF(A75="","",100*T75/(3-COUNTIF(Données!V75:X75,"A")))</f>
        <v>0</v>
      </c>
      <c r="V75" s="129">
        <f t="shared" si="3"/>
        <v>0</v>
      </c>
      <c r="W75" s="123">
        <f>IF(A75="","",100*V75/(34-COUNTIF(Données!B75:AI75,"A")))</f>
        <v>0</v>
      </c>
    </row>
    <row r="76" spans="1:23" ht="15.75">
      <c r="A76" s="130">
        <f>IF(Données!A76="","",Données!A76)</f>
        <v>0</v>
      </c>
      <c r="B76" s="131">
        <f>IF(A76="","",COUNTIF(Données!B76:D76,1))</f>
        <v>0</v>
      </c>
      <c r="C76" s="131">
        <f>IF(A76="","",COUNTIF(Données!F76:G76,1))</f>
        <v>0</v>
      </c>
      <c r="D76" s="131">
        <f>IF(A76="","",IF(Données!O76=1,1,0))</f>
        <v>0</v>
      </c>
      <c r="E76" s="131">
        <f>IF(A76="","",COUNTIF(Données!AB76:AC76,1))</f>
        <v>0</v>
      </c>
      <c r="F76" s="132">
        <f t="shared" si="0"/>
        <v>0</v>
      </c>
      <c r="G76" s="133">
        <f>IF(A76="","",100*F76/(8-COUNTIF(Données!B76:D76,"A")-COUNTIF(Données!F76:G76,"A")-COUNTIF(Données!O76,"A")))</f>
        <v>0</v>
      </c>
      <c r="H76" s="134">
        <f>IF(A76="","",COUNTIF(Données!E76,1))</f>
        <v>0</v>
      </c>
      <c r="I76" s="134">
        <f>IF(A76="","",COUNTIF(Données!L76:N76,1))</f>
        <v>0</v>
      </c>
      <c r="J76" s="134">
        <f>IF(A76="","",COUNTIF(Données!Y76:AA76,1))</f>
        <v>0</v>
      </c>
      <c r="K76" s="134">
        <f>IF(A76="","",COUNTIF(Données!AD76:AF76,1))</f>
        <v>0</v>
      </c>
      <c r="L76" s="135">
        <f t="shared" si="1"/>
        <v>0</v>
      </c>
      <c r="M76" s="133">
        <f>IF(A76="","",100*L76/(10-COUNTIF(Données!E76,"A")-COUNTIF(Données!L76:N76,"A")-COUNTIF(Données!Y76:AA76,"A")-COUNTIF(Données!AD76:AF76,"A")))</f>
        <v>0</v>
      </c>
      <c r="N76" s="134">
        <f>IF(A76="","",COUNTIF(Données!H76:K76,1))</f>
        <v>0</v>
      </c>
      <c r="O76" s="134">
        <f>IF(A76="","",COUNTIF(Données!P76:R76,1))</f>
        <v>0</v>
      </c>
      <c r="P76" s="134">
        <f>IF(A76="","",COUNTIF(Données!S76:U76,1))</f>
        <v>0</v>
      </c>
      <c r="Q76" s="134">
        <f>IF(A76="","",COUNTIF(Données!AG76:AI76,1))</f>
        <v>0</v>
      </c>
      <c r="R76" s="136">
        <f t="shared" si="2"/>
        <v>0</v>
      </c>
      <c r="S76" s="137">
        <f>IF(A76="","",100*R76/(13-COUNTIF(Données!P76:U76,"A")-COUNTIF(Données!AG76:AI76,"A")-COUNTIF(Données!H76:K76,"A")))</f>
        <v>0</v>
      </c>
      <c r="T76" s="138">
        <f>IF(A76="","",COUNTIF(Données!V76:X76,1))</f>
        <v>0</v>
      </c>
      <c r="U76" s="139">
        <f>IF(A76="","",100*T76/(3-COUNTIF(Données!V76:X76,"A")))</f>
        <v>0</v>
      </c>
      <c r="V76" s="140">
        <f t="shared" si="3"/>
        <v>0</v>
      </c>
      <c r="W76" s="133">
        <f>IF(A76="","",100*V76/(34-COUNTIF(Données!B76:AI76,"A")))</f>
        <v>0</v>
      </c>
    </row>
    <row r="77" spans="1:23" ht="15.75">
      <c r="A77" s="111">
        <f>IF(Données!A77="","",Données!A77)</f>
        <v>0</v>
      </c>
      <c r="B77" s="121">
        <f>IF(A77="","",COUNTIF(Données!B77:D77,1))</f>
        <v>0</v>
      </c>
      <c r="C77" s="121">
        <f>IF(A77="","",COUNTIF(Données!F77:G77,1))</f>
        <v>0</v>
      </c>
      <c r="D77" s="121">
        <f>IF(A77="","",IF(Données!O77=1,1,0))</f>
        <v>0</v>
      </c>
      <c r="E77" s="121">
        <f>IF(A77="","",COUNTIF(Données!AB77:AC77,1))</f>
        <v>0</v>
      </c>
      <c r="F77" s="122">
        <f t="shared" si="0"/>
        <v>0</v>
      </c>
      <c r="G77" s="123">
        <f>IF(A77="","",100*F77/(8-COUNTIF(Données!B77:D77,"A")-COUNTIF(Données!F77:G77,"A")-COUNTIF(Données!O77,"A")))</f>
        <v>0</v>
      </c>
      <c r="H77" s="124">
        <f>IF(A77="","",COUNTIF(Données!E77,1))</f>
        <v>0</v>
      </c>
      <c r="I77" s="124">
        <f>IF(A77="","",COUNTIF(Données!L77:N77,1))</f>
        <v>0</v>
      </c>
      <c r="J77" s="124">
        <f>IF(A77="","",COUNTIF(Données!Y77:AA77,1))</f>
        <v>0</v>
      </c>
      <c r="K77" s="124">
        <f>IF(A77="","",COUNTIF(Données!AD77:AF77,1))</f>
        <v>0</v>
      </c>
      <c r="L77" s="125">
        <f t="shared" si="1"/>
        <v>0</v>
      </c>
      <c r="M77" s="123">
        <f>IF(A77="","",100*L77/(10-COUNTIF(Données!E77,"A")-COUNTIF(Données!L77:N77,"A")-COUNTIF(Données!Y77:AA77,"A")-COUNTIF(Données!AD77:AF77,"A")))</f>
        <v>0</v>
      </c>
      <c r="N77" s="124">
        <f>IF(A77="","",COUNTIF(Données!H77:K77,1))</f>
        <v>0</v>
      </c>
      <c r="O77" s="124">
        <f>IF(A77="","",COUNTIF(Données!P77:R77,1))</f>
        <v>0</v>
      </c>
      <c r="P77" s="124">
        <f>IF(A77="","",COUNTIF(Données!S77:U77,1))</f>
        <v>0</v>
      </c>
      <c r="Q77" s="124">
        <f>IF(A77="","",COUNTIF(Données!AG77:AI77,1))</f>
        <v>0</v>
      </c>
      <c r="R77" s="125">
        <f t="shared" si="2"/>
        <v>0</v>
      </c>
      <c r="S77" s="126">
        <f>IF(A77="","",100*R77/(13-COUNTIF(Données!P77:U77,"A")-COUNTIF(Données!AG77:AI77,"A")-COUNTIF(Données!H77:K77,"A")))</f>
        <v>0</v>
      </c>
      <c r="T77" s="127">
        <f>IF(A77="","",COUNTIF(Données!V77:X77,1))</f>
        <v>0</v>
      </c>
      <c r="U77" s="128">
        <f>IF(A77="","",100*T77/(3-COUNTIF(Données!V77:X77,"A")))</f>
        <v>0</v>
      </c>
      <c r="V77" s="129">
        <f t="shared" si="3"/>
        <v>0</v>
      </c>
      <c r="W77" s="123">
        <f>IF(A77="","",100*V77/(34-COUNTIF(Données!B77:AI77,"A")))</f>
        <v>0</v>
      </c>
    </row>
    <row r="78" spans="1:23" ht="15.75">
      <c r="A78" s="130">
        <f>IF(Données!A78="","",Données!A78)</f>
        <v>0</v>
      </c>
      <c r="B78" s="131">
        <f>IF(A78="","",COUNTIF(Données!B78:D78,1))</f>
        <v>0</v>
      </c>
      <c r="C78" s="131">
        <f>IF(A78="","",COUNTIF(Données!F78:G78,1))</f>
        <v>0</v>
      </c>
      <c r="D78" s="131">
        <f>IF(A78="","",IF(Données!O78=1,1,0))</f>
        <v>0</v>
      </c>
      <c r="E78" s="131">
        <f>IF(A78="","",COUNTIF(Données!AB78:AC78,1))</f>
        <v>0</v>
      </c>
      <c r="F78" s="132">
        <f t="shared" si="0"/>
        <v>0</v>
      </c>
      <c r="G78" s="133">
        <f>IF(A78="","",100*F78/(8-COUNTIF(Données!B78:D78,"A")-COUNTIF(Données!F78:G78,"A")-COUNTIF(Données!O78,"A")))</f>
        <v>0</v>
      </c>
      <c r="H78" s="134">
        <f>IF(A78="","",COUNTIF(Données!E78,1))</f>
        <v>0</v>
      </c>
      <c r="I78" s="134">
        <f>IF(A78="","",COUNTIF(Données!L78:N78,1))</f>
        <v>0</v>
      </c>
      <c r="J78" s="134">
        <f>IF(A78="","",COUNTIF(Données!Y78:AA78,1))</f>
        <v>0</v>
      </c>
      <c r="K78" s="134">
        <f>IF(A78="","",COUNTIF(Données!AD78:AF78,1))</f>
        <v>0</v>
      </c>
      <c r="L78" s="135">
        <f t="shared" si="1"/>
        <v>0</v>
      </c>
      <c r="M78" s="133">
        <f>IF(A78="","",100*L78/(10-COUNTIF(Données!E78,"A")-COUNTIF(Données!L78:N78,"A")-COUNTIF(Données!Y78:AA78,"A")-COUNTIF(Données!AD78:AF78,"A")))</f>
        <v>0</v>
      </c>
      <c r="N78" s="134">
        <f>IF(A78="","",COUNTIF(Données!H78:K78,1))</f>
        <v>0</v>
      </c>
      <c r="O78" s="134">
        <f>IF(A78="","",COUNTIF(Données!P78:R78,1))</f>
        <v>0</v>
      </c>
      <c r="P78" s="134">
        <f>IF(A78="","",COUNTIF(Données!S78:U78,1))</f>
        <v>0</v>
      </c>
      <c r="Q78" s="134">
        <f>IF(A78="","",COUNTIF(Données!AG78:AI78,1))</f>
        <v>0</v>
      </c>
      <c r="R78" s="136">
        <f t="shared" si="2"/>
        <v>0</v>
      </c>
      <c r="S78" s="137">
        <f>IF(A78="","",100*R78/(13-COUNTIF(Données!P78:U78,"A")-COUNTIF(Données!AG78:AI78,"A")-COUNTIF(Données!H78:K78,"A")))</f>
        <v>0</v>
      </c>
      <c r="T78" s="138">
        <f>IF(A78="","",COUNTIF(Données!V78:X78,1))</f>
        <v>0</v>
      </c>
      <c r="U78" s="139">
        <f>IF(A78="","",100*T78/(3-COUNTIF(Données!V78:X78,"A")))</f>
        <v>0</v>
      </c>
      <c r="V78" s="140">
        <f t="shared" si="3"/>
        <v>0</v>
      </c>
      <c r="W78" s="133">
        <f>IF(A78="","",100*V78/(34-COUNTIF(Données!B78:AI78,"A")))</f>
        <v>0</v>
      </c>
    </row>
    <row r="79" spans="1:23" ht="15.75">
      <c r="A79" s="111">
        <f>IF(Données!A79="","",Données!A79)</f>
        <v>0</v>
      </c>
      <c r="B79" s="121">
        <f>IF(A79="","",COUNTIF(Données!B79:D79,1))</f>
        <v>0</v>
      </c>
      <c r="C79" s="121">
        <f>IF(A79="","",COUNTIF(Données!F79:G79,1))</f>
        <v>0</v>
      </c>
      <c r="D79" s="121">
        <f>IF(A79="","",IF(Données!O79=1,1,0))</f>
        <v>0</v>
      </c>
      <c r="E79" s="121">
        <f>IF(A79="","",COUNTIF(Données!AB79:AC79,1))</f>
        <v>0</v>
      </c>
      <c r="F79" s="122">
        <f t="shared" si="0"/>
        <v>0</v>
      </c>
      <c r="G79" s="123">
        <f>IF(A79="","",100*F79/(8-COUNTIF(Données!B79:D79,"A")-COUNTIF(Données!F79:G79,"A")-COUNTIF(Données!O79,"A")))</f>
        <v>0</v>
      </c>
      <c r="H79" s="124">
        <f>IF(A79="","",COUNTIF(Données!E79,1))</f>
        <v>0</v>
      </c>
      <c r="I79" s="124">
        <f>IF(A79="","",COUNTIF(Données!L79:N79,1))</f>
        <v>0</v>
      </c>
      <c r="J79" s="124">
        <f>IF(A79="","",COUNTIF(Données!Y79:AA79,1))</f>
        <v>0</v>
      </c>
      <c r="K79" s="124">
        <f>IF(A79="","",COUNTIF(Données!AD79:AF79,1))</f>
        <v>0</v>
      </c>
      <c r="L79" s="125">
        <f t="shared" si="1"/>
        <v>0</v>
      </c>
      <c r="M79" s="123">
        <f>IF(A79="","",100*L79/(10-COUNTIF(Données!E79,"A")-COUNTIF(Données!L79:N79,"A")-COUNTIF(Données!Y79:AA79,"A")-COUNTIF(Données!AD79:AF79,"A")))</f>
        <v>0</v>
      </c>
      <c r="N79" s="124">
        <f>IF(A79="","",COUNTIF(Données!H79:K79,1))</f>
        <v>0</v>
      </c>
      <c r="O79" s="124">
        <f>IF(A79="","",COUNTIF(Données!P79:R79,1))</f>
        <v>0</v>
      </c>
      <c r="P79" s="124">
        <f>IF(A79="","",COUNTIF(Données!S79:U79,1))</f>
        <v>0</v>
      </c>
      <c r="Q79" s="124">
        <f>IF(A79="","",COUNTIF(Données!AG79:AI79,1))</f>
        <v>0</v>
      </c>
      <c r="R79" s="125">
        <f t="shared" si="2"/>
        <v>0</v>
      </c>
      <c r="S79" s="126">
        <f>IF(A79="","",100*R79/(13-COUNTIF(Données!P79:U79,"A")-COUNTIF(Données!AG79:AI79,"A")-COUNTIF(Données!H79:K79,"A")))</f>
        <v>0</v>
      </c>
      <c r="T79" s="127">
        <f>IF(A79="","",COUNTIF(Données!V79:X79,1))</f>
        <v>0</v>
      </c>
      <c r="U79" s="128">
        <f>IF(A79="","",100*T79/(3-COUNTIF(Données!V79:X79,"A")))</f>
        <v>0</v>
      </c>
      <c r="V79" s="129">
        <f t="shared" si="3"/>
        <v>0</v>
      </c>
      <c r="W79" s="123">
        <f>IF(A79="","",100*V79/(34-COUNTIF(Données!B79:AI79,"A")))</f>
        <v>0</v>
      </c>
    </row>
    <row r="80" spans="1:23" ht="15.75">
      <c r="A80" s="130">
        <f>IF(Données!A80="","",Données!A80)</f>
        <v>0</v>
      </c>
      <c r="B80" s="131">
        <f>IF(A80="","",COUNTIF(Données!B80:D80,1))</f>
        <v>0</v>
      </c>
      <c r="C80" s="131">
        <f>IF(A80="","",COUNTIF(Données!F80:G80,1))</f>
        <v>0</v>
      </c>
      <c r="D80" s="131">
        <f>IF(A80="","",IF(Données!O80=1,1,0))</f>
        <v>0</v>
      </c>
      <c r="E80" s="131">
        <f>IF(A80="","",COUNTIF(Données!AB80:AC80,1))</f>
        <v>0</v>
      </c>
      <c r="F80" s="132">
        <f t="shared" si="0"/>
        <v>0</v>
      </c>
      <c r="G80" s="133">
        <f>IF(A80="","",100*F80/(8-COUNTIF(Données!B80:D80,"A")-COUNTIF(Données!F80:G80,"A")-COUNTIF(Données!O80,"A")))</f>
        <v>0</v>
      </c>
      <c r="H80" s="134">
        <f>IF(A80="","",COUNTIF(Données!E80,1))</f>
        <v>0</v>
      </c>
      <c r="I80" s="134">
        <f>IF(A80="","",COUNTIF(Données!L80:N80,1))</f>
        <v>0</v>
      </c>
      <c r="J80" s="134">
        <f>IF(A80="","",COUNTIF(Données!Y80:AA80,1))</f>
        <v>0</v>
      </c>
      <c r="K80" s="134">
        <f>IF(A80="","",COUNTIF(Données!AD80:AF80,1))</f>
        <v>0</v>
      </c>
      <c r="L80" s="135">
        <f t="shared" si="1"/>
        <v>0</v>
      </c>
      <c r="M80" s="133">
        <f>IF(A80="","",100*L80/(10-COUNTIF(Données!E80,"A")-COUNTIF(Données!L80:N80,"A")-COUNTIF(Données!Y80:AA80,"A")-COUNTIF(Données!AD80:AF80,"A")))</f>
        <v>0</v>
      </c>
      <c r="N80" s="134">
        <f>IF(A80="","",COUNTIF(Données!H80:K80,1))</f>
        <v>0</v>
      </c>
      <c r="O80" s="134">
        <f>IF(A80="","",COUNTIF(Données!P80:R80,1))</f>
        <v>0</v>
      </c>
      <c r="P80" s="134">
        <f>IF(A80="","",COUNTIF(Données!S80:U80,1))</f>
        <v>0</v>
      </c>
      <c r="Q80" s="134">
        <f>IF(A80="","",COUNTIF(Données!AG80:AI80,1))</f>
        <v>0</v>
      </c>
      <c r="R80" s="136">
        <f t="shared" si="2"/>
        <v>0</v>
      </c>
      <c r="S80" s="137">
        <f>IF(A80="","",100*R80/(13-COUNTIF(Données!P80:U80,"A")-COUNTIF(Données!AG80:AI80,"A")-COUNTIF(Données!H80:K80,"A")))</f>
        <v>0</v>
      </c>
      <c r="T80" s="138">
        <f>IF(A80="","",COUNTIF(Données!V80:X80,1))</f>
        <v>0</v>
      </c>
      <c r="U80" s="139">
        <f>IF(A80="","",100*T80/(3-COUNTIF(Données!V80:X80,"A")))</f>
        <v>0</v>
      </c>
      <c r="V80" s="140">
        <f t="shared" si="3"/>
        <v>0</v>
      </c>
      <c r="W80" s="133">
        <f>IF(A80="","",100*V80/(34-COUNTIF(Données!B80:AI80,"A")))</f>
        <v>0</v>
      </c>
    </row>
    <row r="81" spans="1:23" ht="15.75">
      <c r="A81" s="111">
        <f>IF(Données!A81="","",Données!A81)</f>
        <v>0</v>
      </c>
      <c r="B81" s="121">
        <f>IF(A81="","",COUNTIF(Données!B81:D81,1))</f>
        <v>0</v>
      </c>
      <c r="C81" s="121">
        <f>IF(A81="","",COUNTIF(Données!F81:G81,1))</f>
        <v>0</v>
      </c>
      <c r="D81" s="121">
        <f>IF(A81="","",IF(Données!O81=1,1,0))</f>
        <v>0</v>
      </c>
      <c r="E81" s="121">
        <f>IF(A81="","",COUNTIF(Données!AB81:AC81,1))</f>
        <v>0</v>
      </c>
      <c r="F81" s="122">
        <f t="shared" si="0"/>
        <v>0</v>
      </c>
      <c r="G81" s="123">
        <f>IF(A81="","",100*F81/(8-COUNTIF(Données!B81:D81,"A")-COUNTIF(Données!F81:G81,"A")-COUNTIF(Données!O81,"A")))</f>
        <v>0</v>
      </c>
      <c r="H81" s="124">
        <f>IF(A81="","",COUNTIF(Données!E81,1))</f>
        <v>0</v>
      </c>
      <c r="I81" s="124">
        <f>IF(A81="","",COUNTIF(Données!L81:N81,1))</f>
        <v>0</v>
      </c>
      <c r="J81" s="124">
        <f>IF(A81="","",COUNTIF(Données!Y81:AA81,1))</f>
        <v>0</v>
      </c>
      <c r="K81" s="124">
        <f>IF(A81="","",COUNTIF(Données!AD81:AF81,1))</f>
        <v>0</v>
      </c>
      <c r="L81" s="125">
        <f t="shared" si="1"/>
        <v>0</v>
      </c>
      <c r="M81" s="123">
        <f>IF(A81="","",100*L81/(10-COUNTIF(Données!E81,"A")-COUNTIF(Données!L81:N81,"A")-COUNTIF(Données!Y81:AA81,"A")-COUNTIF(Données!AD81:AF81,"A")))</f>
        <v>0</v>
      </c>
      <c r="N81" s="124">
        <f>IF(A81="","",COUNTIF(Données!H81:K81,1))</f>
        <v>0</v>
      </c>
      <c r="O81" s="124">
        <f>IF(A81="","",COUNTIF(Données!P81:R81,1))</f>
        <v>0</v>
      </c>
      <c r="P81" s="124">
        <f>IF(A81="","",COUNTIF(Données!S81:U81,1))</f>
        <v>0</v>
      </c>
      <c r="Q81" s="124">
        <f>IF(A81="","",COUNTIF(Données!AG81:AI81,1))</f>
        <v>0</v>
      </c>
      <c r="R81" s="125">
        <f t="shared" si="2"/>
        <v>0</v>
      </c>
      <c r="S81" s="126">
        <f>IF(A81="","",100*R81/(13-COUNTIF(Données!P81:U81,"A")-COUNTIF(Données!AG81:AI81,"A")-COUNTIF(Données!H81:K81,"A")))</f>
        <v>0</v>
      </c>
      <c r="T81" s="127">
        <f>IF(A81="","",COUNTIF(Données!V81:X81,1))</f>
        <v>0</v>
      </c>
      <c r="U81" s="128">
        <f>IF(A81="","",100*T81/(3-COUNTIF(Données!V81:X81,"A")))</f>
        <v>0</v>
      </c>
      <c r="V81" s="129">
        <f t="shared" si="3"/>
        <v>0</v>
      </c>
      <c r="W81" s="123">
        <f>IF(A81="","",100*V81/(34-COUNTIF(Données!B81:AI81,"A")))</f>
        <v>0</v>
      </c>
    </row>
    <row r="82" spans="1:23" ht="15.75">
      <c r="A82" s="130">
        <f>IF(Données!A82="","",Données!A82)</f>
        <v>0</v>
      </c>
      <c r="B82" s="131">
        <f>IF(A82="","",COUNTIF(Données!B82:D82,1))</f>
        <v>0</v>
      </c>
      <c r="C82" s="131">
        <f>IF(A82="","",COUNTIF(Données!F82:G82,1))</f>
        <v>0</v>
      </c>
      <c r="D82" s="131">
        <f>IF(A82="","",IF(Données!O82=1,1,0))</f>
        <v>0</v>
      </c>
      <c r="E82" s="131">
        <f>IF(A82="","",COUNTIF(Données!AB82:AC82,1))</f>
        <v>0</v>
      </c>
      <c r="F82" s="132">
        <f t="shared" si="0"/>
        <v>0</v>
      </c>
      <c r="G82" s="133">
        <f>IF(A82="","",100*F82/(8-COUNTIF(Données!B82:D82,"A")-COUNTIF(Données!F82:G82,"A")-COUNTIF(Données!O82,"A")))</f>
        <v>0</v>
      </c>
      <c r="H82" s="134">
        <f>IF(A82="","",COUNTIF(Données!E82,1))</f>
        <v>0</v>
      </c>
      <c r="I82" s="134">
        <f>IF(A82="","",COUNTIF(Données!L82:N82,1))</f>
        <v>0</v>
      </c>
      <c r="J82" s="134">
        <f>IF(A82="","",COUNTIF(Données!Y82:AA82,1))</f>
        <v>0</v>
      </c>
      <c r="K82" s="134">
        <f>IF(A82="","",COUNTIF(Données!AD82:AF82,1))</f>
        <v>0</v>
      </c>
      <c r="L82" s="135">
        <f t="shared" si="1"/>
        <v>0</v>
      </c>
      <c r="M82" s="133">
        <f>IF(A82="","",100*L82/(10-COUNTIF(Données!E82,"A")-COUNTIF(Données!L82:N82,"A")-COUNTIF(Données!Y82:AA82,"A")-COUNTIF(Données!AD82:AF82,"A")))</f>
        <v>0</v>
      </c>
      <c r="N82" s="134">
        <f>IF(A82="","",COUNTIF(Données!H82:K82,1))</f>
        <v>0</v>
      </c>
      <c r="O82" s="134">
        <f>IF(A82="","",COUNTIF(Données!P82:R82,1))</f>
        <v>0</v>
      </c>
      <c r="P82" s="134">
        <f>IF(A82="","",COUNTIF(Données!S82:U82,1))</f>
        <v>0</v>
      </c>
      <c r="Q82" s="134">
        <f>IF(A82="","",COUNTIF(Données!AG82:AI82,1))</f>
        <v>0</v>
      </c>
      <c r="R82" s="136">
        <f t="shared" si="2"/>
        <v>0</v>
      </c>
      <c r="S82" s="137">
        <f>IF(A82="","",100*R82/(13-COUNTIF(Données!P82:U82,"A")-COUNTIF(Données!AG82:AI82,"A")-COUNTIF(Données!H82:K82,"A")))</f>
        <v>0</v>
      </c>
      <c r="T82" s="138">
        <f>IF(A82="","",COUNTIF(Données!V82:X82,1))</f>
        <v>0</v>
      </c>
      <c r="U82" s="139">
        <f>IF(A82="","",100*T82/(3-COUNTIF(Données!V82:X82,"A")))</f>
        <v>0</v>
      </c>
      <c r="V82" s="140">
        <f t="shared" si="3"/>
        <v>0</v>
      </c>
      <c r="W82" s="133">
        <f>IF(A82="","",100*V82/(34-COUNTIF(Données!B82:AI82,"A")))</f>
        <v>0</v>
      </c>
    </row>
    <row r="83" spans="1:23" ht="15.75">
      <c r="A83" s="111">
        <f>IF(Données!A83="","",Données!A83)</f>
        <v>0</v>
      </c>
      <c r="B83" s="121">
        <f>IF(A83="","",COUNTIF(Données!B83:D83,1))</f>
        <v>0</v>
      </c>
      <c r="C83" s="121">
        <f>IF(A83="","",COUNTIF(Données!F83:G83,1))</f>
        <v>0</v>
      </c>
      <c r="D83" s="121">
        <f>IF(A83="","",IF(Données!O83=1,1,0))</f>
        <v>0</v>
      </c>
      <c r="E83" s="121">
        <f>IF(A83="","",COUNTIF(Données!AB83:AC83,1))</f>
        <v>0</v>
      </c>
      <c r="F83" s="122">
        <f t="shared" si="0"/>
        <v>0</v>
      </c>
      <c r="G83" s="123">
        <f>IF(A83="","",100*F83/(8-COUNTIF(Données!B83:D83,"A")-COUNTIF(Données!F83:G83,"A")-COUNTIF(Données!O83,"A")))</f>
        <v>0</v>
      </c>
      <c r="H83" s="124">
        <f>IF(A83="","",COUNTIF(Données!E83,1))</f>
        <v>0</v>
      </c>
      <c r="I83" s="124">
        <f>IF(A83="","",COUNTIF(Données!L83:N83,1))</f>
        <v>0</v>
      </c>
      <c r="J83" s="124">
        <f>IF(A83="","",COUNTIF(Données!Y83:AA83,1))</f>
        <v>0</v>
      </c>
      <c r="K83" s="124">
        <f>IF(A83="","",COUNTIF(Données!AD83:AF83,1))</f>
        <v>0</v>
      </c>
      <c r="L83" s="125">
        <f t="shared" si="1"/>
        <v>0</v>
      </c>
      <c r="M83" s="123">
        <f>IF(A83="","",100*L83/(10-COUNTIF(Données!E83,"A")-COUNTIF(Données!L83:N83,"A")-COUNTIF(Données!Y83:AA83,"A")-COUNTIF(Données!AD83:AF83,"A")))</f>
        <v>0</v>
      </c>
      <c r="N83" s="124">
        <f>IF(A83="","",COUNTIF(Données!H83:K83,1))</f>
        <v>0</v>
      </c>
      <c r="O83" s="124">
        <f>IF(A83="","",COUNTIF(Données!P83:R83,1))</f>
        <v>0</v>
      </c>
      <c r="P83" s="124">
        <f>IF(A83="","",COUNTIF(Données!S83:U83,1))</f>
        <v>0</v>
      </c>
      <c r="Q83" s="124">
        <f>IF(A83="","",COUNTIF(Données!AG83:AI83,1))</f>
        <v>0</v>
      </c>
      <c r="R83" s="125">
        <f t="shared" si="2"/>
        <v>0</v>
      </c>
      <c r="S83" s="126">
        <f>IF(A83="","",100*R83/(13-COUNTIF(Données!P83:U83,"A")-COUNTIF(Données!AG83:AI83,"A")-COUNTIF(Données!H83:K83,"A")))</f>
        <v>0</v>
      </c>
      <c r="T83" s="127">
        <f>IF(A83="","",COUNTIF(Données!V83:X83,1))</f>
        <v>0</v>
      </c>
      <c r="U83" s="128">
        <f>IF(A83="","",100*T83/(3-COUNTIF(Données!V83:X83,"A")))</f>
        <v>0</v>
      </c>
      <c r="V83" s="129">
        <f t="shared" si="3"/>
        <v>0</v>
      </c>
      <c r="W83" s="123">
        <f>IF(A83="","",100*V83/(34-COUNTIF(Données!B83:AI83,"A")))</f>
        <v>0</v>
      </c>
    </row>
    <row r="84" spans="1:23" ht="15.75">
      <c r="A84" s="130">
        <f>IF(Données!A84="","",Données!A84)</f>
        <v>0</v>
      </c>
      <c r="B84" s="131">
        <f>IF(A84="","",COUNTIF(Données!B84:D84,1))</f>
        <v>0</v>
      </c>
      <c r="C84" s="131">
        <f>IF(A84="","",COUNTIF(Données!F84:G84,1))</f>
        <v>0</v>
      </c>
      <c r="D84" s="131">
        <f>IF(A84="","",IF(Données!O84=1,1,0))</f>
        <v>0</v>
      </c>
      <c r="E84" s="131">
        <f>IF(A84="","",COUNTIF(Données!AB84:AC84,1))</f>
        <v>0</v>
      </c>
      <c r="F84" s="132">
        <f t="shared" si="0"/>
        <v>0</v>
      </c>
      <c r="G84" s="133">
        <f>IF(A84="","",100*F84/(8-COUNTIF(Données!B84:D84,"A")-COUNTIF(Données!F84:G84,"A")-COUNTIF(Données!O84,"A")))</f>
        <v>0</v>
      </c>
      <c r="H84" s="134">
        <f>IF(A84="","",COUNTIF(Données!E84,1))</f>
        <v>0</v>
      </c>
      <c r="I84" s="134">
        <f>IF(A84="","",COUNTIF(Données!L84:N84,1))</f>
        <v>0</v>
      </c>
      <c r="J84" s="134">
        <f>IF(A84="","",COUNTIF(Données!Y84:AA84,1))</f>
        <v>0</v>
      </c>
      <c r="K84" s="134">
        <f>IF(A84="","",COUNTIF(Données!AD84:AF84,1))</f>
        <v>0</v>
      </c>
      <c r="L84" s="135">
        <f t="shared" si="1"/>
        <v>0</v>
      </c>
      <c r="M84" s="133">
        <f>IF(A84="","",100*L84/(10-COUNTIF(Données!E84,"A")-COUNTIF(Données!L84:N84,"A")-COUNTIF(Données!Y84:AA84,"A")-COUNTIF(Données!AD84:AF84,"A")))</f>
        <v>0</v>
      </c>
      <c r="N84" s="134">
        <f>IF(A84="","",COUNTIF(Données!H84:K84,1))</f>
        <v>0</v>
      </c>
      <c r="O84" s="134">
        <f>IF(A84="","",COUNTIF(Données!P84:R84,1))</f>
        <v>0</v>
      </c>
      <c r="P84" s="134">
        <f>IF(A84="","",COUNTIF(Données!S84:U84,1))</f>
        <v>0</v>
      </c>
      <c r="Q84" s="134">
        <f>IF(A84="","",COUNTIF(Données!AG84:AI84,1))</f>
        <v>0</v>
      </c>
      <c r="R84" s="136">
        <f t="shared" si="2"/>
        <v>0</v>
      </c>
      <c r="S84" s="137">
        <f>IF(A84="","",100*R84/(13-COUNTIF(Données!P84:U84,"A")-COUNTIF(Données!AG84:AI84,"A")-COUNTIF(Données!H84:K84,"A")))</f>
        <v>0</v>
      </c>
      <c r="T84" s="138">
        <f>IF(A84="","",COUNTIF(Données!V84:X84,1))</f>
        <v>0</v>
      </c>
      <c r="U84" s="139">
        <f>IF(A84="","",100*T84/(3-COUNTIF(Données!V84:X84,"A")))</f>
        <v>0</v>
      </c>
      <c r="V84" s="140">
        <f t="shared" si="3"/>
        <v>0</v>
      </c>
      <c r="W84" s="133">
        <f>IF(A84="","",100*V84/(34-COUNTIF(Données!B84:AI84,"A")))</f>
        <v>0</v>
      </c>
    </row>
    <row r="85" spans="1:23" ht="15.75">
      <c r="A85" s="111">
        <f>IF(Données!A85="","",Données!A85)</f>
        <v>0</v>
      </c>
      <c r="B85" s="121">
        <f>IF(A85="","",COUNTIF(Données!B85:D85,1))</f>
        <v>0</v>
      </c>
      <c r="C85" s="121">
        <f>IF(A85="","",COUNTIF(Données!F85:G85,1))</f>
        <v>0</v>
      </c>
      <c r="D85" s="121">
        <f>IF(A85="","",IF(Données!O85=1,1,0))</f>
        <v>0</v>
      </c>
      <c r="E85" s="121">
        <f>IF(A85="","",COUNTIF(Données!AB85:AC85,1))</f>
        <v>0</v>
      </c>
      <c r="F85" s="122">
        <f t="shared" si="0"/>
        <v>0</v>
      </c>
      <c r="G85" s="123">
        <f>IF(A85="","",100*F85/(8-COUNTIF(Données!B85:D85,"A")-COUNTIF(Données!F85:G85,"A")-COUNTIF(Données!O85,"A")))</f>
        <v>0</v>
      </c>
      <c r="H85" s="124">
        <f>IF(A85="","",COUNTIF(Données!E85,1))</f>
        <v>0</v>
      </c>
      <c r="I85" s="124">
        <f>IF(A85="","",COUNTIF(Données!L85:N85,1))</f>
        <v>0</v>
      </c>
      <c r="J85" s="124">
        <f>IF(A85="","",COUNTIF(Données!Y85:AA85,1))</f>
        <v>0</v>
      </c>
      <c r="K85" s="124">
        <f>IF(A85="","",COUNTIF(Données!AD85:AF85,1))</f>
        <v>0</v>
      </c>
      <c r="L85" s="125">
        <f t="shared" si="1"/>
        <v>0</v>
      </c>
      <c r="M85" s="123">
        <f>IF(A85="","",100*L85/(10-COUNTIF(Données!E85,"A")-COUNTIF(Données!L85:N85,"A")-COUNTIF(Données!Y85:AA85,"A")-COUNTIF(Données!AD85:AF85,"A")))</f>
        <v>0</v>
      </c>
      <c r="N85" s="124">
        <f>IF(A85="","",COUNTIF(Données!H85:K85,1))</f>
        <v>0</v>
      </c>
      <c r="O85" s="124">
        <f>IF(A85="","",COUNTIF(Données!P85:R85,1))</f>
        <v>0</v>
      </c>
      <c r="P85" s="124">
        <f>IF(A85="","",COUNTIF(Données!S85:U85,1))</f>
        <v>0</v>
      </c>
      <c r="Q85" s="124">
        <f>IF(A85="","",COUNTIF(Données!AG85:AI85,1))</f>
        <v>0</v>
      </c>
      <c r="R85" s="125">
        <f t="shared" si="2"/>
        <v>0</v>
      </c>
      <c r="S85" s="126">
        <f>IF(A85="","",100*R85/(13-COUNTIF(Données!P85:U85,"A")-COUNTIF(Données!AG85:AI85,"A")-COUNTIF(Données!H85:K85,"A")))</f>
        <v>0</v>
      </c>
      <c r="T85" s="127">
        <f>IF(A85="","",COUNTIF(Données!V85:X85,1))</f>
        <v>0</v>
      </c>
      <c r="U85" s="128">
        <f>IF(A85="","",100*T85/(3-COUNTIF(Données!V85:X85,"A")))</f>
        <v>0</v>
      </c>
      <c r="V85" s="129">
        <f t="shared" si="3"/>
        <v>0</v>
      </c>
      <c r="W85" s="123">
        <f>IF(A85="","",100*V85/(34-COUNTIF(Données!B85:AI85,"A")))</f>
        <v>0</v>
      </c>
    </row>
    <row r="86" spans="1:23" ht="15.75">
      <c r="A86" s="130">
        <f>IF(Données!A86="","",Données!A86)</f>
        <v>0</v>
      </c>
      <c r="B86" s="131">
        <f>IF(A86="","",COUNTIF(Données!B86:D86,1))</f>
        <v>0</v>
      </c>
      <c r="C86" s="131">
        <f>IF(A86="","",COUNTIF(Données!F86:G86,1))</f>
        <v>0</v>
      </c>
      <c r="D86" s="131">
        <f>IF(A86="","",IF(Données!O86=1,1,0))</f>
        <v>0</v>
      </c>
      <c r="E86" s="131">
        <f>IF(A86="","",COUNTIF(Données!AB86:AC86,1))</f>
        <v>0</v>
      </c>
      <c r="F86" s="132">
        <f t="shared" si="0"/>
        <v>0</v>
      </c>
      <c r="G86" s="133">
        <f>IF(A86="","",100*F86/(8-COUNTIF(Données!B86:D86,"A")-COUNTIF(Données!F86:G86,"A")-COUNTIF(Données!O86,"A")))</f>
        <v>0</v>
      </c>
      <c r="H86" s="134">
        <f>IF(A86="","",COUNTIF(Données!E86,1))</f>
        <v>0</v>
      </c>
      <c r="I86" s="134">
        <f>IF(A86="","",COUNTIF(Données!L86:N86,1))</f>
        <v>0</v>
      </c>
      <c r="J86" s="134">
        <f>IF(A86="","",COUNTIF(Données!Y86:AA86,1))</f>
        <v>0</v>
      </c>
      <c r="K86" s="134">
        <f>IF(A86="","",COUNTIF(Données!AD86:AF86,1))</f>
        <v>0</v>
      </c>
      <c r="L86" s="135">
        <f t="shared" si="1"/>
        <v>0</v>
      </c>
      <c r="M86" s="133">
        <f>IF(A86="","",100*L86/(10-COUNTIF(Données!E86,"A")-COUNTIF(Données!L86:N86,"A")-COUNTIF(Données!Y86:AA86,"A")-COUNTIF(Données!AD86:AF86,"A")))</f>
        <v>0</v>
      </c>
      <c r="N86" s="134">
        <f>IF(A86="","",COUNTIF(Données!H86:K86,1))</f>
        <v>0</v>
      </c>
      <c r="O86" s="134">
        <f>IF(A86="","",COUNTIF(Données!P86:R86,1))</f>
        <v>0</v>
      </c>
      <c r="P86" s="134">
        <f>IF(A86="","",COUNTIF(Données!S86:U86,1))</f>
        <v>0</v>
      </c>
      <c r="Q86" s="134">
        <f>IF(A86="","",COUNTIF(Données!AG86:AI86,1))</f>
        <v>0</v>
      </c>
      <c r="R86" s="136">
        <f t="shared" si="2"/>
        <v>0</v>
      </c>
      <c r="S86" s="137">
        <f>IF(A86="","",100*R86/(13-COUNTIF(Données!P86:U86,"A")-COUNTIF(Données!AG86:AI86,"A")-COUNTIF(Données!H86:K86,"A")))</f>
        <v>0</v>
      </c>
      <c r="T86" s="138">
        <f>IF(A86="","",COUNTIF(Données!V86:X86,1))</f>
        <v>0</v>
      </c>
      <c r="U86" s="139">
        <f>IF(A86="","",100*T86/(3-COUNTIF(Données!V86:X86,"A")))</f>
        <v>0</v>
      </c>
      <c r="V86" s="140">
        <f t="shared" si="3"/>
        <v>0</v>
      </c>
      <c r="W86" s="133">
        <f>IF(A86="","",100*V86/(34-COUNTIF(Données!B86:AI86,"A")))</f>
        <v>0</v>
      </c>
    </row>
    <row r="87" spans="1:23" ht="15.75">
      <c r="A87" s="111">
        <f>IF(Données!A87="","",Données!A87)</f>
        <v>0</v>
      </c>
      <c r="B87" s="121">
        <f>IF(A87="","",COUNTIF(Données!B87:D87,1))</f>
        <v>0</v>
      </c>
      <c r="C87" s="121">
        <f>IF(A87="","",COUNTIF(Données!F87:G87,1))</f>
        <v>0</v>
      </c>
      <c r="D87" s="121">
        <f>IF(A87="","",IF(Données!O87=1,1,0))</f>
        <v>0</v>
      </c>
      <c r="E87" s="121">
        <f>IF(A87="","",COUNTIF(Données!AB87:AC87,1))</f>
        <v>0</v>
      </c>
      <c r="F87" s="122">
        <f t="shared" si="0"/>
        <v>0</v>
      </c>
      <c r="G87" s="123">
        <f>IF(A87="","",100*F87/(8-COUNTIF(Données!B87:D87,"A")-COUNTIF(Données!F87:G87,"A")-COUNTIF(Données!O87,"A")))</f>
        <v>0</v>
      </c>
      <c r="H87" s="124">
        <f>IF(A87="","",COUNTIF(Données!E87,1))</f>
        <v>0</v>
      </c>
      <c r="I87" s="124">
        <f>IF(A87="","",COUNTIF(Données!L87:N87,1))</f>
        <v>0</v>
      </c>
      <c r="J87" s="124">
        <f>IF(A87="","",COUNTIF(Données!Y87:AA87,1))</f>
        <v>0</v>
      </c>
      <c r="K87" s="124">
        <f>IF(A87="","",COUNTIF(Données!AD87:AF87,1))</f>
        <v>0</v>
      </c>
      <c r="L87" s="125">
        <f t="shared" si="1"/>
        <v>0</v>
      </c>
      <c r="M87" s="123">
        <f>IF(A87="","",100*L87/(10-COUNTIF(Données!E87,"A")-COUNTIF(Données!L87:N87,"A")-COUNTIF(Données!Y87:AA87,"A")-COUNTIF(Données!AD87:AF87,"A")))</f>
        <v>0</v>
      </c>
      <c r="N87" s="124">
        <f>IF(A87="","",COUNTIF(Données!H87:K87,1))</f>
        <v>0</v>
      </c>
      <c r="O87" s="124">
        <f>IF(A87="","",COUNTIF(Données!P87:R87,1))</f>
        <v>0</v>
      </c>
      <c r="P87" s="124">
        <f>IF(A87="","",COUNTIF(Données!S87:U87,1))</f>
        <v>0</v>
      </c>
      <c r="Q87" s="124">
        <f>IF(A87="","",COUNTIF(Données!AG87:AI87,1))</f>
        <v>0</v>
      </c>
      <c r="R87" s="125">
        <f t="shared" si="2"/>
        <v>0</v>
      </c>
      <c r="S87" s="126">
        <f>IF(A87="","",100*R87/(13-COUNTIF(Données!P87:U87,"A")-COUNTIF(Données!AG87:AI87,"A")-COUNTIF(Données!H87:K87,"A")))</f>
        <v>0</v>
      </c>
      <c r="T87" s="127">
        <f>IF(A87="","",COUNTIF(Données!V87:X87,1))</f>
        <v>0</v>
      </c>
      <c r="U87" s="128">
        <f>IF(A87="","",100*T87/(3-COUNTIF(Données!V87:X87,"A")))</f>
        <v>0</v>
      </c>
      <c r="V87" s="129">
        <f t="shared" si="3"/>
        <v>0</v>
      </c>
      <c r="W87" s="123">
        <f>IF(A87="","",100*V87/(34-COUNTIF(Données!B87:AI87,"A")))</f>
        <v>0</v>
      </c>
    </row>
    <row r="88" spans="1:23" ht="15.75">
      <c r="A88" s="130">
        <f>IF(Données!A88="","",Données!A88)</f>
        <v>0</v>
      </c>
      <c r="B88" s="131">
        <f>IF(A88="","",COUNTIF(Données!B88:D88,1))</f>
        <v>0</v>
      </c>
      <c r="C88" s="131">
        <f>IF(A88="","",COUNTIF(Données!F88:G88,1))</f>
        <v>0</v>
      </c>
      <c r="D88" s="131">
        <f>IF(A88="","",IF(Données!O88=1,1,0))</f>
        <v>0</v>
      </c>
      <c r="E88" s="131">
        <f>IF(A88="","",COUNTIF(Données!AB88:AC88,1))</f>
        <v>0</v>
      </c>
      <c r="F88" s="132">
        <f t="shared" si="0"/>
        <v>0</v>
      </c>
      <c r="G88" s="133">
        <f>IF(A88="","",100*F88/(8-COUNTIF(Données!B88:D88,"A")-COUNTIF(Données!F88:G88,"A")-COUNTIF(Données!O88,"A")))</f>
        <v>0</v>
      </c>
      <c r="H88" s="134">
        <f>IF(A88="","",COUNTIF(Données!E88,1))</f>
        <v>0</v>
      </c>
      <c r="I88" s="134">
        <f>IF(A88="","",COUNTIF(Données!L88:N88,1))</f>
        <v>0</v>
      </c>
      <c r="J88" s="134">
        <f>IF(A88="","",COUNTIF(Données!Y88:AA88,1))</f>
        <v>0</v>
      </c>
      <c r="K88" s="134">
        <f>IF(A88="","",COUNTIF(Données!AD88:AF88,1))</f>
        <v>0</v>
      </c>
      <c r="L88" s="135">
        <f t="shared" si="1"/>
        <v>0</v>
      </c>
      <c r="M88" s="133">
        <f>IF(A88="","",100*L88/(10-COUNTIF(Données!E88,"A")-COUNTIF(Données!L88:N88,"A")-COUNTIF(Données!Y88:AA88,"A")-COUNTIF(Données!AD88:AF88,"A")))</f>
        <v>0</v>
      </c>
      <c r="N88" s="134">
        <f>IF(A88="","",COUNTIF(Données!H88:K88,1))</f>
        <v>0</v>
      </c>
      <c r="O88" s="134">
        <f>IF(A88="","",COUNTIF(Données!P88:R88,1))</f>
        <v>0</v>
      </c>
      <c r="P88" s="134">
        <f>IF(A88="","",COUNTIF(Données!S88:U88,1))</f>
        <v>0</v>
      </c>
      <c r="Q88" s="134">
        <f>IF(A88="","",COUNTIF(Données!AG88:AI88,1))</f>
        <v>0</v>
      </c>
      <c r="R88" s="136">
        <f t="shared" si="2"/>
        <v>0</v>
      </c>
      <c r="S88" s="137">
        <f>IF(A88="","",100*R88/(13-COUNTIF(Données!P88:U88,"A")-COUNTIF(Données!AG88:AI88,"A")-COUNTIF(Données!H88:K88,"A")))</f>
        <v>0</v>
      </c>
      <c r="T88" s="138">
        <f>IF(A88="","",COUNTIF(Données!V88:X88,1))</f>
        <v>0</v>
      </c>
      <c r="U88" s="139">
        <f>IF(A88="","",100*T88/(3-COUNTIF(Données!V88:X88,"A")))</f>
        <v>0</v>
      </c>
      <c r="V88" s="140">
        <f t="shared" si="3"/>
        <v>0</v>
      </c>
      <c r="W88" s="133">
        <f>IF(A88="","",100*V88/(34-COUNTIF(Données!B88:AI88,"A")))</f>
        <v>0</v>
      </c>
    </row>
    <row r="89" spans="1:23" ht="15.75">
      <c r="A89" s="111">
        <f>IF(Données!A89="","",Données!A89)</f>
        <v>0</v>
      </c>
      <c r="B89" s="121">
        <f>IF(A89="","",COUNTIF(Données!B89:D89,1))</f>
        <v>0</v>
      </c>
      <c r="C89" s="121">
        <f>IF(A89="","",COUNTIF(Données!F89:G89,1))</f>
        <v>0</v>
      </c>
      <c r="D89" s="121">
        <f>IF(A89="","",IF(Données!O89=1,1,0))</f>
        <v>0</v>
      </c>
      <c r="E89" s="121">
        <f>IF(A89="","",COUNTIF(Données!AB89:AC89,1))</f>
        <v>0</v>
      </c>
      <c r="F89" s="122">
        <f t="shared" si="0"/>
        <v>0</v>
      </c>
      <c r="G89" s="123">
        <f>IF(A89="","",100*F89/(8-COUNTIF(Données!B89:D89,"A")-COUNTIF(Données!F89:G89,"A")-COUNTIF(Données!O89,"A")))</f>
        <v>0</v>
      </c>
      <c r="H89" s="124">
        <f>IF(A89="","",COUNTIF(Données!E89,1))</f>
        <v>0</v>
      </c>
      <c r="I89" s="124">
        <f>IF(A89="","",COUNTIF(Données!L89:N89,1))</f>
        <v>0</v>
      </c>
      <c r="J89" s="124">
        <f>IF(A89="","",COUNTIF(Données!Y89:AA89,1))</f>
        <v>0</v>
      </c>
      <c r="K89" s="124">
        <f>IF(A89="","",COUNTIF(Données!AD89:AF89,1))</f>
        <v>0</v>
      </c>
      <c r="L89" s="125">
        <f t="shared" si="1"/>
        <v>0</v>
      </c>
      <c r="M89" s="123">
        <f>IF(A89="","",100*L89/(10-COUNTIF(Données!E89,"A")-COUNTIF(Données!L89:N89,"A")-COUNTIF(Données!Y89:AA89,"A")-COUNTIF(Données!AD89:AF89,"A")))</f>
        <v>0</v>
      </c>
      <c r="N89" s="124">
        <f>IF(A89="","",COUNTIF(Données!H89:K89,1))</f>
        <v>0</v>
      </c>
      <c r="O89" s="124">
        <f>IF(A89="","",COUNTIF(Données!P89:R89,1))</f>
        <v>0</v>
      </c>
      <c r="P89" s="124">
        <f>IF(A89="","",COUNTIF(Données!S89:U89,1))</f>
        <v>0</v>
      </c>
      <c r="Q89" s="124">
        <f>IF(A89="","",COUNTIF(Données!AG89:AI89,1))</f>
        <v>0</v>
      </c>
      <c r="R89" s="125">
        <f t="shared" si="2"/>
        <v>0</v>
      </c>
      <c r="S89" s="126">
        <f>IF(A89="","",100*R89/(13-COUNTIF(Données!P89:U89,"A")-COUNTIF(Données!AG89:AI89,"A")-COUNTIF(Données!H89:K89,"A")))</f>
        <v>0</v>
      </c>
      <c r="T89" s="127">
        <f>IF(A89="","",COUNTIF(Données!V89:X89,1))</f>
        <v>0</v>
      </c>
      <c r="U89" s="128">
        <f>IF(A89="","",100*T89/(3-COUNTIF(Données!V89:X89,"A")))</f>
        <v>0</v>
      </c>
      <c r="V89" s="129">
        <f t="shared" si="3"/>
        <v>0</v>
      </c>
      <c r="W89" s="123">
        <f>IF(A89="","",100*V89/(34-COUNTIF(Données!B89:AI89,"A")))</f>
        <v>0</v>
      </c>
    </row>
    <row r="90" spans="1:23" ht="15.75">
      <c r="A90" s="130">
        <f>IF(Données!A90="","",Données!A90)</f>
        <v>0</v>
      </c>
      <c r="B90" s="131">
        <f>IF(A90="","",COUNTIF(Données!B90:D90,1))</f>
        <v>0</v>
      </c>
      <c r="C90" s="131">
        <f>IF(A90="","",COUNTIF(Données!F90:G90,1))</f>
        <v>0</v>
      </c>
      <c r="D90" s="131">
        <f>IF(A90="","",IF(Données!O90=1,1,0))</f>
        <v>0</v>
      </c>
      <c r="E90" s="131">
        <f>IF(A90="","",COUNTIF(Données!AB90:AC90,1))</f>
        <v>0</v>
      </c>
      <c r="F90" s="132">
        <f t="shared" si="0"/>
        <v>0</v>
      </c>
      <c r="G90" s="133">
        <f>IF(A90="","",100*F90/(8-COUNTIF(Données!B90:D90,"A")-COUNTIF(Données!F90:G90,"A")-COUNTIF(Données!O90,"A")))</f>
        <v>0</v>
      </c>
      <c r="H90" s="134">
        <f>IF(A90="","",COUNTIF(Données!E90,1))</f>
        <v>0</v>
      </c>
      <c r="I90" s="134">
        <f>IF(A90="","",COUNTIF(Données!L90:N90,1))</f>
        <v>0</v>
      </c>
      <c r="J90" s="134">
        <f>IF(A90="","",COUNTIF(Données!Y90:AA90,1))</f>
        <v>0</v>
      </c>
      <c r="K90" s="134">
        <f>IF(A90="","",COUNTIF(Données!AD90:AF90,1))</f>
        <v>0</v>
      </c>
      <c r="L90" s="135">
        <f t="shared" si="1"/>
        <v>0</v>
      </c>
      <c r="M90" s="133">
        <f>IF(A90="","",100*L90/(10-COUNTIF(Données!E90,"A")-COUNTIF(Données!L90:N90,"A")-COUNTIF(Données!Y90:AA90,"A")-COUNTIF(Données!AD90:AF90,"A")))</f>
        <v>0</v>
      </c>
      <c r="N90" s="134">
        <f>IF(A90="","",COUNTIF(Données!H90:K90,1))</f>
        <v>0</v>
      </c>
      <c r="O90" s="134">
        <f>IF(A90="","",COUNTIF(Données!P90:R90,1))</f>
        <v>0</v>
      </c>
      <c r="P90" s="134">
        <f>IF(A90="","",COUNTIF(Données!S90:U90,1))</f>
        <v>0</v>
      </c>
      <c r="Q90" s="134">
        <f>IF(A90="","",COUNTIF(Données!AG90:AI90,1))</f>
        <v>0</v>
      </c>
      <c r="R90" s="136">
        <f t="shared" si="2"/>
        <v>0</v>
      </c>
      <c r="S90" s="137">
        <f>IF(A90="","",100*R90/(13-COUNTIF(Données!P90:U90,"A")-COUNTIF(Données!AG90:AI90,"A")-COUNTIF(Données!H90:K90,"A")))</f>
        <v>0</v>
      </c>
      <c r="T90" s="138">
        <f>IF(A90="","",COUNTIF(Données!V90:X90,1))</f>
        <v>0</v>
      </c>
      <c r="U90" s="139">
        <f>IF(A90="","",100*T90/(3-COUNTIF(Données!V90:X90,"A")))</f>
        <v>0</v>
      </c>
      <c r="V90" s="140">
        <f t="shared" si="3"/>
        <v>0</v>
      </c>
      <c r="W90" s="133">
        <f>IF(A90="","",100*V90/(34-COUNTIF(Données!B90:AI90,"A")))</f>
        <v>0</v>
      </c>
    </row>
    <row r="91" spans="1:23" ht="15.75">
      <c r="A91" s="111">
        <f>IF(Données!A91="","",Données!A91)</f>
        <v>0</v>
      </c>
      <c r="B91" s="121">
        <f>IF(A91="","",COUNTIF(Données!B91:D91,1))</f>
        <v>0</v>
      </c>
      <c r="C91" s="121">
        <f>IF(A91="","",COUNTIF(Données!F91:G91,1))</f>
        <v>0</v>
      </c>
      <c r="D91" s="121">
        <f>IF(A91="","",IF(Données!O91=1,1,0))</f>
        <v>0</v>
      </c>
      <c r="E91" s="121">
        <f>IF(A91="","",COUNTIF(Données!AB91:AC91,1))</f>
        <v>0</v>
      </c>
      <c r="F91" s="122">
        <f t="shared" si="0"/>
        <v>0</v>
      </c>
      <c r="G91" s="123">
        <f>IF(A91="","",100*F91/(8-COUNTIF(Données!B91:D91,"A")-COUNTIF(Données!F91:G91,"A")-COUNTIF(Données!O91,"A")))</f>
        <v>0</v>
      </c>
      <c r="H91" s="124">
        <f>IF(A91="","",COUNTIF(Données!E91,1))</f>
        <v>0</v>
      </c>
      <c r="I91" s="124">
        <f>IF(A91="","",COUNTIF(Données!L91:N91,1))</f>
        <v>0</v>
      </c>
      <c r="J91" s="124">
        <f>IF(A91="","",COUNTIF(Données!Y91:AA91,1))</f>
        <v>0</v>
      </c>
      <c r="K91" s="124">
        <f>IF(A91="","",COUNTIF(Données!AD91:AF91,1))</f>
        <v>0</v>
      </c>
      <c r="L91" s="125">
        <f t="shared" si="1"/>
        <v>0</v>
      </c>
      <c r="M91" s="123">
        <f>IF(A91="","",100*L91/(10-COUNTIF(Données!E91,"A")-COUNTIF(Données!L91:N91,"A")-COUNTIF(Données!Y91:AA91,"A")-COUNTIF(Données!AD91:AF91,"A")))</f>
        <v>0</v>
      </c>
      <c r="N91" s="124">
        <f>IF(A91="","",COUNTIF(Données!H91:K91,1))</f>
        <v>0</v>
      </c>
      <c r="O91" s="124">
        <f>IF(A91="","",COUNTIF(Données!P91:R91,1))</f>
        <v>0</v>
      </c>
      <c r="P91" s="124">
        <f>IF(A91="","",COUNTIF(Données!S91:U91,1))</f>
        <v>0</v>
      </c>
      <c r="Q91" s="124">
        <f>IF(A91="","",COUNTIF(Données!AG91:AI91,1))</f>
        <v>0</v>
      </c>
      <c r="R91" s="125">
        <f t="shared" si="2"/>
        <v>0</v>
      </c>
      <c r="S91" s="126">
        <f>IF(A91="","",100*R91/(13-COUNTIF(Données!P91:U91,"A")-COUNTIF(Données!AG91:AI91,"A")-COUNTIF(Données!H91:K91,"A")))</f>
        <v>0</v>
      </c>
      <c r="T91" s="127">
        <f>IF(A91="","",COUNTIF(Données!V91:X91,1))</f>
        <v>0</v>
      </c>
      <c r="U91" s="128">
        <f>IF(A91="","",100*T91/(3-COUNTIF(Données!V91:X91,"A")))</f>
        <v>0</v>
      </c>
      <c r="V91" s="129">
        <f t="shared" si="3"/>
        <v>0</v>
      </c>
      <c r="W91" s="123">
        <f>IF(A91="","",100*V91/(34-COUNTIF(Données!B91:AI91,"A")))</f>
        <v>0</v>
      </c>
    </row>
    <row r="92" spans="1:23" ht="15.75">
      <c r="A92" s="130">
        <f>IF(Données!A92="","",Données!A92)</f>
        <v>0</v>
      </c>
      <c r="B92" s="131">
        <f>IF(A92="","",COUNTIF(Données!B92:D92,1))</f>
        <v>0</v>
      </c>
      <c r="C92" s="131">
        <f>IF(A92="","",COUNTIF(Données!F92:G92,1))</f>
        <v>0</v>
      </c>
      <c r="D92" s="131">
        <f>IF(A92="","",IF(Données!O92=1,1,0))</f>
        <v>0</v>
      </c>
      <c r="E92" s="131">
        <f>IF(A92="","",COUNTIF(Données!AB92:AC92,1))</f>
        <v>0</v>
      </c>
      <c r="F92" s="132">
        <f t="shared" si="0"/>
        <v>0</v>
      </c>
      <c r="G92" s="133">
        <f>IF(A92="","",100*F92/(8-COUNTIF(Données!B92:D92,"A")-COUNTIF(Données!F92:G92,"A")-COUNTIF(Données!O92,"A")))</f>
        <v>0</v>
      </c>
      <c r="H92" s="134">
        <f>IF(A92="","",COUNTIF(Données!E92,1))</f>
        <v>0</v>
      </c>
      <c r="I92" s="134">
        <f>IF(A92="","",COUNTIF(Données!L92:N92,1))</f>
        <v>0</v>
      </c>
      <c r="J92" s="134">
        <f>IF(A92="","",COUNTIF(Données!Y92:AA92,1))</f>
        <v>0</v>
      </c>
      <c r="K92" s="134">
        <f>IF(A92="","",COUNTIF(Données!AD92:AF92,1))</f>
        <v>0</v>
      </c>
      <c r="L92" s="135">
        <f t="shared" si="1"/>
        <v>0</v>
      </c>
      <c r="M92" s="133">
        <f>IF(A92="","",100*L92/(10-COUNTIF(Données!E92,"A")-COUNTIF(Données!L92:N92,"A")-COUNTIF(Données!Y92:AA92,"A")-COUNTIF(Données!AD92:AF92,"A")))</f>
        <v>0</v>
      </c>
      <c r="N92" s="134">
        <f>IF(A92="","",COUNTIF(Données!H92:K92,1))</f>
        <v>0</v>
      </c>
      <c r="O92" s="134">
        <f>IF(A92="","",COUNTIF(Données!P92:R92,1))</f>
        <v>0</v>
      </c>
      <c r="P92" s="134">
        <f>IF(A92="","",COUNTIF(Données!S92:U92,1))</f>
        <v>0</v>
      </c>
      <c r="Q92" s="134">
        <f>IF(A92="","",COUNTIF(Données!AG92:AI92,1))</f>
        <v>0</v>
      </c>
      <c r="R92" s="136">
        <f t="shared" si="2"/>
        <v>0</v>
      </c>
      <c r="S92" s="137">
        <f>IF(A92="","",100*R92/(13-COUNTIF(Données!P92:U92,"A")-COUNTIF(Données!AG92:AI92,"A")-COUNTIF(Données!H92:K92,"A")))</f>
        <v>0</v>
      </c>
      <c r="T92" s="138">
        <f>IF(A92="","",COUNTIF(Données!V92:X92,1))</f>
        <v>0</v>
      </c>
      <c r="U92" s="139">
        <f>IF(A92="","",100*T92/(3-COUNTIF(Données!V92:X92,"A")))</f>
        <v>0</v>
      </c>
      <c r="V92" s="140">
        <f t="shared" si="3"/>
        <v>0</v>
      </c>
      <c r="W92" s="133">
        <f>IF(A92="","",100*V92/(34-COUNTIF(Données!B92:AI92,"A")))</f>
        <v>0</v>
      </c>
    </row>
    <row r="93" spans="1:23" ht="15.75">
      <c r="A93" s="111">
        <f>IF(Données!A93="","",Données!A93)</f>
        <v>0</v>
      </c>
      <c r="B93" s="121">
        <f>IF(A93="","",COUNTIF(Données!B93:D93,1))</f>
        <v>0</v>
      </c>
      <c r="C93" s="121">
        <f>IF(A93="","",COUNTIF(Données!F93:G93,1))</f>
        <v>0</v>
      </c>
      <c r="D93" s="121">
        <f>IF(A93="","",IF(Données!O93=1,1,0))</f>
        <v>0</v>
      </c>
      <c r="E93" s="121">
        <f>IF(A93="","",COUNTIF(Données!AB93:AC93,1))</f>
        <v>0</v>
      </c>
      <c r="F93" s="122">
        <f t="shared" si="0"/>
        <v>0</v>
      </c>
      <c r="G93" s="123">
        <f>IF(A93="","",100*F93/(8-COUNTIF(Données!B93:D93,"A")-COUNTIF(Données!F93:G93,"A")-COUNTIF(Données!O93,"A")))</f>
        <v>0</v>
      </c>
      <c r="H93" s="124">
        <f>IF(A93="","",COUNTIF(Données!E93,1))</f>
        <v>0</v>
      </c>
      <c r="I93" s="124">
        <f>IF(A93="","",COUNTIF(Données!L93:N93,1))</f>
        <v>0</v>
      </c>
      <c r="J93" s="124">
        <f>IF(A93="","",COUNTIF(Données!Y93:AA93,1))</f>
        <v>0</v>
      </c>
      <c r="K93" s="124">
        <f>IF(A93="","",COUNTIF(Données!AD93:AF93,1))</f>
        <v>0</v>
      </c>
      <c r="L93" s="125">
        <f t="shared" si="1"/>
        <v>0</v>
      </c>
      <c r="M93" s="123">
        <f>IF(A93="","",100*L93/(10-COUNTIF(Données!E93,"A")-COUNTIF(Données!L93:N93,"A")-COUNTIF(Données!Y93:AA93,"A")-COUNTIF(Données!AD93:AF93,"A")))</f>
        <v>0</v>
      </c>
      <c r="N93" s="124">
        <f>IF(A93="","",COUNTIF(Données!H93:K93,1))</f>
        <v>0</v>
      </c>
      <c r="O93" s="124">
        <f>IF(A93="","",COUNTIF(Données!P93:R93,1))</f>
        <v>0</v>
      </c>
      <c r="P93" s="124">
        <f>IF(A93="","",COUNTIF(Données!S93:U93,1))</f>
        <v>0</v>
      </c>
      <c r="Q93" s="124">
        <f>IF(A93="","",COUNTIF(Données!AG93:AI93,1))</f>
        <v>0</v>
      </c>
      <c r="R93" s="125">
        <f t="shared" si="2"/>
        <v>0</v>
      </c>
      <c r="S93" s="126">
        <f>IF(A93="","",100*R93/(13-COUNTIF(Données!P93:U93,"A")-COUNTIF(Données!AG93:AI93,"A")-COUNTIF(Données!H93:K93,"A")))</f>
        <v>0</v>
      </c>
      <c r="T93" s="127">
        <f>IF(A93="","",COUNTIF(Données!V93:X93,1))</f>
        <v>0</v>
      </c>
      <c r="U93" s="128">
        <f>IF(A93="","",100*T93/(3-COUNTIF(Données!V93:X93,"A")))</f>
        <v>0</v>
      </c>
      <c r="V93" s="129">
        <f t="shared" si="3"/>
        <v>0</v>
      </c>
      <c r="W93" s="123">
        <f>IF(A93="","",100*V93/(34-COUNTIF(Données!B93:AI93,"A")))</f>
        <v>0</v>
      </c>
    </row>
    <row r="94" spans="1:23" ht="15.75">
      <c r="A94" s="130">
        <f>IF(Données!A94="","",Données!A94)</f>
        <v>0</v>
      </c>
      <c r="B94" s="131">
        <f>IF(A94="","",COUNTIF(Données!B94:D94,1))</f>
        <v>0</v>
      </c>
      <c r="C94" s="131">
        <f>IF(A94="","",COUNTIF(Données!F94:G94,1))</f>
        <v>0</v>
      </c>
      <c r="D94" s="131">
        <f>IF(A94="","",IF(Données!O94=1,1,0))</f>
        <v>0</v>
      </c>
      <c r="E94" s="131">
        <f>IF(A94="","",COUNTIF(Données!AB94:AC94,1))</f>
        <v>0</v>
      </c>
      <c r="F94" s="132">
        <f t="shared" si="0"/>
        <v>0</v>
      </c>
      <c r="G94" s="133">
        <f>IF(A94="","",100*F94/(8-COUNTIF(Données!B94:D94,"A")-COUNTIF(Données!F94:G94,"A")-COUNTIF(Données!O94,"A")))</f>
        <v>0</v>
      </c>
      <c r="H94" s="134">
        <f>IF(A94="","",COUNTIF(Données!E94,1))</f>
        <v>0</v>
      </c>
      <c r="I94" s="134">
        <f>IF(A94="","",COUNTIF(Données!L94:N94,1))</f>
        <v>0</v>
      </c>
      <c r="J94" s="134">
        <f>IF(A94="","",COUNTIF(Données!Y94:AA94,1))</f>
        <v>0</v>
      </c>
      <c r="K94" s="134">
        <f>IF(A94="","",COUNTIF(Données!AD94:AF94,1))</f>
        <v>0</v>
      </c>
      <c r="L94" s="135">
        <f t="shared" si="1"/>
        <v>0</v>
      </c>
      <c r="M94" s="133">
        <f>IF(A94="","",100*L94/(10-COUNTIF(Données!E94,"A")-COUNTIF(Données!L94:N94,"A")-COUNTIF(Données!Y94:AA94,"A")-COUNTIF(Données!AD94:AF94,"A")))</f>
        <v>0</v>
      </c>
      <c r="N94" s="134">
        <f>IF(A94="","",COUNTIF(Données!H94:K94,1))</f>
        <v>0</v>
      </c>
      <c r="O94" s="134">
        <f>IF(A94="","",COUNTIF(Données!P94:R94,1))</f>
        <v>0</v>
      </c>
      <c r="P94" s="134">
        <f>IF(A94="","",COUNTIF(Données!S94:U94,1))</f>
        <v>0</v>
      </c>
      <c r="Q94" s="134">
        <f>IF(A94="","",COUNTIF(Données!AG94:AI94,1))</f>
        <v>0</v>
      </c>
      <c r="R94" s="136">
        <f t="shared" si="2"/>
        <v>0</v>
      </c>
      <c r="S94" s="137">
        <f>IF(A94="","",100*R94/(13-COUNTIF(Données!P94:U94,"A")-COUNTIF(Données!AG94:AI94,"A")-COUNTIF(Données!H94:K94,"A")))</f>
        <v>0</v>
      </c>
      <c r="T94" s="138">
        <f>IF(A94="","",COUNTIF(Données!V94:X94,1))</f>
        <v>0</v>
      </c>
      <c r="U94" s="139">
        <f>IF(A94="","",100*T94/(3-COUNTIF(Données!V94:X94,"A")))</f>
        <v>0</v>
      </c>
      <c r="V94" s="140">
        <f t="shared" si="3"/>
        <v>0</v>
      </c>
      <c r="W94" s="133">
        <f>IF(A94="","",100*V94/(34-COUNTIF(Données!B94:AI94,"A")))</f>
        <v>0</v>
      </c>
    </row>
    <row r="95" spans="1:23" ht="15.75">
      <c r="A95" s="111">
        <f>IF(Données!A95="","",Données!A95)</f>
        <v>0</v>
      </c>
      <c r="B95" s="121">
        <f>IF(A95="","",COUNTIF(Données!B95:D95,1))</f>
        <v>0</v>
      </c>
      <c r="C95" s="121">
        <f>IF(A95="","",COUNTIF(Données!F95:G95,1))</f>
        <v>0</v>
      </c>
      <c r="D95" s="121">
        <f>IF(A95="","",IF(Données!O95=1,1,0))</f>
        <v>0</v>
      </c>
      <c r="E95" s="121">
        <f>IF(A95="","",COUNTIF(Données!AB95:AC95,1))</f>
        <v>0</v>
      </c>
      <c r="F95" s="122">
        <f t="shared" si="0"/>
        <v>0</v>
      </c>
      <c r="G95" s="123">
        <f>IF(A95="","",100*F95/(8-COUNTIF(Données!B95:D95,"A")-COUNTIF(Données!F95:G95,"A")-COUNTIF(Données!O95,"A")))</f>
        <v>0</v>
      </c>
      <c r="H95" s="124">
        <f>IF(A95="","",COUNTIF(Données!E95,1))</f>
        <v>0</v>
      </c>
      <c r="I95" s="124">
        <f>IF(A95="","",COUNTIF(Données!L95:N95,1))</f>
        <v>0</v>
      </c>
      <c r="J95" s="124">
        <f>IF(A95="","",COUNTIF(Données!Y95:AA95,1))</f>
        <v>0</v>
      </c>
      <c r="K95" s="124">
        <f>IF(A95="","",COUNTIF(Données!AD95:AF95,1))</f>
        <v>0</v>
      </c>
      <c r="L95" s="125">
        <f t="shared" si="1"/>
        <v>0</v>
      </c>
      <c r="M95" s="123">
        <f>IF(A95="","",100*L95/(10-COUNTIF(Données!E95,"A")-COUNTIF(Données!L95:N95,"A")-COUNTIF(Données!Y95:AA95,"A")-COUNTIF(Données!AD95:AF95,"A")))</f>
        <v>0</v>
      </c>
      <c r="N95" s="124">
        <f>IF(A95="","",COUNTIF(Données!H95:K95,1))</f>
        <v>0</v>
      </c>
      <c r="O95" s="124">
        <f>IF(A95="","",COUNTIF(Données!P95:R95,1))</f>
        <v>0</v>
      </c>
      <c r="P95" s="124">
        <f>IF(A95="","",COUNTIF(Données!S95:U95,1))</f>
        <v>0</v>
      </c>
      <c r="Q95" s="124">
        <f>IF(A95="","",COUNTIF(Données!AG95:AI95,1))</f>
        <v>0</v>
      </c>
      <c r="R95" s="125">
        <f t="shared" si="2"/>
        <v>0</v>
      </c>
      <c r="S95" s="126">
        <f>IF(A95="","",100*R95/(13-COUNTIF(Données!P95:U95,"A")-COUNTIF(Données!AG95:AI95,"A")-COUNTIF(Données!H95:K95,"A")))</f>
        <v>0</v>
      </c>
      <c r="T95" s="127">
        <f>IF(A95="","",COUNTIF(Données!V95:X95,1))</f>
        <v>0</v>
      </c>
      <c r="U95" s="128">
        <f>IF(A95="","",100*T95/(3-COUNTIF(Données!V95:X95,"A")))</f>
        <v>0</v>
      </c>
      <c r="V95" s="129">
        <f t="shared" si="3"/>
        <v>0</v>
      </c>
      <c r="W95" s="123">
        <f>IF(A95="","",100*V95/(34-COUNTIF(Données!B95:AI95,"A")))</f>
        <v>0</v>
      </c>
    </row>
    <row r="96" spans="1:23" ht="15.75">
      <c r="A96" s="130">
        <f>IF(Données!A96="","",Données!A96)</f>
        <v>0</v>
      </c>
      <c r="B96" s="131">
        <f>IF(A96="","",COUNTIF(Données!B96:D96,1))</f>
        <v>0</v>
      </c>
      <c r="C96" s="131">
        <f>IF(A96="","",COUNTIF(Données!F96:G96,1))</f>
        <v>0</v>
      </c>
      <c r="D96" s="131">
        <f>IF(A96="","",IF(Données!O96=1,1,0))</f>
        <v>0</v>
      </c>
      <c r="E96" s="131">
        <f>IF(A96="","",COUNTIF(Données!AB96:AC96,1))</f>
        <v>0</v>
      </c>
      <c r="F96" s="132">
        <f t="shared" si="0"/>
        <v>0</v>
      </c>
      <c r="G96" s="133">
        <f>IF(A96="","",100*F96/(8-COUNTIF(Données!B96:D96,"A")-COUNTIF(Données!F96:G96,"A")-COUNTIF(Données!O96,"A")))</f>
        <v>0</v>
      </c>
      <c r="H96" s="134">
        <f>IF(A96="","",COUNTIF(Données!E96,1))</f>
        <v>0</v>
      </c>
      <c r="I96" s="134">
        <f>IF(A96="","",COUNTIF(Données!L96:N96,1))</f>
        <v>0</v>
      </c>
      <c r="J96" s="134">
        <f>IF(A96="","",COUNTIF(Données!Y96:AA96,1))</f>
        <v>0</v>
      </c>
      <c r="K96" s="134">
        <f>IF(A96="","",COUNTIF(Données!AD96:AF96,1))</f>
        <v>0</v>
      </c>
      <c r="L96" s="135">
        <f t="shared" si="1"/>
        <v>0</v>
      </c>
      <c r="M96" s="133">
        <f>IF(A96="","",100*L96/(10-COUNTIF(Données!E96,"A")-COUNTIF(Données!L96:N96,"A")-COUNTIF(Données!Y96:AA96,"A")-COUNTIF(Données!AD96:AF96,"A")))</f>
        <v>0</v>
      </c>
      <c r="N96" s="134">
        <f>IF(A96="","",COUNTIF(Données!H96:K96,1))</f>
        <v>0</v>
      </c>
      <c r="O96" s="134">
        <f>IF(A96="","",COUNTIF(Données!P96:R96,1))</f>
        <v>0</v>
      </c>
      <c r="P96" s="134">
        <f>IF(A96="","",COUNTIF(Données!S96:U96,1))</f>
        <v>0</v>
      </c>
      <c r="Q96" s="134">
        <f>IF(A96="","",COUNTIF(Données!AG96:AI96,1))</f>
        <v>0</v>
      </c>
      <c r="R96" s="136">
        <f t="shared" si="2"/>
        <v>0</v>
      </c>
      <c r="S96" s="137">
        <f>IF(A96="","",100*R96/(13-COUNTIF(Données!P96:U96,"A")-COUNTIF(Données!AG96:AI96,"A")-COUNTIF(Données!H96:K96,"A")))</f>
        <v>0</v>
      </c>
      <c r="T96" s="138">
        <f>IF(A96="","",COUNTIF(Données!V96:X96,1))</f>
        <v>0</v>
      </c>
      <c r="U96" s="139">
        <f>IF(A96="","",100*T96/(3-COUNTIF(Données!V96:X96,"A")))</f>
        <v>0</v>
      </c>
      <c r="V96" s="140">
        <f t="shared" si="3"/>
        <v>0</v>
      </c>
      <c r="W96" s="133">
        <f>IF(A96="","",100*V96/(34-COUNTIF(Données!B96:AI96,"A")))</f>
        <v>0</v>
      </c>
    </row>
    <row r="97" spans="1:23" ht="15.75">
      <c r="A97" s="111">
        <f>IF(Données!A97="","",Données!A97)</f>
        <v>0</v>
      </c>
      <c r="B97" s="121">
        <f>IF(A97="","",COUNTIF(Données!B97:D97,1))</f>
        <v>0</v>
      </c>
      <c r="C97" s="121">
        <f>IF(A97="","",COUNTIF(Données!F97:G97,1))</f>
        <v>0</v>
      </c>
      <c r="D97" s="121">
        <f>IF(A97="","",IF(Données!O97=1,1,0))</f>
        <v>0</v>
      </c>
      <c r="E97" s="121">
        <f>IF(A97="","",COUNTIF(Données!AB97:AC97,1))</f>
        <v>0</v>
      </c>
      <c r="F97" s="122">
        <f t="shared" si="0"/>
        <v>0</v>
      </c>
      <c r="G97" s="123">
        <f>IF(A97="","",100*F97/(8-COUNTIF(Données!B97:D97,"A")-COUNTIF(Données!F97:G97,"A")-COUNTIF(Données!O97,"A")))</f>
        <v>0</v>
      </c>
      <c r="H97" s="124">
        <f>IF(A97="","",COUNTIF(Données!E97,1))</f>
        <v>0</v>
      </c>
      <c r="I97" s="124">
        <f>IF(A97="","",COUNTIF(Données!L97:N97,1))</f>
        <v>0</v>
      </c>
      <c r="J97" s="124">
        <f>IF(A97="","",COUNTIF(Données!Y97:AA97,1))</f>
        <v>0</v>
      </c>
      <c r="K97" s="124">
        <f>IF(A97="","",COUNTIF(Données!AD97:AF97,1))</f>
        <v>0</v>
      </c>
      <c r="L97" s="125">
        <f t="shared" si="1"/>
        <v>0</v>
      </c>
      <c r="M97" s="123">
        <f>IF(A97="","",100*L97/(10-COUNTIF(Données!E97,"A")-COUNTIF(Données!L97:N97,"A")-COUNTIF(Données!Y97:AA97,"A")-COUNTIF(Données!AD97:AF97,"A")))</f>
        <v>0</v>
      </c>
      <c r="N97" s="124">
        <f>IF(A97="","",COUNTIF(Données!H97:K97,1))</f>
        <v>0</v>
      </c>
      <c r="O97" s="124">
        <f>IF(A97="","",COUNTIF(Données!P97:R97,1))</f>
        <v>0</v>
      </c>
      <c r="P97" s="124">
        <f>IF(A97="","",COUNTIF(Données!S97:U97,1))</f>
        <v>0</v>
      </c>
      <c r="Q97" s="124">
        <f>IF(A97="","",COUNTIF(Données!AG97:AI97,1))</f>
        <v>0</v>
      </c>
      <c r="R97" s="125">
        <f t="shared" si="2"/>
        <v>0</v>
      </c>
      <c r="S97" s="126">
        <f>IF(A97="","",100*R97/(13-COUNTIF(Données!P97:U97,"A")-COUNTIF(Données!AG97:AI97,"A")-COUNTIF(Données!H97:K97,"A")))</f>
        <v>0</v>
      </c>
      <c r="T97" s="127">
        <f>IF(A97="","",COUNTIF(Données!V97:X97,1))</f>
        <v>0</v>
      </c>
      <c r="U97" s="128">
        <f>IF(A97="","",100*T97/(3-COUNTIF(Données!V97:X97,"A")))</f>
        <v>0</v>
      </c>
      <c r="V97" s="129">
        <f t="shared" si="3"/>
        <v>0</v>
      </c>
      <c r="W97" s="123">
        <f>IF(A97="","",100*V97/(34-COUNTIF(Données!B97:AI97,"A")))</f>
        <v>0</v>
      </c>
    </row>
    <row r="98" spans="1:23" ht="15.75">
      <c r="A98" s="130">
        <f>IF(Données!A98="","",Données!A98)</f>
        <v>0</v>
      </c>
      <c r="B98" s="131">
        <f>IF(A98="","",COUNTIF(Données!B98:D98,1))</f>
        <v>0</v>
      </c>
      <c r="C98" s="131">
        <f>IF(A98="","",COUNTIF(Données!F98:G98,1))</f>
        <v>0</v>
      </c>
      <c r="D98" s="131">
        <f>IF(A98="","",IF(Données!O98=1,1,0))</f>
        <v>0</v>
      </c>
      <c r="E98" s="131">
        <f>IF(A98="","",COUNTIF(Données!AB98:AC98,1))</f>
        <v>0</v>
      </c>
      <c r="F98" s="132">
        <f t="shared" si="0"/>
        <v>0</v>
      </c>
      <c r="G98" s="133">
        <f>IF(A98="","",100*F98/(8-COUNTIF(Données!B98:D98,"A")-COUNTIF(Données!F98:G98,"A")-COUNTIF(Données!O98,"A")))</f>
        <v>0</v>
      </c>
      <c r="H98" s="134">
        <f>IF(A98="","",COUNTIF(Données!E98,1))</f>
        <v>0</v>
      </c>
      <c r="I98" s="134">
        <f>IF(A98="","",COUNTIF(Données!L98:N98,1))</f>
        <v>0</v>
      </c>
      <c r="J98" s="134">
        <f>IF(A98="","",COUNTIF(Données!Y98:AA98,1))</f>
        <v>0</v>
      </c>
      <c r="K98" s="134">
        <f>IF(A98="","",COUNTIF(Données!AD98:AF98,1))</f>
        <v>0</v>
      </c>
      <c r="L98" s="135">
        <f t="shared" si="1"/>
        <v>0</v>
      </c>
      <c r="M98" s="133">
        <f>IF(A98="","",100*L98/(10-COUNTIF(Données!E98,"A")-COUNTIF(Données!L98:N98,"A")-COUNTIF(Données!Y98:AA98,"A")-COUNTIF(Données!AD98:AF98,"A")))</f>
        <v>0</v>
      </c>
      <c r="N98" s="134">
        <f>IF(A98="","",COUNTIF(Données!H98:K98,1))</f>
        <v>0</v>
      </c>
      <c r="O98" s="134">
        <f>IF(A98="","",COUNTIF(Données!P98:R98,1))</f>
        <v>0</v>
      </c>
      <c r="P98" s="134">
        <f>IF(A98="","",COUNTIF(Données!S98:U98,1))</f>
        <v>0</v>
      </c>
      <c r="Q98" s="134">
        <f>IF(A98="","",COUNTIF(Données!AG98:AI98,1))</f>
        <v>0</v>
      </c>
      <c r="R98" s="136">
        <f t="shared" si="2"/>
        <v>0</v>
      </c>
      <c r="S98" s="137">
        <f>IF(A98="","",100*R98/(13-COUNTIF(Données!P98:U98,"A")-COUNTIF(Données!AG98:AI98,"A")-COUNTIF(Données!H98:K98,"A")))</f>
        <v>0</v>
      </c>
      <c r="T98" s="138">
        <f>IF(A98="","",COUNTIF(Données!V98:X98,1))</f>
        <v>0</v>
      </c>
      <c r="U98" s="139">
        <f>IF(A98="","",100*T98/(3-COUNTIF(Données!V98:X98,"A")))</f>
        <v>0</v>
      </c>
      <c r="V98" s="140">
        <f t="shared" si="3"/>
        <v>0</v>
      </c>
      <c r="W98" s="133">
        <f>IF(A98="","",100*V98/(34-COUNTIF(Données!B98:AI98,"A")))</f>
        <v>0</v>
      </c>
    </row>
    <row r="99" spans="1:23" ht="15.75">
      <c r="A99" s="111">
        <f>IF(Données!A99="","",Données!A99)</f>
        <v>0</v>
      </c>
      <c r="B99" s="121">
        <f>IF(A99="","",COUNTIF(Données!B99:D99,1))</f>
        <v>0</v>
      </c>
      <c r="C99" s="121">
        <f>IF(A99="","",COUNTIF(Données!F99:G99,1))</f>
        <v>0</v>
      </c>
      <c r="D99" s="121">
        <f>IF(A99="","",IF(Données!O99=1,1,0))</f>
        <v>0</v>
      </c>
      <c r="E99" s="121">
        <f>IF(A99="","",COUNTIF(Données!AB99:AC99,1))</f>
        <v>0</v>
      </c>
      <c r="F99" s="122">
        <f t="shared" si="0"/>
        <v>0</v>
      </c>
      <c r="G99" s="123">
        <f>IF(A99="","",100*F99/(8-COUNTIF(Données!B99:D99,"A")-COUNTIF(Données!F99:G99,"A")-COUNTIF(Données!O99,"A")))</f>
        <v>0</v>
      </c>
      <c r="H99" s="124">
        <f>IF(A99="","",COUNTIF(Données!E99,1))</f>
        <v>0</v>
      </c>
      <c r="I99" s="124">
        <f>IF(A99="","",COUNTIF(Données!L99:N99,1))</f>
        <v>0</v>
      </c>
      <c r="J99" s="124">
        <f>IF(A99="","",COUNTIF(Données!Y99:AA99,1))</f>
        <v>0</v>
      </c>
      <c r="K99" s="124">
        <f>IF(A99="","",COUNTIF(Données!AD99:AF99,1))</f>
        <v>0</v>
      </c>
      <c r="L99" s="125">
        <f t="shared" si="1"/>
        <v>0</v>
      </c>
      <c r="M99" s="123">
        <f>IF(A99="","",100*L99/(10-COUNTIF(Données!E99,"A")-COUNTIF(Données!L99:N99,"A")-COUNTIF(Données!Y99:AA99,"A")-COUNTIF(Données!AD99:AF99,"A")))</f>
        <v>0</v>
      </c>
      <c r="N99" s="124">
        <f>IF(A99="","",COUNTIF(Données!H99:K99,1))</f>
        <v>0</v>
      </c>
      <c r="O99" s="124">
        <f>IF(A99="","",COUNTIF(Données!P99:R99,1))</f>
        <v>0</v>
      </c>
      <c r="P99" s="124">
        <f>IF(A99="","",COUNTIF(Données!S99:U99,1))</f>
        <v>0</v>
      </c>
      <c r="Q99" s="124">
        <f>IF(A99="","",COUNTIF(Données!AG99:AI99,1))</f>
        <v>0</v>
      </c>
      <c r="R99" s="125">
        <f t="shared" si="2"/>
        <v>0</v>
      </c>
      <c r="S99" s="126">
        <f>IF(A99="","",100*R99/(13-COUNTIF(Données!P99:U99,"A")-COUNTIF(Données!AG99:AI99,"A")-COUNTIF(Données!H99:K99,"A")))</f>
        <v>0</v>
      </c>
      <c r="T99" s="127">
        <f>IF(A99="","",COUNTIF(Données!V99:X99,1))</f>
        <v>0</v>
      </c>
      <c r="U99" s="128">
        <f>IF(A99="","",100*T99/(3-COUNTIF(Données!V99:X99,"A")))</f>
        <v>0</v>
      </c>
      <c r="V99" s="129">
        <f t="shared" si="3"/>
        <v>0</v>
      </c>
      <c r="W99" s="123">
        <f>IF(A99="","",100*V99/(34-COUNTIF(Données!B99:AI99,"A")))</f>
        <v>0</v>
      </c>
    </row>
    <row r="100" spans="1:23" ht="15.75">
      <c r="A100" s="130">
        <f>IF(Données!A100="","",Données!A100)</f>
        <v>0</v>
      </c>
      <c r="B100" s="131">
        <f>IF(A100="","",COUNTIF(Données!B100:D100,1))</f>
        <v>0</v>
      </c>
      <c r="C100" s="131">
        <f>IF(A100="","",COUNTIF(Données!F100:G100,1))</f>
        <v>0</v>
      </c>
      <c r="D100" s="131">
        <f>IF(A100="","",IF(Données!O100=1,1,0))</f>
        <v>0</v>
      </c>
      <c r="E100" s="131">
        <f>IF(A100="","",COUNTIF(Données!AB100:AC100,1))</f>
        <v>0</v>
      </c>
      <c r="F100" s="132">
        <f t="shared" si="0"/>
        <v>0</v>
      </c>
      <c r="G100" s="133">
        <f>IF(A100="","",100*F100/(8-COUNTIF(Données!B100:D100,"A")-COUNTIF(Données!F100:G100,"A")-COUNTIF(Données!O100,"A")))</f>
        <v>0</v>
      </c>
      <c r="H100" s="134">
        <f>IF(A100="","",COUNTIF(Données!E100,1))</f>
        <v>0</v>
      </c>
      <c r="I100" s="134">
        <f>IF(A100="","",COUNTIF(Données!L100:N100,1))</f>
        <v>0</v>
      </c>
      <c r="J100" s="134">
        <f>IF(A100="","",COUNTIF(Données!Y100:AA100,1))</f>
        <v>0</v>
      </c>
      <c r="K100" s="134">
        <f>IF(A100="","",COUNTIF(Données!AD100:AF100,1))</f>
        <v>0</v>
      </c>
      <c r="L100" s="135">
        <f t="shared" si="1"/>
        <v>0</v>
      </c>
      <c r="M100" s="133">
        <f>IF(A100="","",100*L100/(10-COUNTIF(Données!E100,"A")-COUNTIF(Données!L100:N100,"A")-COUNTIF(Données!Y100:AA100,"A")-COUNTIF(Données!AD100:AF100,"A")))</f>
        <v>0</v>
      </c>
      <c r="N100" s="134">
        <f>IF(A100="","",COUNTIF(Données!H100:K100,1))</f>
        <v>0</v>
      </c>
      <c r="O100" s="134">
        <f>IF(A100="","",COUNTIF(Données!P100:R100,1))</f>
        <v>0</v>
      </c>
      <c r="P100" s="134">
        <f>IF(A100="","",COUNTIF(Données!S100:U100,1))</f>
        <v>0</v>
      </c>
      <c r="Q100" s="134">
        <f>IF(A100="","",COUNTIF(Données!AG100:AI100,1))</f>
        <v>0</v>
      </c>
      <c r="R100" s="136">
        <f t="shared" si="2"/>
        <v>0</v>
      </c>
      <c r="S100" s="137">
        <f>IF(A100="","",100*R100/(13-COUNTIF(Données!P100:U100,"A")-COUNTIF(Données!AG100:AI100,"A")-COUNTIF(Données!H100:K100,"A")))</f>
        <v>0</v>
      </c>
      <c r="T100" s="138">
        <f>IF(A100="","",COUNTIF(Données!V100:X100,1))</f>
        <v>0</v>
      </c>
      <c r="U100" s="139">
        <f>IF(A100="","",100*T100/(3-COUNTIF(Données!V100:X100,"A")))</f>
        <v>0</v>
      </c>
      <c r="V100" s="140">
        <f t="shared" si="3"/>
        <v>0</v>
      </c>
      <c r="W100" s="133">
        <f>IF(A100="","",100*V100/(34-COUNTIF(Données!B100:AI100,"A")))</f>
        <v>0</v>
      </c>
    </row>
    <row r="101" spans="1:23" ht="15.75">
      <c r="A101" s="111">
        <f>IF(Données!A101="","",Données!A101)</f>
        <v>0</v>
      </c>
      <c r="B101" s="121">
        <f>IF(A101="","",COUNTIF(Données!B101:D101,1))</f>
        <v>0</v>
      </c>
      <c r="C101" s="121">
        <f>IF(A101="","",COUNTIF(Données!F101:G101,1))</f>
        <v>0</v>
      </c>
      <c r="D101" s="121">
        <f>IF(A101="","",IF(Données!O101=1,1,0))</f>
        <v>0</v>
      </c>
      <c r="E101" s="121">
        <f>IF(A101="","",COUNTIF(Données!AB101:AC101,1))</f>
        <v>0</v>
      </c>
      <c r="F101" s="122">
        <f t="shared" si="0"/>
        <v>0</v>
      </c>
      <c r="G101" s="123">
        <f>IF(A101="","",100*F101/(8-COUNTIF(Données!B101:D101,"A")-COUNTIF(Données!F101:G101,"A")-COUNTIF(Données!O101,"A")))</f>
        <v>0</v>
      </c>
      <c r="H101" s="124">
        <f>IF(A101="","",COUNTIF(Données!E101,1))</f>
        <v>0</v>
      </c>
      <c r="I101" s="124">
        <f>IF(A101="","",COUNTIF(Données!L101:N101,1))</f>
        <v>0</v>
      </c>
      <c r="J101" s="124">
        <f>IF(A101="","",COUNTIF(Données!Y101:AA101,1))</f>
        <v>0</v>
      </c>
      <c r="K101" s="124">
        <f>IF(A101="","",COUNTIF(Données!AD101:AF101,1))</f>
        <v>0</v>
      </c>
      <c r="L101" s="125">
        <f t="shared" si="1"/>
        <v>0</v>
      </c>
      <c r="M101" s="123">
        <f>IF(A101="","",100*L101/(10-COUNTIF(Données!E101,"A")-COUNTIF(Données!L101:N101,"A")-COUNTIF(Données!Y101:AA101,"A")-COUNTIF(Données!AD101:AF101,"A")))</f>
        <v>0</v>
      </c>
      <c r="N101" s="124">
        <f>IF(A101="","",COUNTIF(Données!H101:K101,1))</f>
        <v>0</v>
      </c>
      <c r="O101" s="124">
        <f>IF(A101="","",COUNTIF(Données!P101:R101,1))</f>
        <v>0</v>
      </c>
      <c r="P101" s="124">
        <f>IF(A101="","",COUNTIF(Données!S101:U101,1))</f>
        <v>0</v>
      </c>
      <c r="Q101" s="124">
        <f>IF(A101="","",COUNTIF(Données!AG101:AI101,1))</f>
        <v>0</v>
      </c>
      <c r="R101" s="125">
        <f t="shared" si="2"/>
        <v>0</v>
      </c>
      <c r="S101" s="126">
        <f>IF(A101="","",100*R101/(13-COUNTIF(Données!P101:U101,"A")-COUNTIF(Données!AG101:AI101,"A")-COUNTIF(Données!H101:K101,"A")))</f>
        <v>0</v>
      </c>
      <c r="T101" s="127">
        <f>IF(A101="","",COUNTIF(Données!V101:X101,1))</f>
        <v>0</v>
      </c>
      <c r="U101" s="128">
        <f>IF(A101="","",100*T101/(3-COUNTIF(Données!V101:X101,"A")))</f>
        <v>0</v>
      </c>
      <c r="V101" s="129">
        <f t="shared" si="3"/>
        <v>0</v>
      </c>
      <c r="W101" s="123">
        <f>IF(A101="","",100*V101/(34-COUNTIF(Données!B101:AI101,"A")))</f>
        <v>0</v>
      </c>
    </row>
    <row r="102" spans="1:23" ht="15.75">
      <c r="A102" s="130">
        <f>IF(Données!A102="","",Données!A102)</f>
        <v>0</v>
      </c>
      <c r="B102" s="131">
        <f>IF(A102="","",COUNTIF(Données!B102:D102,1))</f>
        <v>0</v>
      </c>
      <c r="C102" s="131">
        <f>IF(A102="","",COUNTIF(Données!F102:G102,1))</f>
        <v>0</v>
      </c>
      <c r="D102" s="131">
        <f>IF(A102="","",IF(Données!O102=1,1,0))</f>
        <v>0</v>
      </c>
      <c r="E102" s="131">
        <f>IF(A102="","",COUNTIF(Données!AB102:AC102,1))</f>
        <v>0</v>
      </c>
      <c r="F102" s="132">
        <f t="shared" si="0"/>
        <v>0</v>
      </c>
      <c r="G102" s="133">
        <f>IF(A102="","",100*F102/(8-COUNTIF(Données!B102:D102,"A")-COUNTIF(Données!F102:G102,"A")-COUNTIF(Données!O102,"A")))</f>
        <v>0</v>
      </c>
      <c r="H102" s="134">
        <f>IF(A102="","",COUNTIF(Données!E102,1))</f>
        <v>0</v>
      </c>
      <c r="I102" s="134">
        <f>IF(A102="","",COUNTIF(Données!L102:N102,1))</f>
        <v>0</v>
      </c>
      <c r="J102" s="134">
        <f>IF(A102="","",COUNTIF(Données!Y102:AA102,1))</f>
        <v>0</v>
      </c>
      <c r="K102" s="134">
        <f>IF(A102="","",COUNTIF(Données!AD102:AF102,1))</f>
        <v>0</v>
      </c>
      <c r="L102" s="135">
        <f t="shared" si="1"/>
        <v>0</v>
      </c>
      <c r="M102" s="133">
        <f>IF(A102="","",100*L102/(10-COUNTIF(Données!E102,"A")-COUNTIF(Données!L102:N102,"A")-COUNTIF(Données!Y102:AA102,"A")-COUNTIF(Données!AD102:AF102,"A")))</f>
        <v>0</v>
      </c>
      <c r="N102" s="134">
        <f>IF(A102="","",COUNTIF(Données!H102:K102,1))</f>
        <v>0</v>
      </c>
      <c r="O102" s="134">
        <f>IF(A102="","",COUNTIF(Données!P102:R102,1))</f>
        <v>0</v>
      </c>
      <c r="P102" s="134">
        <f>IF(A102="","",COUNTIF(Données!S102:U102,1))</f>
        <v>0</v>
      </c>
      <c r="Q102" s="134">
        <f>IF(A102="","",COUNTIF(Données!AG102:AI102,1))</f>
        <v>0</v>
      </c>
      <c r="R102" s="136">
        <f t="shared" si="2"/>
        <v>0</v>
      </c>
      <c r="S102" s="137">
        <f>IF(A102="","",100*R102/(13-COUNTIF(Données!P102:U102,"A")-COUNTIF(Données!AG102:AI102,"A")-COUNTIF(Données!H102:K102,"A")))</f>
        <v>0</v>
      </c>
      <c r="T102" s="138">
        <f>IF(A102="","",COUNTIF(Données!V102:X102,1))</f>
        <v>0</v>
      </c>
      <c r="U102" s="139">
        <f>IF(A102="","",100*T102/(3-COUNTIF(Données!V102:X102,"A")))</f>
        <v>0</v>
      </c>
      <c r="V102" s="140">
        <f t="shared" si="3"/>
        <v>0</v>
      </c>
      <c r="W102" s="133">
        <f>IF(A102="","",100*V102/(34-COUNTIF(Données!B102:AI102,"A")))</f>
        <v>0</v>
      </c>
    </row>
    <row r="103" spans="1:23" ht="15.75">
      <c r="A103" s="111">
        <f>IF(Données!A103="","",Données!A103)</f>
        <v>0</v>
      </c>
      <c r="B103" s="121">
        <f>IF(A103="","",COUNTIF(Données!B103:D103,1))</f>
        <v>0</v>
      </c>
      <c r="C103" s="121">
        <f>IF(A103="","",COUNTIF(Données!F103:G103,1))</f>
        <v>0</v>
      </c>
      <c r="D103" s="121">
        <f>IF(A103="","",IF(Données!O103=1,1,0))</f>
        <v>0</v>
      </c>
      <c r="E103" s="121">
        <f>IF(A103="","",COUNTIF(Données!AB103:AC103,1))</f>
        <v>0</v>
      </c>
      <c r="F103" s="122">
        <f t="shared" si="0"/>
        <v>0</v>
      </c>
      <c r="G103" s="123">
        <f>IF(A103="","",100*F103/(8-COUNTIF(Données!B103:D103,"A")-COUNTIF(Données!F103:G103,"A")-COUNTIF(Données!O103,"A")))</f>
        <v>0</v>
      </c>
      <c r="H103" s="124">
        <f>IF(A103="","",COUNTIF(Données!E103,1))</f>
        <v>0</v>
      </c>
      <c r="I103" s="124">
        <f>IF(A103="","",COUNTIF(Données!L103:N103,1))</f>
        <v>0</v>
      </c>
      <c r="J103" s="124">
        <f>IF(A103="","",COUNTIF(Données!Y103:AA103,1))</f>
        <v>0</v>
      </c>
      <c r="K103" s="124">
        <f>IF(A103="","",COUNTIF(Données!AD103:AF103,1))</f>
        <v>0</v>
      </c>
      <c r="L103" s="125">
        <f t="shared" si="1"/>
        <v>0</v>
      </c>
      <c r="M103" s="123">
        <f>IF(A103="","",100*L103/(10-COUNTIF(Données!E103,"A")-COUNTIF(Données!L103:N103,"A")-COUNTIF(Données!Y103:AA103,"A")-COUNTIF(Données!AD103:AF103,"A")))</f>
        <v>0</v>
      </c>
      <c r="N103" s="124">
        <f>IF(A103="","",COUNTIF(Données!H103:K103,1))</f>
        <v>0</v>
      </c>
      <c r="O103" s="124">
        <f>IF(A103="","",COUNTIF(Données!P103:R103,1))</f>
        <v>0</v>
      </c>
      <c r="P103" s="124">
        <f>IF(A103="","",COUNTIF(Données!S103:U103,1))</f>
        <v>0</v>
      </c>
      <c r="Q103" s="124">
        <f>IF(A103="","",COUNTIF(Données!AG103:AI103,1))</f>
        <v>0</v>
      </c>
      <c r="R103" s="125">
        <f t="shared" si="2"/>
        <v>0</v>
      </c>
      <c r="S103" s="126">
        <f>IF(A103="","",100*R103/(13-COUNTIF(Données!P103:U103,"A")-COUNTIF(Données!AG103:AI103,"A")-COUNTIF(Données!H103:K103,"A")))</f>
        <v>0</v>
      </c>
      <c r="T103" s="127">
        <f>IF(A103="","",COUNTIF(Données!V103:X103,1))</f>
        <v>0</v>
      </c>
      <c r="U103" s="128">
        <f>IF(A103="","",100*T103/(3-COUNTIF(Données!V103:X103,"A")))</f>
        <v>0</v>
      </c>
      <c r="V103" s="129">
        <f t="shared" si="3"/>
        <v>0</v>
      </c>
      <c r="W103" s="123">
        <f>IF(A103="","",100*V103/(34-COUNTIF(Données!B103:AI103,"A")))</f>
        <v>0</v>
      </c>
    </row>
    <row r="104" spans="1:23" ht="15.75">
      <c r="A104" s="130">
        <f>IF(Données!A104="","",Données!A104)</f>
        <v>0</v>
      </c>
      <c r="B104" s="131">
        <f>IF(A104="","",COUNTIF(Données!B104:D104,1))</f>
        <v>0</v>
      </c>
      <c r="C104" s="131">
        <f>IF(A104="","",COUNTIF(Données!F104:G104,1))</f>
        <v>0</v>
      </c>
      <c r="D104" s="131">
        <f>IF(A104="","",IF(Données!O104=1,1,0))</f>
        <v>0</v>
      </c>
      <c r="E104" s="131">
        <f>IF(A104="","",COUNTIF(Données!AB104:AC104,1))</f>
        <v>0</v>
      </c>
      <c r="F104" s="132">
        <f t="shared" si="0"/>
        <v>0</v>
      </c>
      <c r="G104" s="133">
        <f>IF(A104="","",100*F104/(8-COUNTIF(Données!B104:D104,"A")-COUNTIF(Données!F104:G104,"A")-COUNTIF(Données!O104,"A")))</f>
        <v>0</v>
      </c>
      <c r="H104" s="134">
        <f>IF(A104="","",COUNTIF(Données!E104,1))</f>
        <v>0</v>
      </c>
      <c r="I104" s="134">
        <f>IF(A104="","",COUNTIF(Données!L104:N104,1))</f>
        <v>0</v>
      </c>
      <c r="J104" s="134">
        <f>IF(A104="","",COUNTIF(Données!Y104:AA104,1))</f>
        <v>0</v>
      </c>
      <c r="K104" s="134">
        <f>IF(A104="","",COUNTIF(Données!AD104:AF104,1))</f>
        <v>0</v>
      </c>
      <c r="L104" s="135">
        <f t="shared" si="1"/>
        <v>0</v>
      </c>
      <c r="M104" s="133">
        <f>IF(A104="","",100*L104/(10-COUNTIF(Données!E104,"A")-COUNTIF(Données!L104:N104,"A")-COUNTIF(Données!Y104:AA104,"A")-COUNTIF(Données!AD104:AF104,"A")))</f>
        <v>0</v>
      </c>
      <c r="N104" s="134">
        <f>IF(A104="","",COUNTIF(Données!H104:K104,1))</f>
        <v>0</v>
      </c>
      <c r="O104" s="134">
        <f>IF(A104="","",COUNTIF(Données!P104:R104,1))</f>
        <v>0</v>
      </c>
      <c r="P104" s="134">
        <f>IF(A104="","",COUNTIF(Données!S104:U104,1))</f>
        <v>0</v>
      </c>
      <c r="Q104" s="134">
        <f>IF(A104="","",COUNTIF(Données!AG104:AI104,1))</f>
        <v>0</v>
      </c>
      <c r="R104" s="136">
        <f t="shared" si="2"/>
        <v>0</v>
      </c>
      <c r="S104" s="137">
        <f>IF(A104="","",100*R104/(13-COUNTIF(Données!P104:U104,"A")-COUNTIF(Données!AG104:AI104,"A")-COUNTIF(Données!H104:K104,"A")))</f>
        <v>0</v>
      </c>
      <c r="T104" s="138">
        <f>IF(A104="","",COUNTIF(Données!V104:X104,1))</f>
        <v>0</v>
      </c>
      <c r="U104" s="139">
        <f>IF(A104="","",100*T104/(3-COUNTIF(Données!V104:X104,"A")))</f>
        <v>0</v>
      </c>
      <c r="V104" s="140">
        <f t="shared" si="3"/>
        <v>0</v>
      </c>
      <c r="W104" s="133">
        <f>IF(A104="","",100*V104/(34-COUNTIF(Données!B104:AI104,"A")))</f>
        <v>0</v>
      </c>
    </row>
    <row r="105" spans="1:23" ht="15.75">
      <c r="A105" s="111">
        <f>IF(Données!A105="","",Données!A105)</f>
        <v>0</v>
      </c>
      <c r="B105" s="121">
        <f>IF(A105="","",COUNTIF(Données!B105:D105,1))</f>
        <v>0</v>
      </c>
      <c r="C105" s="121">
        <f>IF(A105="","",COUNTIF(Données!F105:G105,1))</f>
        <v>0</v>
      </c>
      <c r="D105" s="121">
        <f>IF(A105="","",IF(Données!O105=1,1,0))</f>
        <v>0</v>
      </c>
      <c r="E105" s="121">
        <f>IF(A105="","",COUNTIF(Données!AB105:AC105,1))</f>
        <v>0</v>
      </c>
      <c r="F105" s="122">
        <f t="shared" si="0"/>
        <v>0</v>
      </c>
      <c r="G105" s="123">
        <f>IF(A105="","",100*F105/(8-COUNTIF(Données!B105:D105,"A")-COUNTIF(Données!F105:G105,"A")-COUNTIF(Données!O105,"A")))</f>
        <v>0</v>
      </c>
      <c r="H105" s="124">
        <f>IF(A105="","",COUNTIF(Données!E105,1))</f>
        <v>0</v>
      </c>
      <c r="I105" s="124">
        <f>IF(A105="","",COUNTIF(Données!L105:N105,1))</f>
        <v>0</v>
      </c>
      <c r="J105" s="124">
        <f>IF(A105="","",COUNTIF(Données!Y105:AA105,1))</f>
        <v>0</v>
      </c>
      <c r="K105" s="124">
        <f>IF(A105="","",COUNTIF(Données!AD105:AF105,1))</f>
        <v>0</v>
      </c>
      <c r="L105" s="125">
        <f t="shared" si="1"/>
        <v>0</v>
      </c>
      <c r="M105" s="123">
        <f>IF(A105="","",100*L105/(10-COUNTIF(Données!E105,"A")-COUNTIF(Données!L105:N105,"A")-COUNTIF(Données!Y105:AA105,"A")-COUNTIF(Données!AD105:AF105,"A")))</f>
        <v>0</v>
      </c>
      <c r="N105" s="124">
        <f>IF(A105="","",COUNTIF(Données!H105:K105,1))</f>
        <v>0</v>
      </c>
      <c r="O105" s="124">
        <f>IF(A105="","",COUNTIF(Données!P105:R105,1))</f>
        <v>0</v>
      </c>
      <c r="P105" s="124">
        <f>IF(A105="","",COUNTIF(Données!S105:U105,1))</f>
        <v>0</v>
      </c>
      <c r="Q105" s="124">
        <f>IF(A105="","",COUNTIF(Données!AG105:AI105,1))</f>
        <v>0</v>
      </c>
      <c r="R105" s="125">
        <f t="shared" si="2"/>
        <v>0</v>
      </c>
      <c r="S105" s="126">
        <f>IF(A105="","",100*R105/(13-COUNTIF(Données!P105:U105,"A")-COUNTIF(Données!AG105:AI105,"A")-COUNTIF(Données!H105:K105,"A")))</f>
        <v>0</v>
      </c>
      <c r="T105" s="127">
        <f>IF(A105="","",COUNTIF(Données!V105:X105,1))</f>
        <v>0</v>
      </c>
      <c r="U105" s="128">
        <f>IF(A105="","",100*T105/(3-COUNTIF(Données!V105:X105,"A")))</f>
        <v>0</v>
      </c>
      <c r="V105" s="129">
        <f t="shared" si="3"/>
        <v>0</v>
      </c>
      <c r="W105" s="123">
        <f>IF(A105="","",100*V105/(34-COUNTIF(Données!B105:AI105,"A")))</f>
        <v>0</v>
      </c>
    </row>
    <row r="106" spans="1:23" ht="15.75">
      <c r="A106" s="130">
        <f>IF(Données!A106="","",Données!A106)</f>
        <v>0</v>
      </c>
      <c r="B106" s="131">
        <f>IF(A106="","",COUNTIF(Données!B106:D106,1))</f>
        <v>0</v>
      </c>
      <c r="C106" s="131">
        <f>IF(A106="","",COUNTIF(Données!F106:G106,1))</f>
        <v>0</v>
      </c>
      <c r="D106" s="131">
        <f>IF(A106="","",IF(Données!O106=1,1,0))</f>
        <v>0</v>
      </c>
      <c r="E106" s="131">
        <f>IF(A106="","",COUNTIF(Données!AB106:AC106,1))</f>
        <v>0</v>
      </c>
      <c r="F106" s="132">
        <f t="shared" si="0"/>
        <v>0</v>
      </c>
      <c r="G106" s="133">
        <f>IF(A106="","",100*F106/(8-COUNTIF(Données!B106:D106,"A")-COUNTIF(Données!F106:G106,"A")-COUNTIF(Données!O106,"A")))</f>
        <v>0</v>
      </c>
      <c r="H106" s="134">
        <f>IF(A106="","",COUNTIF(Données!E106,1))</f>
        <v>0</v>
      </c>
      <c r="I106" s="134">
        <f>IF(A106="","",COUNTIF(Données!L106:N106,1))</f>
        <v>0</v>
      </c>
      <c r="J106" s="134">
        <f>IF(A106="","",COUNTIF(Données!Y106:AA106,1))</f>
        <v>0</v>
      </c>
      <c r="K106" s="134">
        <f>IF(A106="","",COUNTIF(Données!AD106:AF106,1))</f>
        <v>0</v>
      </c>
      <c r="L106" s="135">
        <f t="shared" si="1"/>
        <v>0</v>
      </c>
      <c r="M106" s="133">
        <f>IF(A106="","",100*L106/(10-COUNTIF(Données!E106,"A")-COUNTIF(Données!L106:N106,"A")-COUNTIF(Données!Y106:AA106,"A")-COUNTIF(Données!AD106:AF106,"A")))</f>
        <v>0</v>
      </c>
      <c r="N106" s="134">
        <f>IF(A106="","",COUNTIF(Données!H106:K106,1))</f>
        <v>0</v>
      </c>
      <c r="O106" s="134">
        <f>IF(A106="","",COUNTIF(Données!P106:R106,1))</f>
        <v>0</v>
      </c>
      <c r="P106" s="134">
        <f>IF(A106="","",COUNTIF(Données!S106:U106,1))</f>
        <v>0</v>
      </c>
      <c r="Q106" s="134">
        <f>IF(A106="","",COUNTIF(Données!AG106:AI106,1))</f>
        <v>0</v>
      </c>
      <c r="R106" s="136">
        <f t="shared" si="2"/>
        <v>0</v>
      </c>
      <c r="S106" s="137">
        <f>IF(A106="","",100*R106/(13-COUNTIF(Données!P106:U106,"A")-COUNTIF(Données!AG106:AI106,"A")-COUNTIF(Données!H106:K106,"A")))</f>
        <v>0</v>
      </c>
      <c r="T106" s="138">
        <f>IF(A106="","",COUNTIF(Données!V106:X106,1))</f>
        <v>0</v>
      </c>
      <c r="U106" s="139">
        <f>IF(A106="","",100*T106/(3-COUNTIF(Données!V106:X106,"A")))</f>
        <v>0</v>
      </c>
      <c r="V106" s="140">
        <f t="shared" si="3"/>
        <v>0</v>
      </c>
      <c r="W106" s="133">
        <f>IF(A106="","",100*V106/(34-COUNTIF(Données!B106:AI106,"A")))</f>
        <v>0</v>
      </c>
    </row>
    <row r="107" spans="1:23" ht="15.75">
      <c r="A107" s="111">
        <f>IF(Données!A107="","",Données!A107)</f>
        <v>0</v>
      </c>
      <c r="B107" s="121">
        <f>IF(A107="","",COUNTIF(Données!B107:D107,1))</f>
        <v>0</v>
      </c>
      <c r="C107" s="121">
        <f>IF(A107="","",COUNTIF(Données!F107:G107,1))</f>
        <v>0</v>
      </c>
      <c r="D107" s="121">
        <f>IF(A107="","",IF(Données!O107=1,1,0))</f>
        <v>0</v>
      </c>
      <c r="E107" s="121">
        <f>IF(A107="","",COUNTIF(Données!AB107:AC107,1))</f>
        <v>0</v>
      </c>
      <c r="F107" s="122">
        <f t="shared" si="0"/>
        <v>0</v>
      </c>
      <c r="G107" s="123">
        <f>IF(A107="","",100*F107/(8-COUNTIF(Données!B107:D107,"A")-COUNTIF(Données!F107:G107,"A")-COUNTIF(Données!O107,"A")))</f>
        <v>0</v>
      </c>
      <c r="H107" s="124">
        <f>IF(A107="","",COUNTIF(Données!E107,1))</f>
        <v>0</v>
      </c>
      <c r="I107" s="124">
        <f>IF(A107="","",COUNTIF(Données!L107:N107,1))</f>
        <v>0</v>
      </c>
      <c r="J107" s="124">
        <f>IF(A107="","",COUNTIF(Données!Y107:AA107,1))</f>
        <v>0</v>
      </c>
      <c r="K107" s="124">
        <f>IF(A107="","",COUNTIF(Données!AD107:AF107,1))</f>
        <v>0</v>
      </c>
      <c r="L107" s="125">
        <f t="shared" si="1"/>
        <v>0</v>
      </c>
      <c r="M107" s="123">
        <f>IF(A107="","",100*L107/(10-COUNTIF(Données!E107,"A")-COUNTIF(Données!L107:N107,"A")-COUNTIF(Données!Y107:AA107,"A")-COUNTIF(Données!AD107:AF107,"A")))</f>
        <v>0</v>
      </c>
      <c r="N107" s="124">
        <f>IF(A107="","",COUNTIF(Données!H107:K107,1))</f>
        <v>0</v>
      </c>
      <c r="O107" s="124">
        <f>IF(A107="","",COUNTIF(Données!P107:R107,1))</f>
        <v>0</v>
      </c>
      <c r="P107" s="124">
        <f>IF(A107="","",COUNTIF(Données!S107:U107,1))</f>
        <v>0</v>
      </c>
      <c r="Q107" s="124">
        <f>IF(A107="","",COUNTIF(Données!AG107:AI107,1))</f>
        <v>0</v>
      </c>
      <c r="R107" s="125">
        <f t="shared" si="2"/>
        <v>0</v>
      </c>
      <c r="S107" s="126">
        <f>IF(A107="","",100*R107/(13-COUNTIF(Données!P107:U107,"A")-COUNTIF(Données!AG107:AI107,"A")-COUNTIF(Données!H107:K107,"A")))</f>
        <v>0</v>
      </c>
      <c r="T107" s="127">
        <f>IF(A107="","",COUNTIF(Données!V107:X107,1))</f>
        <v>0</v>
      </c>
      <c r="U107" s="128">
        <f>IF(A107="","",100*T107/(3-COUNTIF(Données!V107:X107,"A")))</f>
        <v>0</v>
      </c>
      <c r="V107" s="129">
        <f t="shared" si="3"/>
        <v>0</v>
      </c>
      <c r="W107" s="123">
        <f>IF(A107="","",100*V107/(34-COUNTIF(Données!B107:AI107,"A")))</f>
        <v>0</v>
      </c>
    </row>
    <row r="108" spans="1:23" ht="15.75">
      <c r="A108" s="130">
        <f>IF(Données!A108="","",Données!A108)</f>
        <v>0</v>
      </c>
      <c r="B108" s="131">
        <f>IF(A108="","",COUNTIF(Données!B108:D108,1))</f>
        <v>0</v>
      </c>
      <c r="C108" s="131">
        <f>IF(A108="","",COUNTIF(Données!F108:G108,1))</f>
        <v>0</v>
      </c>
      <c r="D108" s="131">
        <f>IF(A108="","",IF(Données!O108=1,1,0))</f>
        <v>0</v>
      </c>
      <c r="E108" s="131">
        <f>IF(A108="","",COUNTIF(Données!AB108:AC108,1))</f>
        <v>0</v>
      </c>
      <c r="F108" s="132">
        <f t="shared" si="0"/>
        <v>0</v>
      </c>
      <c r="G108" s="133">
        <f>IF(A108="","",100*F108/(8-COUNTIF(Données!B108:D108,"A")-COUNTIF(Données!F108:G108,"A")-COUNTIF(Données!O108,"A")))</f>
        <v>0</v>
      </c>
      <c r="H108" s="134">
        <f>IF(A108="","",COUNTIF(Données!E108,1))</f>
        <v>0</v>
      </c>
      <c r="I108" s="134">
        <f>IF(A108="","",COUNTIF(Données!L108:N108,1))</f>
        <v>0</v>
      </c>
      <c r="J108" s="134">
        <f>IF(A108="","",COUNTIF(Données!Y108:AA108,1))</f>
        <v>0</v>
      </c>
      <c r="K108" s="134">
        <f>IF(A108="","",COUNTIF(Données!AD108:AF108,1))</f>
        <v>0</v>
      </c>
      <c r="L108" s="135">
        <f t="shared" si="1"/>
        <v>0</v>
      </c>
      <c r="M108" s="133">
        <f>IF(A108="","",100*L108/(10-COUNTIF(Données!E108,"A")-COUNTIF(Données!L108:N108,"A")-COUNTIF(Données!Y108:AA108,"A")-COUNTIF(Données!AD108:AF108,"A")))</f>
        <v>0</v>
      </c>
      <c r="N108" s="134">
        <f>IF(A108="","",COUNTIF(Données!H108:K108,1))</f>
        <v>0</v>
      </c>
      <c r="O108" s="134">
        <f>IF(A108="","",COUNTIF(Données!P108:R108,1))</f>
        <v>0</v>
      </c>
      <c r="P108" s="134">
        <f>IF(A108="","",COUNTIF(Données!S108:U108,1))</f>
        <v>0</v>
      </c>
      <c r="Q108" s="134">
        <f>IF(A108="","",COUNTIF(Données!AG108:AI108,1))</f>
        <v>0</v>
      </c>
      <c r="R108" s="136">
        <f t="shared" si="2"/>
        <v>0</v>
      </c>
      <c r="S108" s="137">
        <f>IF(A108="","",100*R108/(13-COUNTIF(Données!P108:U108,"A")-COUNTIF(Données!AG108:AI108,"A")-COUNTIF(Données!H108:K108,"A")))</f>
        <v>0</v>
      </c>
      <c r="T108" s="138">
        <f>IF(A108="","",COUNTIF(Données!V108:X108,1))</f>
        <v>0</v>
      </c>
      <c r="U108" s="139">
        <f>IF(A108="","",100*T108/(3-COUNTIF(Données!V108:X108,"A")))</f>
        <v>0</v>
      </c>
      <c r="V108" s="140">
        <f t="shared" si="3"/>
        <v>0</v>
      </c>
      <c r="W108" s="133">
        <f>IF(A108="","",100*V108/(34-COUNTIF(Données!B108:AI108,"A")))</f>
        <v>0</v>
      </c>
    </row>
    <row r="109" spans="1:23" ht="15.75">
      <c r="A109" s="111">
        <f>IF(Données!A109="","",Données!A109)</f>
        <v>0</v>
      </c>
      <c r="B109" s="121">
        <f>IF(A109="","",COUNTIF(Données!B109:D109,1))</f>
        <v>0</v>
      </c>
      <c r="C109" s="121">
        <f>IF(A109="","",COUNTIF(Données!F109:G109,1))</f>
        <v>0</v>
      </c>
      <c r="D109" s="121">
        <f>IF(A109="","",IF(Données!O109=1,1,0))</f>
        <v>0</v>
      </c>
      <c r="E109" s="121">
        <f>IF(A109="","",COUNTIF(Données!AB109:AC109,1))</f>
        <v>0</v>
      </c>
      <c r="F109" s="122">
        <f t="shared" si="0"/>
        <v>0</v>
      </c>
      <c r="G109" s="123">
        <f>IF(A109="","",100*F109/(8-COUNTIF(Données!B109:D109,"A")-COUNTIF(Données!F109:G109,"A")-COUNTIF(Données!O109,"A")))</f>
        <v>0</v>
      </c>
      <c r="H109" s="124">
        <f>IF(A109="","",COUNTIF(Données!E109,1))</f>
        <v>0</v>
      </c>
      <c r="I109" s="124">
        <f>IF(A109="","",COUNTIF(Données!L109:N109,1))</f>
        <v>0</v>
      </c>
      <c r="J109" s="124">
        <f>IF(A109="","",COUNTIF(Données!Y109:AA109,1))</f>
        <v>0</v>
      </c>
      <c r="K109" s="124">
        <f>IF(A109="","",COUNTIF(Données!AD109:AF109,1))</f>
        <v>0</v>
      </c>
      <c r="L109" s="125">
        <f t="shared" si="1"/>
        <v>0</v>
      </c>
      <c r="M109" s="123">
        <f>IF(A109="","",100*L109/(10-COUNTIF(Données!E109,"A")-COUNTIF(Données!L109:N109,"A")-COUNTIF(Données!Y109:AA109,"A")-COUNTIF(Données!AD109:AF109,"A")))</f>
        <v>0</v>
      </c>
      <c r="N109" s="124">
        <f>IF(A109="","",COUNTIF(Données!H109:K109,1))</f>
        <v>0</v>
      </c>
      <c r="O109" s="124">
        <f>IF(A109="","",COUNTIF(Données!P109:R109,1))</f>
        <v>0</v>
      </c>
      <c r="P109" s="124">
        <f>IF(A109="","",COUNTIF(Données!S109:U109,1))</f>
        <v>0</v>
      </c>
      <c r="Q109" s="124">
        <f>IF(A109="","",COUNTIF(Données!AG109:AI109,1))</f>
        <v>0</v>
      </c>
      <c r="R109" s="125">
        <f t="shared" si="2"/>
        <v>0</v>
      </c>
      <c r="S109" s="126">
        <f>IF(A109="","",100*R109/(13-COUNTIF(Données!P109:U109,"A")-COUNTIF(Données!AG109:AI109,"A")-COUNTIF(Données!H109:K109,"A")))</f>
        <v>0</v>
      </c>
      <c r="T109" s="127">
        <f>IF(A109="","",COUNTIF(Données!V109:X109,1))</f>
        <v>0</v>
      </c>
      <c r="U109" s="128">
        <f>IF(A109="","",100*T109/(3-COUNTIF(Données!V109:X109,"A")))</f>
        <v>0</v>
      </c>
      <c r="V109" s="129">
        <f t="shared" si="3"/>
        <v>0</v>
      </c>
      <c r="W109" s="123">
        <f>IF(A109="","",100*V109/(34-COUNTIF(Données!B109:AI109,"A")))</f>
        <v>0</v>
      </c>
    </row>
    <row r="110" spans="1:23" ht="15.75">
      <c r="A110" s="130">
        <f>IF(Données!A110="","",Données!A110)</f>
        <v>0</v>
      </c>
      <c r="B110" s="131">
        <f>IF(A110="","",COUNTIF(Données!B110:D110,1))</f>
        <v>0</v>
      </c>
      <c r="C110" s="131">
        <f>IF(A110="","",COUNTIF(Données!F110:G110,1))</f>
        <v>0</v>
      </c>
      <c r="D110" s="131">
        <f>IF(A110="","",IF(Données!O110=1,1,0))</f>
        <v>0</v>
      </c>
      <c r="E110" s="131">
        <f>IF(A110="","",COUNTIF(Données!AB110:AC110,1))</f>
        <v>0</v>
      </c>
      <c r="F110" s="132">
        <f t="shared" si="0"/>
        <v>0</v>
      </c>
      <c r="G110" s="133">
        <f>IF(A110="","",100*F110/(8-COUNTIF(Données!B110:D110,"A")-COUNTIF(Données!F110:G110,"A")-COUNTIF(Données!O110,"A")))</f>
        <v>0</v>
      </c>
      <c r="H110" s="134">
        <f>IF(A110="","",COUNTIF(Données!E110,1))</f>
        <v>0</v>
      </c>
      <c r="I110" s="134">
        <f>IF(A110="","",COUNTIF(Données!L110:N110,1))</f>
        <v>0</v>
      </c>
      <c r="J110" s="134">
        <f>IF(A110="","",COUNTIF(Données!Y110:AA110,1))</f>
        <v>0</v>
      </c>
      <c r="K110" s="134">
        <f>IF(A110="","",COUNTIF(Données!AD110:AF110,1))</f>
        <v>0</v>
      </c>
      <c r="L110" s="135">
        <f t="shared" si="1"/>
        <v>0</v>
      </c>
      <c r="M110" s="133">
        <f>IF(A110="","",100*L110/(10-COUNTIF(Données!E110,"A")-COUNTIF(Données!L110:N110,"A")-COUNTIF(Données!Y110:AA110,"A")-COUNTIF(Données!AD110:AF110,"A")))</f>
        <v>0</v>
      </c>
      <c r="N110" s="134">
        <f>IF(A110="","",COUNTIF(Données!H110:K110,1))</f>
        <v>0</v>
      </c>
      <c r="O110" s="134">
        <f>IF(A110="","",COUNTIF(Données!P110:R110,1))</f>
        <v>0</v>
      </c>
      <c r="P110" s="134">
        <f>IF(A110="","",COUNTIF(Données!S110:U110,1))</f>
        <v>0</v>
      </c>
      <c r="Q110" s="134">
        <f>IF(A110="","",COUNTIF(Données!AG110:AI110,1))</f>
        <v>0</v>
      </c>
      <c r="R110" s="136">
        <f t="shared" si="2"/>
        <v>0</v>
      </c>
      <c r="S110" s="137">
        <f>IF(A110="","",100*R110/(13-COUNTIF(Données!P110:U110,"A")-COUNTIF(Données!AG110:AI110,"A")-COUNTIF(Données!H110:K110,"A")))</f>
        <v>0</v>
      </c>
      <c r="T110" s="138">
        <f>IF(A110="","",COUNTIF(Données!V110:X110,1))</f>
        <v>0</v>
      </c>
      <c r="U110" s="139">
        <f>IF(A110="","",100*T110/(3-COUNTIF(Données!V110:X110,"A")))</f>
        <v>0</v>
      </c>
      <c r="V110" s="140">
        <f t="shared" si="3"/>
        <v>0</v>
      </c>
      <c r="W110" s="133">
        <f>IF(A110="","",100*V110/(34-COUNTIF(Données!B110:AI110,"A")))</f>
        <v>0</v>
      </c>
    </row>
    <row r="111" spans="1:23" ht="15.75">
      <c r="A111" s="111">
        <f>IF(Données!A111="","",Données!A111)</f>
        <v>0</v>
      </c>
      <c r="B111" s="121">
        <f>IF(A111="","",COUNTIF(Données!B111:D111,1))</f>
        <v>0</v>
      </c>
      <c r="C111" s="121">
        <f>IF(A111="","",COUNTIF(Données!F111:G111,1))</f>
        <v>0</v>
      </c>
      <c r="D111" s="121">
        <f>IF(A111="","",IF(Données!O111=1,1,0))</f>
        <v>0</v>
      </c>
      <c r="E111" s="121">
        <f>IF(A111="","",COUNTIF(Données!AB111:AC111,1))</f>
        <v>0</v>
      </c>
      <c r="F111" s="122">
        <f t="shared" si="0"/>
        <v>0</v>
      </c>
      <c r="G111" s="123">
        <f>IF(A111="","",100*F111/(8-COUNTIF(Données!B111:D111,"A")-COUNTIF(Données!F111:G111,"A")-COUNTIF(Données!O111,"A")))</f>
        <v>0</v>
      </c>
      <c r="H111" s="124">
        <f>IF(A111="","",COUNTIF(Données!E111,1))</f>
        <v>0</v>
      </c>
      <c r="I111" s="124">
        <f>IF(A111="","",COUNTIF(Données!L111:N111,1))</f>
        <v>0</v>
      </c>
      <c r="J111" s="124">
        <f>IF(A111="","",COUNTIF(Données!Y111:AA111,1))</f>
        <v>0</v>
      </c>
      <c r="K111" s="124">
        <f>IF(A111="","",COUNTIF(Données!AD111:AF111,1))</f>
        <v>0</v>
      </c>
      <c r="L111" s="125">
        <f t="shared" si="1"/>
        <v>0</v>
      </c>
      <c r="M111" s="123">
        <f>IF(A111="","",100*L111/(10-COUNTIF(Données!E111,"A")-COUNTIF(Données!L111:N111,"A")-COUNTIF(Données!Y111:AA111,"A")-COUNTIF(Données!AD111:AF111,"A")))</f>
        <v>0</v>
      </c>
      <c r="N111" s="124">
        <f>IF(A111="","",COUNTIF(Données!H111:K111,1))</f>
        <v>0</v>
      </c>
      <c r="O111" s="124">
        <f>IF(A111="","",COUNTIF(Données!P111:R111,1))</f>
        <v>0</v>
      </c>
      <c r="P111" s="124">
        <f>IF(A111="","",COUNTIF(Données!S111:U111,1))</f>
        <v>0</v>
      </c>
      <c r="Q111" s="124">
        <f>IF(A111="","",COUNTIF(Données!AG111:AI111,1))</f>
        <v>0</v>
      </c>
      <c r="R111" s="125">
        <f t="shared" si="2"/>
        <v>0</v>
      </c>
      <c r="S111" s="126">
        <f>IF(A111="","",100*R111/(13-COUNTIF(Données!P111:U111,"A")-COUNTIF(Données!AG111:AI111,"A")-COUNTIF(Données!H111:K111,"A")))</f>
        <v>0</v>
      </c>
      <c r="T111" s="127">
        <f>IF(A111="","",COUNTIF(Données!V111:X111,1))</f>
        <v>0</v>
      </c>
      <c r="U111" s="128">
        <f>IF(A111="","",100*T111/(3-COUNTIF(Données!V111:X111,"A")))</f>
        <v>0</v>
      </c>
      <c r="V111" s="129">
        <f t="shared" si="3"/>
        <v>0</v>
      </c>
      <c r="W111" s="123">
        <f>IF(A111="","",100*V111/(34-COUNTIF(Données!B111:AI111,"A")))</f>
        <v>0</v>
      </c>
    </row>
    <row r="112" spans="1:23" ht="15.75">
      <c r="A112" s="130">
        <f>IF(Données!A112="","",Données!A112)</f>
        <v>0</v>
      </c>
      <c r="B112" s="131">
        <f>IF(A112="","",COUNTIF(Données!B112:D112,1))</f>
        <v>0</v>
      </c>
      <c r="C112" s="131">
        <f>IF(A112="","",COUNTIF(Données!F112:G112,1))</f>
        <v>0</v>
      </c>
      <c r="D112" s="131">
        <f>IF(A112="","",IF(Données!O112=1,1,0))</f>
        <v>0</v>
      </c>
      <c r="E112" s="131">
        <f>IF(A112="","",COUNTIF(Données!AB112:AC112,1))</f>
        <v>0</v>
      </c>
      <c r="F112" s="132">
        <f t="shared" si="0"/>
        <v>0</v>
      </c>
      <c r="G112" s="133">
        <f>IF(A112="","",100*F112/(8-COUNTIF(Données!B112:D112,"A")-COUNTIF(Données!F112:G112,"A")-COUNTIF(Données!O112,"A")))</f>
        <v>0</v>
      </c>
      <c r="H112" s="134">
        <f>IF(A112="","",COUNTIF(Données!E112,1))</f>
        <v>0</v>
      </c>
      <c r="I112" s="134">
        <f>IF(A112="","",COUNTIF(Données!L112:N112,1))</f>
        <v>0</v>
      </c>
      <c r="J112" s="134">
        <f>IF(A112="","",COUNTIF(Données!Y112:AA112,1))</f>
        <v>0</v>
      </c>
      <c r="K112" s="134">
        <f>IF(A112="","",COUNTIF(Données!AD112:AF112,1))</f>
        <v>0</v>
      </c>
      <c r="L112" s="135">
        <f t="shared" si="1"/>
        <v>0</v>
      </c>
      <c r="M112" s="133">
        <f>IF(A112="","",100*L112/(10-COUNTIF(Données!E112,"A")-COUNTIF(Données!L112:N112,"A")-COUNTIF(Données!Y112:AA112,"A")-COUNTIF(Données!AD112:AF112,"A")))</f>
        <v>0</v>
      </c>
      <c r="N112" s="134">
        <f>IF(A112="","",COUNTIF(Données!H112:K112,1))</f>
        <v>0</v>
      </c>
      <c r="O112" s="134">
        <f>IF(A112="","",COUNTIF(Données!P112:R112,1))</f>
        <v>0</v>
      </c>
      <c r="P112" s="134">
        <f>IF(A112="","",COUNTIF(Données!S112:U112,1))</f>
        <v>0</v>
      </c>
      <c r="Q112" s="134">
        <f>IF(A112="","",COUNTIF(Données!AG112:AI112,1))</f>
        <v>0</v>
      </c>
      <c r="R112" s="136">
        <f t="shared" si="2"/>
        <v>0</v>
      </c>
      <c r="S112" s="137">
        <f>IF(A112="","",100*R112/(13-COUNTIF(Données!P112:U112,"A")-COUNTIF(Données!AG112:AI112,"A")-COUNTIF(Données!H112:K112,"A")))</f>
        <v>0</v>
      </c>
      <c r="T112" s="138">
        <f>IF(A112="","",COUNTIF(Données!V112:X112,1))</f>
        <v>0</v>
      </c>
      <c r="U112" s="139">
        <f>IF(A112="","",100*T112/(3-COUNTIF(Données!V112:X112,"A")))</f>
        <v>0</v>
      </c>
      <c r="V112" s="140">
        <f t="shared" si="3"/>
        <v>0</v>
      </c>
      <c r="W112" s="133">
        <f>IF(A112="","",100*V112/(34-COUNTIF(Données!B112:AI112,"A")))</f>
        <v>0</v>
      </c>
    </row>
    <row r="113" spans="1:23" ht="15.75">
      <c r="A113" s="111">
        <f>IF(Données!A113="","",Données!A113)</f>
        <v>0</v>
      </c>
      <c r="B113" s="121">
        <f>IF(A113="","",COUNTIF(Données!B113:D113,1))</f>
        <v>0</v>
      </c>
      <c r="C113" s="121">
        <f>IF(A113="","",COUNTIF(Données!F113:G113,1))</f>
        <v>0</v>
      </c>
      <c r="D113" s="121">
        <f>IF(A113="","",IF(Données!O113=1,1,0))</f>
        <v>0</v>
      </c>
      <c r="E113" s="121">
        <f>IF(A113="","",COUNTIF(Données!AB113:AC113,1))</f>
        <v>0</v>
      </c>
      <c r="F113" s="122">
        <f t="shared" si="0"/>
        <v>0</v>
      </c>
      <c r="G113" s="123">
        <f>IF(A113="","",100*F113/(8-COUNTIF(Données!B113:D113,"A")-COUNTIF(Données!F113:G113,"A")-COUNTIF(Données!O113,"A")))</f>
        <v>0</v>
      </c>
      <c r="H113" s="124">
        <f>IF(A113="","",COUNTIF(Données!E113,1))</f>
        <v>0</v>
      </c>
      <c r="I113" s="124">
        <f>IF(A113="","",COUNTIF(Données!L113:N113,1))</f>
        <v>0</v>
      </c>
      <c r="J113" s="124">
        <f>IF(A113="","",COUNTIF(Données!Y113:AA113,1))</f>
        <v>0</v>
      </c>
      <c r="K113" s="124">
        <f>IF(A113="","",COUNTIF(Données!AD113:AF113,1))</f>
        <v>0</v>
      </c>
      <c r="L113" s="125">
        <f t="shared" si="1"/>
        <v>0</v>
      </c>
      <c r="M113" s="123">
        <f>IF(A113="","",100*L113/(10-COUNTIF(Données!E113,"A")-COUNTIF(Données!L113:N113,"A")-COUNTIF(Données!Y113:AA113,"A")-COUNTIF(Données!AD113:AF113,"A")))</f>
        <v>0</v>
      </c>
      <c r="N113" s="124">
        <f>IF(A113="","",COUNTIF(Données!H113:K113,1))</f>
        <v>0</v>
      </c>
      <c r="O113" s="124">
        <f>IF(A113="","",COUNTIF(Données!P113:R113,1))</f>
        <v>0</v>
      </c>
      <c r="P113" s="124">
        <f>IF(A113="","",COUNTIF(Données!S113:U113,1))</f>
        <v>0</v>
      </c>
      <c r="Q113" s="124">
        <f>IF(A113="","",COUNTIF(Données!AG113:AI113,1))</f>
        <v>0</v>
      </c>
      <c r="R113" s="125">
        <f t="shared" si="2"/>
        <v>0</v>
      </c>
      <c r="S113" s="126">
        <f>IF(A113="","",100*R113/(13-COUNTIF(Données!P113:U113,"A")-COUNTIF(Données!AG113:AI113,"A")-COUNTIF(Données!H113:K113,"A")))</f>
        <v>0</v>
      </c>
      <c r="T113" s="127">
        <f>IF(A113="","",COUNTIF(Données!V113:X113,1))</f>
        <v>0</v>
      </c>
      <c r="U113" s="128">
        <f>IF(A113="","",100*T113/(3-COUNTIF(Données!V113:X113,"A")))</f>
        <v>0</v>
      </c>
      <c r="V113" s="129">
        <f t="shared" si="3"/>
        <v>0</v>
      </c>
      <c r="W113" s="123">
        <f>IF(A113="","",100*V113/(34-COUNTIF(Données!B113:AI113,"A")))</f>
        <v>0</v>
      </c>
    </row>
    <row r="114" spans="1:23" ht="15.75">
      <c r="A114" s="130">
        <f>IF(Données!A114="","",Données!A114)</f>
        <v>0</v>
      </c>
      <c r="B114" s="131">
        <f>IF(A114="","",COUNTIF(Données!B114:D114,1))</f>
        <v>0</v>
      </c>
      <c r="C114" s="131">
        <f>IF(A114="","",COUNTIF(Données!F114:G114,1))</f>
        <v>0</v>
      </c>
      <c r="D114" s="131">
        <f>IF(A114="","",IF(Données!O114=1,1,0))</f>
        <v>0</v>
      </c>
      <c r="E114" s="131">
        <f>IF(A114="","",COUNTIF(Données!AB114:AC114,1))</f>
        <v>0</v>
      </c>
      <c r="F114" s="132">
        <f t="shared" si="0"/>
        <v>0</v>
      </c>
      <c r="G114" s="133">
        <f>IF(A114="","",100*F114/(8-COUNTIF(Données!B114:D114,"A")-COUNTIF(Données!F114:G114,"A")-COUNTIF(Données!O114,"A")))</f>
        <v>0</v>
      </c>
      <c r="H114" s="134">
        <f>IF(A114="","",COUNTIF(Données!E114,1))</f>
        <v>0</v>
      </c>
      <c r="I114" s="134">
        <f>IF(A114="","",COUNTIF(Données!L114:N114,1))</f>
        <v>0</v>
      </c>
      <c r="J114" s="134">
        <f>IF(A114="","",COUNTIF(Données!Y114:AA114,1))</f>
        <v>0</v>
      </c>
      <c r="K114" s="134">
        <f>IF(A114="","",COUNTIF(Données!AD114:AF114,1))</f>
        <v>0</v>
      </c>
      <c r="L114" s="135">
        <f t="shared" si="1"/>
        <v>0</v>
      </c>
      <c r="M114" s="133">
        <f>IF(A114="","",100*L114/(10-COUNTIF(Données!E114,"A")-COUNTIF(Données!L114:N114,"A")-COUNTIF(Données!Y114:AA114,"A")-COUNTIF(Données!AD114:AF114,"A")))</f>
        <v>0</v>
      </c>
      <c r="N114" s="134">
        <f>IF(A114="","",COUNTIF(Données!H114:K114,1))</f>
        <v>0</v>
      </c>
      <c r="O114" s="134">
        <f>IF(A114="","",COUNTIF(Données!P114:R114,1))</f>
        <v>0</v>
      </c>
      <c r="P114" s="134">
        <f>IF(A114="","",COUNTIF(Données!S114:U114,1))</f>
        <v>0</v>
      </c>
      <c r="Q114" s="134">
        <f>IF(A114="","",COUNTIF(Données!AG114:AI114,1))</f>
        <v>0</v>
      </c>
      <c r="R114" s="136">
        <f t="shared" si="2"/>
        <v>0</v>
      </c>
      <c r="S114" s="137">
        <f>IF(A114="","",100*R114/(13-COUNTIF(Données!P114:U114,"A")-COUNTIF(Données!AG114:AI114,"A")-COUNTIF(Données!H114:K114,"A")))</f>
        <v>0</v>
      </c>
      <c r="T114" s="138">
        <f>IF(A114="","",COUNTIF(Données!V114:X114,1))</f>
        <v>0</v>
      </c>
      <c r="U114" s="139">
        <f>IF(A114="","",100*T114/(3-COUNTIF(Données!V114:X114,"A")))</f>
        <v>0</v>
      </c>
      <c r="V114" s="140">
        <f t="shared" si="3"/>
        <v>0</v>
      </c>
      <c r="W114" s="133">
        <f>IF(A114="","",100*V114/(34-COUNTIF(Données!B114:AI114,"A")))</f>
        <v>0</v>
      </c>
    </row>
    <row r="115" spans="1:23" ht="15.75">
      <c r="A115" s="111">
        <f>IF(Données!A115="","",Données!A115)</f>
        <v>0</v>
      </c>
      <c r="B115" s="121">
        <f>IF(A115="","",COUNTIF(Données!B115:D115,1))</f>
        <v>0</v>
      </c>
      <c r="C115" s="121">
        <f>IF(A115="","",COUNTIF(Données!F115:G115,1))</f>
        <v>0</v>
      </c>
      <c r="D115" s="121">
        <f>IF(A115="","",IF(Données!O115=1,1,0))</f>
        <v>0</v>
      </c>
      <c r="E115" s="121">
        <f>IF(A115="","",COUNTIF(Données!AB115:AC115,1))</f>
        <v>0</v>
      </c>
      <c r="F115" s="122">
        <f t="shared" si="0"/>
        <v>0</v>
      </c>
      <c r="G115" s="123">
        <f>IF(A115="","",100*F115/(8-COUNTIF(Données!B115:D115,"A")-COUNTIF(Données!F115:G115,"A")-COUNTIF(Données!O115,"A")))</f>
        <v>0</v>
      </c>
      <c r="H115" s="124">
        <f>IF(A115="","",COUNTIF(Données!E115,1))</f>
        <v>0</v>
      </c>
      <c r="I115" s="124">
        <f>IF(A115="","",COUNTIF(Données!L115:N115,1))</f>
        <v>0</v>
      </c>
      <c r="J115" s="124">
        <f>IF(A115="","",COUNTIF(Données!Y115:AA115,1))</f>
        <v>0</v>
      </c>
      <c r="K115" s="124">
        <f>IF(A115="","",COUNTIF(Données!AD115:AF115,1))</f>
        <v>0</v>
      </c>
      <c r="L115" s="125">
        <f t="shared" si="1"/>
        <v>0</v>
      </c>
      <c r="M115" s="123">
        <f>IF(A115="","",100*L115/(10-COUNTIF(Données!E115,"A")-COUNTIF(Données!L115:N115,"A")-COUNTIF(Données!Y115:AA115,"A")-COUNTIF(Données!AD115:AF115,"A")))</f>
        <v>0</v>
      </c>
      <c r="N115" s="124">
        <f>IF(A115="","",COUNTIF(Données!H115:K115,1))</f>
        <v>0</v>
      </c>
      <c r="O115" s="124">
        <f>IF(A115="","",COUNTIF(Données!P115:R115,1))</f>
        <v>0</v>
      </c>
      <c r="P115" s="124">
        <f>IF(A115="","",COUNTIF(Données!S115:U115,1))</f>
        <v>0</v>
      </c>
      <c r="Q115" s="124">
        <f>IF(A115="","",COUNTIF(Données!AG115:AI115,1))</f>
        <v>0</v>
      </c>
      <c r="R115" s="125">
        <f t="shared" si="2"/>
        <v>0</v>
      </c>
      <c r="S115" s="126">
        <f>IF(A115="","",100*R115/(13-COUNTIF(Données!P115:U115,"A")-COUNTIF(Données!AG115:AI115,"A")-COUNTIF(Données!H115:K115,"A")))</f>
        <v>0</v>
      </c>
      <c r="T115" s="127">
        <f>IF(A115="","",COUNTIF(Données!V115:X115,1))</f>
        <v>0</v>
      </c>
      <c r="U115" s="128">
        <f>IF(A115="","",100*T115/(3-COUNTIF(Données!V115:X115,"A")))</f>
        <v>0</v>
      </c>
      <c r="V115" s="129">
        <f t="shared" si="3"/>
        <v>0</v>
      </c>
      <c r="W115" s="123">
        <f>IF(A115="","",100*V115/(34-COUNTIF(Données!B115:AI115,"A")))</f>
        <v>0</v>
      </c>
    </row>
    <row r="116" spans="1:23" ht="15.75">
      <c r="A116" s="130">
        <f>IF(Données!A116="","",Données!A116)</f>
        <v>0</v>
      </c>
      <c r="B116" s="131">
        <f>IF(A116="","",COUNTIF(Données!B116:D116,1))</f>
        <v>0</v>
      </c>
      <c r="C116" s="131">
        <f>IF(A116="","",COUNTIF(Données!F116:G116,1))</f>
        <v>0</v>
      </c>
      <c r="D116" s="131">
        <f>IF(A116="","",IF(Données!O116=1,1,0))</f>
        <v>0</v>
      </c>
      <c r="E116" s="131">
        <f>IF(A116="","",COUNTIF(Données!AB116:AC116,1))</f>
        <v>0</v>
      </c>
      <c r="F116" s="132">
        <f t="shared" si="0"/>
        <v>0</v>
      </c>
      <c r="G116" s="133">
        <f>IF(A116="","",100*F116/(8-COUNTIF(Données!B116:D116,"A")-COUNTIF(Données!F116:G116,"A")-COUNTIF(Données!O116,"A")))</f>
        <v>0</v>
      </c>
      <c r="H116" s="134">
        <f>IF(A116="","",COUNTIF(Données!E116,1))</f>
        <v>0</v>
      </c>
      <c r="I116" s="134">
        <f>IF(A116="","",COUNTIF(Données!L116:N116,1))</f>
        <v>0</v>
      </c>
      <c r="J116" s="134">
        <f>IF(A116="","",COUNTIF(Données!Y116:AA116,1))</f>
        <v>0</v>
      </c>
      <c r="K116" s="134">
        <f>IF(A116="","",COUNTIF(Données!AD116:AF116,1))</f>
        <v>0</v>
      </c>
      <c r="L116" s="135">
        <f t="shared" si="1"/>
        <v>0</v>
      </c>
      <c r="M116" s="133">
        <f>IF(A116="","",100*L116/(10-COUNTIF(Données!E116,"A")-COUNTIF(Données!L116:N116,"A")-COUNTIF(Données!Y116:AA116,"A")-COUNTIF(Données!AD116:AF116,"A")))</f>
        <v>0</v>
      </c>
      <c r="N116" s="134">
        <f>IF(A116="","",COUNTIF(Données!H116:K116,1))</f>
        <v>0</v>
      </c>
      <c r="O116" s="134">
        <f>IF(A116="","",COUNTIF(Données!P116:R116,1))</f>
        <v>0</v>
      </c>
      <c r="P116" s="134">
        <f>IF(A116="","",COUNTIF(Données!S116:U116,1))</f>
        <v>0</v>
      </c>
      <c r="Q116" s="134">
        <f>IF(A116="","",COUNTIF(Données!AG116:AI116,1))</f>
        <v>0</v>
      </c>
      <c r="R116" s="136">
        <f t="shared" si="2"/>
        <v>0</v>
      </c>
      <c r="S116" s="137">
        <f>IF(A116="","",100*R116/(13-COUNTIF(Données!P116:U116,"A")-COUNTIF(Données!AG116:AI116,"A")-COUNTIF(Données!H116:K116,"A")))</f>
        <v>0</v>
      </c>
      <c r="T116" s="138">
        <f>IF(A116="","",COUNTIF(Données!V116:X116,1))</f>
        <v>0</v>
      </c>
      <c r="U116" s="139">
        <f>IF(A116="","",100*T116/(3-COUNTIF(Données!V116:X116,"A")))</f>
        <v>0</v>
      </c>
      <c r="V116" s="140">
        <f t="shared" si="3"/>
        <v>0</v>
      </c>
      <c r="W116" s="133">
        <f>IF(A116="","",100*V116/(34-COUNTIF(Données!B116:AI116,"A")))</f>
        <v>0</v>
      </c>
    </row>
    <row r="117" spans="1:23" ht="15.75">
      <c r="A117" s="111">
        <f>IF(Données!A117="","",Données!A117)</f>
        <v>0</v>
      </c>
      <c r="B117" s="121">
        <f>IF(A117="","",COUNTIF(Données!B117:D117,1))</f>
        <v>0</v>
      </c>
      <c r="C117" s="121">
        <f>IF(A117="","",COUNTIF(Données!F117:G117,1))</f>
        <v>0</v>
      </c>
      <c r="D117" s="121">
        <f>IF(A117="","",IF(Données!O117=1,1,0))</f>
        <v>0</v>
      </c>
      <c r="E117" s="121">
        <f>IF(A117="","",COUNTIF(Données!AB117:AC117,1))</f>
        <v>0</v>
      </c>
      <c r="F117" s="122">
        <f t="shared" si="0"/>
        <v>0</v>
      </c>
      <c r="G117" s="123">
        <f>IF(A117="","",100*F117/(8-COUNTIF(Données!B117:D117,"A")-COUNTIF(Données!F117:G117,"A")-COUNTIF(Données!O117,"A")))</f>
        <v>0</v>
      </c>
      <c r="H117" s="124">
        <f>IF(A117="","",COUNTIF(Données!E117,1))</f>
        <v>0</v>
      </c>
      <c r="I117" s="124">
        <f>IF(A117="","",COUNTIF(Données!L117:N117,1))</f>
        <v>0</v>
      </c>
      <c r="J117" s="124">
        <f>IF(A117="","",COUNTIF(Données!Y117:AA117,1))</f>
        <v>0</v>
      </c>
      <c r="K117" s="124">
        <f>IF(A117="","",COUNTIF(Données!AD117:AF117,1))</f>
        <v>0</v>
      </c>
      <c r="L117" s="125">
        <f t="shared" si="1"/>
        <v>0</v>
      </c>
      <c r="M117" s="123">
        <f>IF(A117="","",100*L117/(10-COUNTIF(Données!E117,"A")-COUNTIF(Données!L117:N117,"A")-COUNTIF(Données!Y117:AA117,"A")-COUNTIF(Données!AD117:AF117,"A")))</f>
        <v>0</v>
      </c>
      <c r="N117" s="124">
        <f>IF(A117="","",COUNTIF(Données!H117:K117,1))</f>
        <v>0</v>
      </c>
      <c r="O117" s="124">
        <f>IF(A117="","",COUNTIF(Données!P117:R117,1))</f>
        <v>0</v>
      </c>
      <c r="P117" s="124">
        <f>IF(A117="","",COUNTIF(Données!S117:U117,1))</f>
        <v>0</v>
      </c>
      <c r="Q117" s="124">
        <f>IF(A117="","",COUNTIF(Données!AG117:AI117,1))</f>
        <v>0</v>
      </c>
      <c r="R117" s="125">
        <f t="shared" si="2"/>
        <v>0</v>
      </c>
      <c r="S117" s="126">
        <f>IF(A117="","",100*R117/(13-COUNTIF(Données!P117:U117,"A")-COUNTIF(Données!AG117:AI117,"A")-COUNTIF(Données!H117:K117,"A")))</f>
        <v>0</v>
      </c>
      <c r="T117" s="127">
        <f>IF(A117="","",COUNTIF(Données!V117:X117,1))</f>
        <v>0</v>
      </c>
      <c r="U117" s="128">
        <f>IF(A117="","",100*T117/(3-COUNTIF(Données!V117:X117,"A")))</f>
        <v>0</v>
      </c>
      <c r="V117" s="129">
        <f t="shared" si="3"/>
        <v>0</v>
      </c>
      <c r="W117" s="123">
        <f>IF(A117="","",100*V117/(34-COUNTIF(Données!B117:AI117,"A")))</f>
        <v>0</v>
      </c>
    </row>
    <row r="118" spans="1:23" ht="15.75">
      <c r="A118" s="130">
        <f>IF(Données!A118="","",Données!A118)</f>
        <v>0</v>
      </c>
      <c r="B118" s="131">
        <f>IF(A118="","",COUNTIF(Données!B118:D118,1))</f>
        <v>0</v>
      </c>
      <c r="C118" s="131">
        <f>IF(A118="","",COUNTIF(Données!F118:G118,1))</f>
        <v>0</v>
      </c>
      <c r="D118" s="131">
        <f>IF(A118="","",IF(Données!O118=1,1,0))</f>
        <v>0</v>
      </c>
      <c r="E118" s="131">
        <f>IF(A118="","",COUNTIF(Données!AB118:AC118,1))</f>
        <v>0</v>
      </c>
      <c r="F118" s="132">
        <f t="shared" si="0"/>
        <v>0</v>
      </c>
      <c r="G118" s="133">
        <f>IF(A118="","",100*F118/(8-COUNTIF(Données!B118:D118,"A")-COUNTIF(Données!F118:G118,"A")-COUNTIF(Données!O118,"A")))</f>
        <v>0</v>
      </c>
      <c r="H118" s="134">
        <f>IF(A118="","",COUNTIF(Données!E118,1))</f>
        <v>0</v>
      </c>
      <c r="I118" s="134">
        <f>IF(A118="","",COUNTIF(Données!L118:N118,1))</f>
        <v>0</v>
      </c>
      <c r="J118" s="134">
        <f>IF(A118="","",COUNTIF(Données!Y118:AA118,1))</f>
        <v>0</v>
      </c>
      <c r="K118" s="134">
        <f>IF(A118="","",COUNTIF(Données!AD118:AF118,1))</f>
        <v>0</v>
      </c>
      <c r="L118" s="135">
        <f t="shared" si="1"/>
        <v>0</v>
      </c>
      <c r="M118" s="133">
        <f>IF(A118="","",100*L118/(10-COUNTIF(Données!E118,"A")-COUNTIF(Données!L118:N118,"A")-COUNTIF(Données!Y118:AA118,"A")-COUNTIF(Données!AD118:AF118,"A")))</f>
        <v>0</v>
      </c>
      <c r="N118" s="134">
        <f>IF(A118="","",COUNTIF(Données!H118:K118,1))</f>
        <v>0</v>
      </c>
      <c r="O118" s="134">
        <f>IF(A118="","",COUNTIF(Données!P118:R118,1))</f>
        <v>0</v>
      </c>
      <c r="P118" s="134">
        <f>IF(A118="","",COUNTIF(Données!S118:U118,1))</f>
        <v>0</v>
      </c>
      <c r="Q118" s="134">
        <f>IF(A118="","",COUNTIF(Données!AG118:AI118,1))</f>
        <v>0</v>
      </c>
      <c r="R118" s="136">
        <f t="shared" si="2"/>
        <v>0</v>
      </c>
      <c r="S118" s="137">
        <f>IF(A118="","",100*R118/(13-COUNTIF(Données!P118:U118,"A")-COUNTIF(Données!AG118:AI118,"A")-COUNTIF(Données!H118:K118,"A")))</f>
        <v>0</v>
      </c>
      <c r="T118" s="138">
        <f>IF(A118="","",COUNTIF(Données!V118:X118,1))</f>
        <v>0</v>
      </c>
      <c r="U118" s="139">
        <f>IF(A118="","",100*T118/(3-COUNTIF(Données!V118:X118,"A")))</f>
        <v>0</v>
      </c>
      <c r="V118" s="140">
        <f t="shared" si="3"/>
        <v>0</v>
      </c>
      <c r="W118" s="133">
        <f>IF(A118="","",100*V118/(34-COUNTIF(Données!B118:AI118,"A")))</f>
        <v>0</v>
      </c>
    </row>
    <row r="119" spans="1:23" ht="15.75">
      <c r="A119" s="111">
        <f>IF(Données!A119="","",Données!A119)</f>
        <v>0</v>
      </c>
      <c r="B119" s="121">
        <f>IF(A119="","",COUNTIF(Données!B119:D119,1))</f>
        <v>0</v>
      </c>
      <c r="C119" s="121">
        <f>IF(A119="","",COUNTIF(Données!F119:G119,1))</f>
        <v>0</v>
      </c>
      <c r="D119" s="121">
        <f>IF(A119="","",IF(Données!O119=1,1,0))</f>
        <v>0</v>
      </c>
      <c r="E119" s="121">
        <f>IF(A119="","",COUNTIF(Données!AB119:AC119,1))</f>
        <v>0</v>
      </c>
      <c r="F119" s="122">
        <f t="shared" si="0"/>
        <v>0</v>
      </c>
      <c r="G119" s="123">
        <f>IF(A119="","",100*F119/(8-COUNTIF(Données!B119:D119,"A")-COUNTIF(Données!F119:G119,"A")-COUNTIF(Données!O119,"A")))</f>
        <v>0</v>
      </c>
      <c r="H119" s="124">
        <f>IF(A119="","",COUNTIF(Données!E119,1))</f>
        <v>0</v>
      </c>
      <c r="I119" s="124">
        <f>IF(A119="","",COUNTIF(Données!L119:N119,1))</f>
        <v>0</v>
      </c>
      <c r="J119" s="124">
        <f>IF(A119="","",COUNTIF(Données!Y119:AA119,1))</f>
        <v>0</v>
      </c>
      <c r="K119" s="124">
        <f>IF(A119="","",COUNTIF(Données!AD119:AF119,1))</f>
        <v>0</v>
      </c>
      <c r="L119" s="125">
        <f t="shared" si="1"/>
        <v>0</v>
      </c>
      <c r="M119" s="123">
        <f>IF(A119="","",100*L119/(10-COUNTIF(Données!E119,"A")-COUNTIF(Données!L119:N119,"A")-COUNTIF(Données!Y119:AA119,"A")-COUNTIF(Données!AD119:AF119,"A")))</f>
        <v>0</v>
      </c>
      <c r="N119" s="124">
        <f>IF(A119="","",COUNTIF(Données!H119:K119,1))</f>
        <v>0</v>
      </c>
      <c r="O119" s="124">
        <f>IF(A119="","",COUNTIF(Données!P119:R119,1))</f>
        <v>0</v>
      </c>
      <c r="P119" s="124">
        <f>IF(A119="","",COUNTIF(Données!S119:U119,1))</f>
        <v>0</v>
      </c>
      <c r="Q119" s="124">
        <f>IF(A119="","",COUNTIF(Données!AG119:AI119,1))</f>
        <v>0</v>
      </c>
      <c r="R119" s="125">
        <f t="shared" si="2"/>
        <v>0</v>
      </c>
      <c r="S119" s="126">
        <f>IF(A119="","",100*R119/(13-COUNTIF(Données!P119:U119,"A")-COUNTIF(Données!AG119:AI119,"A")-COUNTIF(Données!H119:K119,"A")))</f>
        <v>0</v>
      </c>
      <c r="T119" s="127">
        <f>IF(A119="","",COUNTIF(Données!V119:X119,1))</f>
        <v>0</v>
      </c>
      <c r="U119" s="128">
        <f>IF(A119="","",100*T119/(3-COUNTIF(Données!V119:X119,"A")))</f>
        <v>0</v>
      </c>
      <c r="V119" s="129">
        <f t="shared" si="3"/>
        <v>0</v>
      </c>
      <c r="W119" s="123">
        <f>IF(A119="","",100*V119/(34-COUNTIF(Données!B119:AI119,"A")))</f>
        <v>0</v>
      </c>
    </row>
    <row r="120" spans="1:23" ht="15.75">
      <c r="A120" s="130">
        <f>IF(Données!A120="","",Données!A120)</f>
        <v>0</v>
      </c>
      <c r="B120" s="131">
        <f>IF(A120="","",COUNTIF(Données!B120:D120,1))</f>
        <v>0</v>
      </c>
      <c r="C120" s="131">
        <f>IF(A120="","",COUNTIF(Données!F120:G120,1))</f>
        <v>0</v>
      </c>
      <c r="D120" s="131">
        <f>IF(A120="","",IF(Données!O120=1,1,0))</f>
        <v>0</v>
      </c>
      <c r="E120" s="131">
        <f>IF(A120="","",COUNTIF(Données!AB120:AC120,1))</f>
        <v>0</v>
      </c>
      <c r="F120" s="132">
        <f t="shared" si="0"/>
        <v>0</v>
      </c>
      <c r="G120" s="133">
        <f>IF(A120="","",100*F120/(8-COUNTIF(Données!B120:D120,"A")-COUNTIF(Données!F120:G120,"A")-COUNTIF(Données!O120,"A")))</f>
        <v>0</v>
      </c>
      <c r="H120" s="134">
        <f>IF(A120="","",COUNTIF(Données!E120,1))</f>
        <v>0</v>
      </c>
      <c r="I120" s="134">
        <f>IF(A120="","",COUNTIF(Données!L120:N120,1))</f>
        <v>0</v>
      </c>
      <c r="J120" s="134">
        <f>IF(A120="","",COUNTIF(Données!Y120:AA120,1))</f>
        <v>0</v>
      </c>
      <c r="K120" s="134">
        <f>IF(A120="","",COUNTIF(Données!AD120:AF120,1))</f>
        <v>0</v>
      </c>
      <c r="L120" s="135">
        <f t="shared" si="1"/>
        <v>0</v>
      </c>
      <c r="M120" s="133">
        <f>IF(A120="","",100*L120/(10-COUNTIF(Données!E120,"A")-COUNTIF(Données!L120:N120,"A")-COUNTIF(Données!Y120:AA120,"A")-COUNTIF(Données!AD120:AF120,"A")))</f>
        <v>0</v>
      </c>
      <c r="N120" s="134">
        <f>IF(A120="","",COUNTIF(Données!H120:K120,1))</f>
        <v>0</v>
      </c>
      <c r="O120" s="134">
        <f>IF(A120="","",COUNTIF(Données!P120:R120,1))</f>
        <v>0</v>
      </c>
      <c r="P120" s="134">
        <f>IF(A120="","",COUNTIF(Données!S120:U120,1))</f>
        <v>0</v>
      </c>
      <c r="Q120" s="134">
        <f>IF(A120="","",COUNTIF(Données!AG120:AI120,1))</f>
        <v>0</v>
      </c>
      <c r="R120" s="136">
        <f t="shared" si="2"/>
        <v>0</v>
      </c>
      <c r="S120" s="137">
        <f>IF(A120="","",100*R120/(13-COUNTIF(Données!P120:U120,"A")-COUNTIF(Données!AG120:AI120,"A")-COUNTIF(Données!H120:K120,"A")))</f>
        <v>0</v>
      </c>
      <c r="T120" s="138">
        <f>IF(A120="","",COUNTIF(Données!V120:X120,1))</f>
        <v>0</v>
      </c>
      <c r="U120" s="139">
        <f>IF(A120="","",100*T120/(3-COUNTIF(Données!V120:X120,"A")))</f>
        <v>0</v>
      </c>
      <c r="V120" s="140">
        <f t="shared" si="3"/>
        <v>0</v>
      </c>
      <c r="W120" s="133">
        <f>IF(A120="","",100*V120/(34-COUNTIF(Données!B120:AI120,"A")))</f>
        <v>0</v>
      </c>
    </row>
    <row r="121" spans="1:23" ht="15.75">
      <c r="A121" s="111">
        <f>IF(Données!A121="","",Données!A121)</f>
        <v>0</v>
      </c>
      <c r="B121" s="121">
        <f>IF(A121="","",COUNTIF(Données!B121:D121,1))</f>
        <v>0</v>
      </c>
      <c r="C121" s="121">
        <f>IF(A121="","",COUNTIF(Données!F121:G121,1))</f>
        <v>0</v>
      </c>
      <c r="D121" s="121">
        <f>IF(A121="","",IF(Données!O121=1,1,0))</f>
        <v>0</v>
      </c>
      <c r="E121" s="121">
        <f>IF(A121="","",COUNTIF(Données!AB121:AC121,1))</f>
        <v>0</v>
      </c>
      <c r="F121" s="122">
        <f t="shared" si="0"/>
        <v>0</v>
      </c>
      <c r="G121" s="123">
        <f>IF(A121="","",100*F121/(8-COUNTIF(Données!B121:D121,"A")-COUNTIF(Données!F121:G121,"A")-COUNTIF(Données!O121,"A")))</f>
        <v>0</v>
      </c>
      <c r="H121" s="124">
        <f>IF(A121="","",COUNTIF(Données!E121,1))</f>
        <v>0</v>
      </c>
      <c r="I121" s="124">
        <f>IF(A121="","",COUNTIF(Données!L121:N121,1))</f>
        <v>0</v>
      </c>
      <c r="J121" s="124">
        <f>IF(A121="","",COUNTIF(Données!Y121:AA121,1))</f>
        <v>0</v>
      </c>
      <c r="K121" s="124">
        <f>IF(A121="","",COUNTIF(Données!AD121:AF121,1))</f>
        <v>0</v>
      </c>
      <c r="L121" s="125">
        <f t="shared" si="1"/>
        <v>0</v>
      </c>
      <c r="M121" s="123">
        <f>IF(A121="","",100*L121/(10-COUNTIF(Données!E121,"A")-COUNTIF(Données!L121:N121,"A")-COUNTIF(Données!Y121:AA121,"A")-COUNTIF(Données!AD121:AF121,"A")))</f>
        <v>0</v>
      </c>
      <c r="N121" s="124">
        <f>IF(A121="","",COUNTIF(Données!H121:K121,1))</f>
        <v>0</v>
      </c>
      <c r="O121" s="124">
        <f>IF(A121="","",COUNTIF(Données!P121:R121,1))</f>
        <v>0</v>
      </c>
      <c r="P121" s="124">
        <f>IF(A121="","",COUNTIF(Données!S121:U121,1))</f>
        <v>0</v>
      </c>
      <c r="Q121" s="124">
        <f>IF(A121="","",COUNTIF(Données!AG121:AI121,1))</f>
        <v>0</v>
      </c>
      <c r="R121" s="125">
        <f t="shared" si="2"/>
        <v>0</v>
      </c>
      <c r="S121" s="126">
        <f>IF(A121="","",100*R121/(13-COUNTIF(Données!P121:U121,"A")-COUNTIF(Données!AG121:AI121,"A")-COUNTIF(Données!H121:K121,"A")))</f>
        <v>0</v>
      </c>
      <c r="T121" s="127">
        <f>IF(A121="","",COUNTIF(Données!V121:X121,1))</f>
        <v>0</v>
      </c>
      <c r="U121" s="128">
        <f>IF(A121="","",100*T121/(3-COUNTIF(Données!V121:X121,"A")))</f>
        <v>0</v>
      </c>
      <c r="V121" s="129">
        <f t="shared" si="3"/>
        <v>0</v>
      </c>
      <c r="W121" s="123">
        <f>IF(A121="","",100*V121/(34-COUNTIF(Données!B121:AI121,"A")))</f>
        <v>0</v>
      </c>
    </row>
    <row r="122" spans="1:23" ht="15.75">
      <c r="A122" s="130">
        <f>IF(Données!A122="","",Données!A122)</f>
        <v>0</v>
      </c>
      <c r="B122" s="131">
        <f>IF(A122="","",COUNTIF(Données!B122:D122,1))</f>
        <v>0</v>
      </c>
      <c r="C122" s="131">
        <f>IF(A122="","",COUNTIF(Données!F122:G122,1))</f>
        <v>0</v>
      </c>
      <c r="D122" s="131">
        <f>IF(A122="","",IF(Données!O122=1,1,0))</f>
        <v>0</v>
      </c>
      <c r="E122" s="131">
        <f>IF(A122="","",COUNTIF(Données!AB122:AC122,1))</f>
        <v>0</v>
      </c>
      <c r="F122" s="132">
        <f t="shared" si="0"/>
        <v>0</v>
      </c>
      <c r="G122" s="133">
        <f>IF(A122="","",100*F122/(8-COUNTIF(Données!B122:D122,"A")-COUNTIF(Données!F122:G122,"A")-COUNTIF(Données!O122,"A")))</f>
        <v>0</v>
      </c>
      <c r="H122" s="134">
        <f>IF(A122="","",COUNTIF(Données!E122,1))</f>
        <v>0</v>
      </c>
      <c r="I122" s="134">
        <f>IF(A122="","",COUNTIF(Données!L122:N122,1))</f>
        <v>0</v>
      </c>
      <c r="J122" s="134">
        <f>IF(A122="","",COUNTIF(Données!Y122:AA122,1))</f>
        <v>0</v>
      </c>
      <c r="K122" s="134">
        <f>IF(A122="","",COUNTIF(Données!AD122:AF122,1))</f>
        <v>0</v>
      </c>
      <c r="L122" s="135">
        <f t="shared" si="1"/>
        <v>0</v>
      </c>
      <c r="M122" s="133">
        <f>IF(A122="","",100*L122/(10-COUNTIF(Données!E122,"A")-COUNTIF(Données!L122:N122,"A")-COUNTIF(Données!Y122:AA122,"A")-COUNTIF(Données!AD122:AF122,"A")))</f>
        <v>0</v>
      </c>
      <c r="N122" s="134">
        <f>IF(A122="","",COUNTIF(Données!H122:K122,1))</f>
        <v>0</v>
      </c>
      <c r="O122" s="134">
        <f>IF(A122="","",COUNTIF(Données!P122:R122,1))</f>
        <v>0</v>
      </c>
      <c r="P122" s="134">
        <f>IF(A122="","",COUNTIF(Données!S122:U122,1))</f>
        <v>0</v>
      </c>
      <c r="Q122" s="134">
        <f>IF(A122="","",COUNTIF(Données!AG122:AI122,1))</f>
        <v>0</v>
      </c>
      <c r="R122" s="136">
        <f t="shared" si="2"/>
        <v>0</v>
      </c>
      <c r="S122" s="137">
        <f>IF(A122="","",100*R122/(13-COUNTIF(Données!P122:U122,"A")-COUNTIF(Données!AG122:AI122,"A")-COUNTIF(Données!H122:K122,"A")))</f>
        <v>0</v>
      </c>
      <c r="T122" s="138">
        <f>IF(A122="","",COUNTIF(Données!V122:X122,1))</f>
        <v>0</v>
      </c>
      <c r="U122" s="139">
        <f>IF(A122="","",100*T122/(3-COUNTIF(Données!V122:X122,"A")))</f>
        <v>0</v>
      </c>
      <c r="V122" s="140">
        <f t="shared" si="3"/>
        <v>0</v>
      </c>
      <c r="W122" s="133">
        <f>IF(A122="","",100*V122/(34-COUNTIF(Données!B122:AI122,"A")))</f>
        <v>0</v>
      </c>
    </row>
    <row r="123" spans="1:23" ht="15.75">
      <c r="A123" s="111">
        <f>IF(Données!A123="","",Données!A123)</f>
        <v>0</v>
      </c>
      <c r="B123" s="121">
        <f>IF(A123="","",COUNTIF(Données!B123:D123,1))</f>
        <v>0</v>
      </c>
      <c r="C123" s="121">
        <f>IF(A123="","",COUNTIF(Données!F123:G123,1))</f>
        <v>0</v>
      </c>
      <c r="D123" s="121">
        <f>IF(A123="","",IF(Données!O123=1,1,0))</f>
        <v>0</v>
      </c>
      <c r="E123" s="121">
        <f>IF(A123="","",COUNTIF(Données!AB123:AC123,1))</f>
        <v>0</v>
      </c>
      <c r="F123" s="122">
        <f t="shared" si="0"/>
        <v>0</v>
      </c>
      <c r="G123" s="123">
        <f>IF(A123="","",100*F123/(8-COUNTIF(Données!B123:D123,"A")-COUNTIF(Données!F123:G123,"A")-COUNTIF(Données!O123,"A")))</f>
        <v>0</v>
      </c>
      <c r="H123" s="124">
        <f>IF(A123="","",COUNTIF(Données!E123,1))</f>
        <v>0</v>
      </c>
      <c r="I123" s="124">
        <f>IF(A123="","",COUNTIF(Données!L123:N123,1))</f>
        <v>0</v>
      </c>
      <c r="J123" s="124">
        <f>IF(A123="","",COUNTIF(Données!Y123:AA123,1))</f>
        <v>0</v>
      </c>
      <c r="K123" s="124">
        <f>IF(A123="","",COUNTIF(Données!AD123:AF123,1))</f>
        <v>0</v>
      </c>
      <c r="L123" s="125">
        <f t="shared" si="1"/>
        <v>0</v>
      </c>
      <c r="M123" s="123">
        <f>IF(A123="","",100*L123/(10-COUNTIF(Données!E123,"A")-COUNTIF(Données!L123:N123,"A")-COUNTIF(Données!Y123:AA123,"A")-COUNTIF(Données!AD123:AF123,"A")))</f>
        <v>0</v>
      </c>
      <c r="N123" s="124">
        <f>IF(A123="","",COUNTIF(Données!H123:K123,1))</f>
        <v>0</v>
      </c>
      <c r="O123" s="124">
        <f>IF(A123="","",COUNTIF(Données!P123:R123,1))</f>
        <v>0</v>
      </c>
      <c r="P123" s="124">
        <f>IF(A123="","",COUNTIF(Données!S123:U123,1))</f>
        <v>0</v>
      </c>
      <c r="Q123" s="124">
        <f>IF(A123="","",COUNTIF(Données!AG123:AI123,1))</f>
        <v>0</v>
      </c>
      <c r="R123" s="125">
        <f t="shared" si="2"/>
        <v>0</v>
      </c>
      <c r="S123" s="126">
        <f>IF(A123="","",100*R123/(13-COUNTIF(Données!P123:U123,"A")-COUNTIF(Données!AG123:AI123,"A")-COUNTIF(Données!H123:K123,"A")))</f>
        <v>0</v>
      </c>
      <c r="T123" s="127">
        <f>IF(A123="","",COUNTIF(Données!V123:X123,1))</f>
        <v>0</v>
      </c>
      <c r="U123" s="128">
        <f>IF(A123="","",100*T123/(3-COUNTIF(Données!V123:X123,"A")))</f>
        <v>0</v>
      </c>
      <c r="V123" s="129">
        <f t="shared" si="3"/>
        <v>0</v>
      </c>
      <c r="W123" s="123">
        <f>IF(A123="","",100*V123/(34-COUNTIF(Données!B123:AI123,"A")))</f>
        <v>0</v>
      </c>
    </row>
    <row r="124" spans="1:23" ht="15.75">
      <c r="A124" s="130">
        <f>IF(Données!A124="","",Données!A124)</f>
        <v>0</v>
      </c>
      <c r="B124" s="131">
        <f>IF(A124="","",COUNTIF(Données!B124:D124,1))</f>
        <v>0</v>
      </c>
      <c r="C124" s="131">
        <f>IF(A124="","",COUNTIF(Données!F124:G124,1))</f>
        <v>0</v>
      </c>
      <c r="D124" s="131">
        <f>IF(A124="","",IF(Données!O124=1,1,0))</f>
        <v>0</v>
      </c>
      <c r="E124" s="131">
        <f>IF(A124="","",COUNTIF(Données!AB124:AC124,1))</f>
        <v>0</v>
      </c>
      <c r="F124" s="132">
        <f t="shared" si="0"/>
        <v>0</v>
      </c>
      <c r="G124" s="133">
        <f>IF(A124="","",100*F124/(8-COUNTIF(Données!B124:D124,"A")-COUNTIF(Données!F124:G124,"A")-COUNTIF(Données!O124,"A")))</f>
        <v>0</v>
      </c>
      <c r="H124" s="134">
        <f>IF(A124="","",COUNTIF(Données!E124,1))</f>
        <v>0</v>
      </c>
      <c r="I124" s="134">
        <f>IF(A124="","",COUNTIF(Données!L124:N124,1))</f>
        <v>0</v>
      </c>
      <c r="J124" s="134">
        <f>IF(A124="","",COUNTIF(Données!Y124:AA124,1))</f>
        <v>0</v>
      </c>
      <c r="K124" s="134">
        <f>IF(A124="","",COUNTIF(Données!AD124:AF124,1))</f>
        <v>0</v>
      </c>
      <c r="L124" s="135">
        <f t="shared" si="1"/>
        <v>0</v>
      </c>
      <c r="M124" s="133">
        <f>IF(A124="","",100*L124/(10-COUNTIF(Données!E124,"A")-COUNTIF(Données!L124:N124,"A")-COUNTIF(Données!Y124:AA124,"A")-COUNTIF(Données!AD124:AF124,"A")))</f>
        <v>0</v>
      </c>
      <c r="N124" s="134">
        <f>IF(A124="","",COUNTIF(Données!H124:K124,1))</f>
        <v>0</v>
      </c>
      <c r="O124" s="134">
        <f>IF(A124="","",COUNTIF(Données!P124:R124,1))</f>
        <v>0</v>
      </c>
      <c r="P124" s="134">
        <f>IF(A124="","",COUNTIF(Données!S124:U124,1))</f>
        <v>0</v>
      </c>
      <c r="Q124" s="134">
        <f>IF(A124="","",COUNTIF(Données!AG124:AI124,1))</f>
        <v>0</v>
      </c>
      <c r="R124" s="136">
        <f t="shared" si="2"/>
        <v>0</v>
      </c>
      <c r="S124" s="137">
        <f>IF(A124="","",100*R124/(13-COUNTIF(Données!P124:U124,"A")-COUNTIF(Données!AG124:AI124,"A")-COUNTIF(Données!H124:K124,"A")))</f>
        <v>0</v>
      </c>
      <c r="T124" s="138">
        <f>IF(A124="","",COUNTIF(Données!V124:X124,1))</f>
        <v>0</v>
      </c>
      <c r="U124" s="139">
        <f>IF(A124="","",100*T124/(3-COUNTIF(Données!V124:X124,"A")))</f>
        <v>0</v>
      </c>
      <c r="V124" s="140">
        <f t="shared" si="3"/>
        <v>0</v>
      </c>
      <c r="W124" s="133">
        <f>IF(A124="","",100*V124/(34-COUNTIF(Données!B124:AI124,"A")))</f>
        <v>0</v>
      </c>
    </row>
    <row r="125" spans="1:23" ht="15.75">
      <c r="A125" s="111">
        <f>IF(Données!A125="","",Données!A125)</f>
        <v>0</v>
      </c>
      <c r="B125" s="121">
        <f>IF(A125="","",COUNTIF(Données!B125:D125,1))</f>
        <v>0</v>
      </c>
      <c r="C125" s="121">
        <f>IF(A125="","",COUNTIF(Données!F125:G125,1))</f>
        <v>0</v>
      </c>
      <c r="D125" s="121">
        <f>IF(A125="","",IF(Données!O125=1,1,0))</f>
        <v>0</v>
      </c>
      <c r="E125" s="121">
        <f>IF(A125="","",COUNTIF(Données!AB125:AC125,1))</f>
        <v>0</v>
      </c>
      <c r="F125" s="122">
        <f t="shared" si="0"/>
        <v>0</v>
      </c>
      <c r="G125" s="123">
        <f>IF(A125="","",100*F125/(8-COUNTIF(Données!B125:D125,"A")-COUNTIF(Données!F125:G125,"A")-COUNTIF(Données!O125,"A")))</f>
        <v>0</v>
      </c>
      <c r="H125" s="124">
        <f>IF(A125="","",COUNTIF(Données!E125,1))</f>
        <v>0</v>
      </c>
      <c r="I125" s="124">
        <f>IF(A125="","",COUNTIF(Données!L125:N125,1))</f>
        <v>0</v>
      </c>
      <c r="J125" s="124">
        <f>IF(A125="","",COUNTIF(Données!Y125:AA125,1))</f>
        <v>0</v>
      </c>
      <c r="K125" s="124">
        <f>IF(A125="","",COUNTIF(Données!AD125:AF125,1))</f>
        <v>0</v>
      </c>
      <c r="L125" s="125">
        <f t="shared" si="1"/>
        <v>0</v>
      </c>
      <c r="M125" s="123">
        <f>IF(A125="","",100*L125/(10-COUNTIF(Données!E125,"A")-COUNTIF(Données!L125:N125,"A")-COUNTIF(Données!Y125:AA125,"A")-COUNTIF(Données!AD125:AF125,"A")))</f>
        <v>0</v>
      </c>
      <c r="N125" s="124">
        <f>IF(A125="","",COUNTIF(Données!H125:K125,1))</f>
        <v>0</v>
      </c>
      <c r="O125" s="124">
        <f>IF(A125="","",COUNTIF(Données!P125:R125,1))</f>
        <v>0</v>
      </c>
      <c r="P125" s="124">
        <f>IF(A125="","",COUNTIF(Données!S125:U125,1))</f>
        <v>0</v>
      </c>
      <c r="Q125" s="124">
        <f>IF(A125="","",COUNTIF(Données!AG125:AI125,1))</f>
        <v>0</v>
      </c>
      <c r="R125" s="125">
        <f t="shared" si="2"/>
        <v>0</v>
      </c>
      <c r="S125" s="126">
        <f>IF(A125="","",100*R125/(13-COUNTIF(Données!P125:U125,"A")-COUNTIF(Données!AG125:AI125,"A")-COUNTIF(Données!H125:K125,"A")))</f>
        <v>0</v>
      </c>
      <c r="T125" s="127">
        <f>IF(A125="","",COUNTIF(Données!V125:X125,1))</f>
        <v>0</v>
      </c>
      <c r="U125" s="128">
        <f>IF(A125="","",100*T125/(3-COUNTIF(Données!V125:X125,"A")))</f>
        <v>0</v>
      </c>
      <c r="V125" s="129">
        <f t="shared" si="3"/>
        <v>0</v>
      </c>
      <c r="W125" s="123">
        <f>IF(A125="","",100*V125/(34-COUNTIF(Données!B125:AI125,"A")))</f>
        <v>0</v>
      </c>
    </row>
    <row r="126" spans="1:23" ht="15.75">
      <c r="A126" s="130">
        <f>IF(Données!A126="","",Données!A126)</f>
        <v>0</v>
      </c>
      <c r="B126" s="131">
        <f>IF(A126="","",COUNTIF(Données!B126:D126,1))</f>
        <v>0</v>
      </c>
      <c r="C126" s="131">
        <f>IF(A126="","",COUNTIF(Données!F126:G126,1))</f>
        <v>0</v>
      </c>
      <c r="D126" s="131">
        <f>IF(A126="","",IF(Données!O126=1,1,0))</f>
        <v>0</v>
      </c>
      <c r="E126" s="131">
        <f>IF(A126="","",COUNTIF(Données!AB126:AC126,1))</f>
        <v>0</v>
      </c>
      <c r="F126" s="132">
        <f t="shared" si="0"/>
        <v>0</v>
      </c>
      <c r="G126" s="133">
        <f>IF(A126="","",100*F126/(8-COUNTIF(Données!B126:D126,"A")-COUNTIF(Données!F126:G126,"A")-COUNTIF(Données!O126,"A")))</f>
        <v>0</v>
      </c>
      <c r="H126" s="134">
        <f>IF(A126="","",COUNTIF(Données!E126,1))</f>
        <v>0</v>
      </c>
      <c r="I126" s="134">
        <f>IF(A126="","",COUNTIF(Données!L126:N126,1))</f>
        <v>0</v>
      </c>
      <c r="J126" s="134">
        <f>IF(A126="","",COUNTIF(Données!Y126:AA126,1))</f>
        <v>0</v>
      </c>
      <c r="K126" s="134">
        <f>IF(A126="","",COUNTIF(Données!AD126:AF126,1))</f>
        <v>0</v>
      </c>
      <c r="L126" s="135">
        <f t="shared" si="1"/>
        <v>0</v>
      </c>
      <c r="M126" s="133">
        <f>IF(A126="","",100*L126/(10-COUNTIF(Données!E126,"A")-COUNTIF(Données!L126:N126,"A")-COUNTIF(Données!Y126:AA126,"A")-COUNTIF(Données!AD126:AF126,"A")))</f>
        <v>0</v>
      </c>
      <c r="N126" s="134">
        <f>IF(A126="","",COUNTIF(Données!H126:K126,1))</f>
        <v>0</v>
      </c>
      <c r="O126" s="134">
        <f>IF(A126="","",COUNTIF(Données!P126:R126,1))</f>
        <v>0</v>
      </c>
      <c r="P126" s="134">
        <f>IF(A126="","",COUNTIF(Données!S126:U126,1))</f>
        <v>0</v>
      </c>
      <c r="Q126" s="134">
        <f>IF(A126="","",COUNTIF(Données!AG126:AI126,1))</f>
        <v>0</v>
      </c>
      <c r="R126" s="136">
        <f t="shared" si="2"/>
        <v>0</v>
      </c>
      <c r="S126" s="137">
        <f>IF(A126="","",100*R126/(13-COUNTIF(Données!P126:U126,"A")-COUNTIF(Données!AG126:AI126,"A")-COUNTIF(Données!H126:K126,"A")))</f>
        <v>0</v>
      </c>
      <c r="T126" s="138">
        <f>IF(A126="","",COUNTIF(Données!V126:X126,1))</f>
        <v>0</v>
      </c>
      <c r="U126" s="139">
        <f>IF(A126="","",100*T126/(3-COUNTIF(Données!V126:X126,"A")))</f>
        <v>0</v>
      </c>
      <c r="V126" s="140">
        <f t="shared" si="3"/>
        <v>0</v>
      </c>
      <c r="W126" s="133">
        <f>IF(A126="","",100*V126/(34-COUNTIF(Données!B126:AI126,"A")))</f>
        <v>0</v>
      </c>
    </row>
    <row r="127" spans="1:23" ht="15.75">
      <c r="A127" s="111">
        <f>IF(Données!A127="","",Données!A127)</f>
        <v>0</v>
      </c>
      <c r="B127" s="121">
        <f>IF(A127="","",COUNTIF(Données!B127:D127,1))</f>
        <v>0</v>
      </c>
      <c r="C127" s="121">
        <f>IF(A127="","",COUNTIF(Données!F127:G127,1))</f>
        <v>0</v>
      </c>
      <c r="D127" s="121">
        <f>IF(A127="","",IF(Données!O127=1,1,0))</f>
        <v>0</v>
      </c>
      <c r="E127" s="121">
        <f>IF(A127="","",COUNTIF(Données!AB127:AC127,1))</f>
        <v>0</v>
      </c>
      <c r="F127" s="122">
        <f t="shared" si="0"/>
        <v>0</v>
      </c>
      <c r="G127" s="123">
        <f>IF(A127="","",100*F127/(8-COUNTIF(Données!B127:D127,"A")-COUNTIF(Données!F127:G127,"A")-COUNTIF(Données!O127,"A")))</f>
        <v>0</v>
      </c>
      <c r="H127" s="124">
        <f>IF(A127="","",COUNTIF(Données!E127,1))</f>
        <v>0</v>
      </c>
      <c r="I127" s="124">
        <f>IF(A127="","",COUNTIF(Données!L127:N127,1))</f>
        <v>0</v>
      </c>
      <c r="J127" s="124">
        <f>IF(A127="","",COUNTIF(Données!Y127:AA127,1))</f>
        <v>0</v>
      </c>
      <c r="K127" s="124">
        <f>IF(A127="","",COUNTIF(Données!AD127:AF127,1))</f>
        <v>0</v>
      </c>
      <c r="L127" s="125">
        <f t="shared" si="1"/>
        <v>0</v>
      </c>
      <c r="M127" s="123">
        <f>IF(A127="","",100*L127/(10-COUNTIF(Données!E127,"A")-COUNTIF(Données!L127:N127,"A")-COUNTIF(Données!Y127:AA127,"A")-COUNTIF(Données!AD127:AF127,"A")))</f>
        <v>0</v>
      </c>
      <c r="N127" s="124">
        <f>IF(A127="","",COUNTIF(Données!H127:K127,1))</f>
        <v>0</v>
      </c>
      <c r="O127" s="124">
        <f>IF(A127="","",COUNTIF(Données!P127:R127,1))</f>
        <v>0</v>
      </c>
      <c r="P127" s="124">
        <f>IF(A127="","",COUNTIF(Données!S127:U127,1))</f>
        <v>0</v>
      </c>
      <c r="Q127" s="124">
        <f>IF(A127="","",COUNTIF(Données!AG127:AI127,1))</f>
        <v>0</v>
      </c>
      <c r="R127" s="125">
        <f t="shared" si="2"/>
        <v>0</v>
      </c>
      <c r="S127" s="126">
        <f>IF(A127="","",100*R127/(13-COUNTIF(Données!P127:U127,"A")-COUNTIF(Données!AG127:AI127,"A")-COUNTIF(Données!H127:K127,"A")))</f>
        <v>0</v>
      </c>
      <c r="T127" s="127">
        <f>IF(A127="","",COUNTIF(Données!V127:X127,1))</f>
        <v>0</v>
      </c>
      <c r="U127" s="128">
        <f>IF(A127="","",100*T127/(3-COUNTIF(Données!V127:X127,"A")))</f>
        <v>0</v>
      </c>
      <c r="V127" s="129">
        <f t="shared" si="3"/>
        <v>0</v>
      </c>
      <c r="W127" s="123">
        <f>IF(A127="","",100*V127/(34-COUNTIF(Données!B127:AI127,"A")))</f>
        <v>0</v>
      </c>
    </row>
    <row r="128" spans="1:23" ht="15.75">
      <c r="A128" s="130">
        <f>IF(Données!A128="","",Données!A128)</f>
        <v>0</v>
      </c>
      <c r="B128" s="131">
        <f>IF(A128="","",COUNTIF(Données!B128:D128,1))</f>
        <v>0</v>
      </c>
      <c r="C128" s="131">
        <f>IF(A128="","",COUNTIF(Données!F128:G128,1))</f>
        <v>0</v>
      </c>
      <c r="D128" s="131">
        <f>IF(A128="","",IF(Données!O128=1,1,0))</f>
        <v>0</v>
      </c>
      <c r="E128" s="131">
        <f>IF(A128="","",COUNTIF(Données!AB128:AC128,1))</f>
        <v>0</v>
      </c>
      <c r="F128" s="132">
        <f t="shared" si="0"/>
        <v>0</v>
      </c>
      <c r="G128" s="133">
        <f>IF(A128="","",100*F128/(8-COUNTIF(Données!B128:D128,"A")-COUNTIF(Données!F128:G128,"A")-COUNTIF(Données!O128,"A")))</f>
        <v>0</v>
      </c>
      <c r="H128" s="134">
        <f>IF(A128="","",COUNTIF(Données!E128,1))</f>
        <v>0</v>
      </c>
      <c r="I128" s="134">
        <f>IF(A128="","",COUNTIF(Données!L128:N128,1))</f>
        <v>0</v>
      </c>
      <c r="J128" s="134">
        <f>IF(A128="","",COUNTIF(Données!Y128:AA128,1))</f>
        <v>0</v>
      </c>
      <c r="K128" s="134">
        <f>IF(A128="","",COUNTIF(Données!AD128:AF128,1))</f>
        <v>0</v>
      </c>
      <c r="L128" s="135">
        <f t="shared" si="1"/>
        <v>0</v>
      </c>
      <c r="M128" s="133">
        <f>IF(A128="","",100*L128/(10-COUNTIF(Données!E128,"A")-COUNTIF(Données!L128:N128,"A")-COUNTIF(Données!Y128:AA128,"A")-COUNTIF(Données!AD128:AF128,"A")))</f>
        <v>0</v>
      </c>
      <c r="N128" s="134">
        <f>IF(A128="","",COUNTIF(Données!H128:K128,1))</f>
        <v>0</v>
      </c>
      <c r="O128" s="134">
        <f>IF(A128="","",COUNTIF(Données!P128:R128,1))</f>
        <v>0</v>
      </c>
      <c r="P128" s="134">
        <f>IF(A128="","",COUNTIF(Données!S128:U128,1))</f>
        <v>0</v>
      </c>
      <c r="Q128" s="134">
        <f>IF(A128="","",COUNTIF(Données!AG128:AI128,1))</f>
        <v>0</v>
      </c>
      <c r="R128" s="136">
        <f t="shared" si="2"/>
        <v>0</v>
      </c>
      <c r="S128" s="137">
        <f>IF(A128="","",100*R128/(13-COUNTIF(Données!P128:U128,"A")-COUNTIF(Données!AG128:AI128,"A")-COUNTIF(Données!H128:K128,"A")))</f>
        <v>0</v>
      </c>
      <c r="T128" s="138">
        <f>IF(A128="","",COUNTIF(Données!V128:X128,1))</f>
        <v>0</v>
      </c>
      <c r="U128" s="139">
        <f>IF(A128="","",100*T128/(3-COUNTIF(Données!V128:X128,"A")))</f>
        <v>0</v>
      </c>
      <c r="V128" s="140">
        <f t="shared" si="3"/>
        <v>0</v>
      </c>
      <c r="W128" s="133">
        <f>IF(A128="","",100*V128/(34-COUNTIF(Données!B128:AI128,"A")))</f>
        <v>0</v>
      </c>
    </row>
    <row r="129" spans="1:23" ht="15.75">
      <c r="A129" s="111">
        <f>IF(Données!A129="","",Données!A129)</f>
        <v>0</v>
      </c>
      <c r="B129" s="121">
        <f>IF(A129="","",COUNTIF(Données!B129:D129,1))</f>
        <v>0</v>
      </c>
      <c r="C129" s="121">
        <f>IF(A129="","",COUNTIF(Données!F129:G129,1))</f>
        <v>0</v>
      </c>
      <c r="D129" s="121">
        <f>IF(A129="","",IF(Données!O129=1,1,0))</f>
        <v>0</v>
      </c>
      <c r="E129" s="121">
        <f>IF(A129="","",COUNTIF(Données!AB129:AC129,1))</f>
        <v>0</v>
      </c>
      <c r="F129" s="122">
        <f t="shared" si="0"/>
        <v>0</v>
      </c>
      <c r="G129" s="123">
        <f>IF(A129="","",100*F129/(8-COUNTIF(Données!B129:D129,"A")-COUNTIF(Données!F129:G129,"A")-COUNTIF(Données!O129,"A")))</f>
        <v>0</v>
      </c>
      <c r="H129" s="124">
        <f>IF(A129="","",COUNTIF(Données!E129,1))</f>
        <v>0</v>
      </c>
      <c r="I129" s="124">
        <f>IF(A129="","",COUNTIF(Données!L129:N129,1))</f>
        <v>0</v>
      </c>
      <c r="J129" s="124">
        <f>IF(A129="","",COUNTIF(Données!Y129:AA129,1))</f>
        <v>0</v>
      </c>
      <c r="K129" s="124">
        <f>IF(A129="","",COUNTIF(Données!AD129:AF129,1))</f>
        <v>0</v>
      </c>
      <c r="L129" s="125">
        <f t="shared" si="1"/>
        <v>0</v>
      </c>
      <c r="M129" s="123">
        <f>IF(A129="","",100*L129/(10-COUNTIF(Données!E129,"A")-COUNTIF(Données!L129:N129,"A")-COUNTIF(Données!Y129:AA129,"A")-COUNTIF(Données!AD129:AF129,"A")))</f>
        <v>0</v>
      </c>
      <c r="N129" s="124">
        <f>IF(A129="","",COUNTIF(Données!H129:K129,1))</f>
        <v>0</v>
      </c>
      <c r="O129" s="124">
        <f>IF(A129="","",COUNTIF(Données!P129:R129,1))</f>
        <v>0</v>
      </c>
      <c r="P129" s="124">
        <f>IF(A129="","",COUNTIF(Données!S129:U129,1))</f>
        <v>0</v>
      </c>
      <c r="Q129" s="124">
        <f>IF(A129="","",COUNTIF(Données!AG129:AI129,1))</f>
        <v>0</v>
      </c>
      <c r="R129" s="125">
        <f t="shared" si="2"/>
        <v>0</v>
      </c>
      <c r="S129" s="126">
        <f>IF(A129="","",100*R129/(13-COUNTIF(Données!P129:U129,"A")-COUNTIF(Données!AG129:AI129,"A")-COUNTIF(Données!H129:K129,"A")))</f>
        <v>0</v>
      </c>
      <c r="T129" s="127">
        <f>IF(A129="","",COUNTIF(Données!V129:X129,1))</f>
        <v>0</v>
      </c>
      <c r="U129" s="128">
        <f>IF(A129="","",100*T129/(3-COUNTIF(Données!V129:X129,"A")))</f>
        <v>0</v>
      </c>
      <c r="V129" s="129">
        <f t="shared" si="3"/>
        <v>0</v>
      </c>
      <c r="W129" s="123">
        <f>IF(A129="","",100*V129/(34-COUNTIF(Données!B129:AI129,"A")))</f>
        <v>0</v>
      </c>
    </row>
    <row r="130" spans="1:23" ht="15.75">
      <c r="A130" s="130">
        <f>IF(Données!A130="","",Données!A130)</f>
        <v>0</v>
      </c>
      <c r="B130" s="131">
        <f>IF(A130="","",COUNTIF(Données!B130:D130,1))</f>
        <v>0</v>
      </c>
      <c r="C130" s="131">
        <f>IF(A130="","",COUNTIF(Données!F130:G130,1))</f>
        <v>0</v>
      </c>
      <c r="D130" s="131">
        <f>IF(A130="","",IF(Données!O130=1,1,0))</f>
        <v>0</v>
      </c>
      <c r="E130" s="131">
        <f>IF(A130="","",COUNTIF(Données!AB130:AC130,1))</f>
        <v>0</v>
      </c>
      <c r="F130" s="132">
        <f t="shared" si="0"/>
        <v>0</v>
      </c>
      <c r="G130" s="133">
        <f>IF(A130="","",100*F130/(8-COUNTIF(Données!B130:D130,"A")-COUNTIF(Données!F130:G130,"A")-COUNTIF(Données!O130,"A")))</f>
        <v>0</v>
      </c>
      <c r="H130" s="134">
        <f>IF(A130="","",COUNTIF(Données!E130,1))</f>
        <v>0</v>
      </c>
      <c r="I130" s="134">
        <f>IF(A130="","",COUNTIF(Données!L130:N130,1))</f>
        <v>0</v>
      </c>
      <c r="J130" s="134">
        <f>IF(A130="","",COUNTIF(Données!Y130:AA130,1))</f>
        <v>0</v>
      </c>
      <c r="K130" s="134">
        <f>IF(A130="","",COUNTIF(Données!AD130:AF130,1))</f>
        <v>0</v>
      </c>
      <c r="L130" s="135">
        <f t="shared" si="1"/>
        <v>0</v>
      </c>
      <c r="M130" s="133">
        <f>IF(A130="","",100*L130/(10-COUNTIF(Données!E130,"A")-COUNTIF(Données!L130:N130,"A")-COUNTIF(Données!Y130:AA130,"A")-COUNTIF(Données!AD130:AF130,"A")))</f>
        <v>0</v>
      </c>
      <c r="N130" s="134">
        <f>IF(A130="","",COUNTIF(Données!H130:K130,1))</f>
        <v>0</v>
      </c>
      <c r="O130" s="134">
        <f>IF(A130="","",COUNTIF(Données!P130:R130,1))</f>
        <v>0</v>
      </c>
      <c r="P130" s="134">
        <f>IF(A130="","",COUNTIF(Données!S130:U130,1))</f>
        <v>0</v>
      </c>
      <c r="Q130" s="134">
        <f>IF(A130="","",COUNTIF(Données!AG130:AI130,1))</f>
        <v>0</v>
      </c>
      <c r="R130" s="136">
        <f t="shared" si="2"/>
        <v>0</v>
      </c>
      <c r="S130" s="137">
        <f>IF(A130="","",100*R130/(13-COUNTIF(Données!P130:U130,"A")-COUNTIF(Données!AG130:AI130,"A")-COUNTIF(Données!H130:K130,"A")))</f>
        <v>0</v>
      </c>
      <c r="T130" s="138">
        <f>IF(A130="","",COUNTIF(Données!V130:X130,1))</f>
        <v>0</v>
      </c>
      <c r="U130" s="139">
        <f>IF(A130="","",100*T130/(3-COUNTIF(Données!V130:X130,"A")))</f>
        <v>0</v>
      </c>
      <c r="V130" s="140">
        <f t="shared" si="3"/>
        <v>0</v>
      </c>
      <c r="W130" s="133">
        <f>IF(A130="","",100*V130/(34-COUNTIF(Données!B130:AI130,"A")))</f>
        <v>0</v>
      </c>
    </row>
    <row r="131" spans="1:23" ht="15.75">
      <c r="A131" s="111">
        <f>IF(Données!A131="","",Données!A131)</f>
        <v>0</v>
      </c>
      <c r="B131" s="121">
        <f>IF(A131="","",COUNTIF(Données!B131:D131,1))</f>
        <v>0</v>
      </c>
      <c r="C131" s="121">
        <f>IF(A131="","",COUNTIF(Données!F131:G131,1))</f>
        <v>0</v>
      </c>
      <c r="D131" s="121">
        <f>IF(A131="","",IF(Données!O131=1,1,0))</f>
        <v>0</v>
      </c>
      <c r="E131" s="121">
        <f>IF(A131="","",COUNTIF(Données!AB131:AC131,1))</f>
        <v>0</v>
      </c>
      <c r="F131" s="122">
        <f t="shared" si="0"/>
        <v>0</v>
      </c>
      <c r="G131" s="123">
        <f>IF(A131="","",100*F131/(8-COUNTIF(Données!B131:D131,"A")-COUNTIF(Données!F131:G131,"A")-COUNTIF(Données!O131,"A")))</f>
        <v>0</v>
      </c>
      <c r="H131" s="124">
        <f>IF(A131="","",COUNTIF(Données!E131,1))</f>
        <v>0</v>
      </c>
      <c r="I131" s="124">
        <f>IF(A131="","",COUNTIF(Données!L131:N131,1))</f>
        <v>0</v>
      </c>
      <c r="J131" s="124">
        <f>IF(A131="","",COUNTIF(Données!Y131:AA131,1))</f>
        <v>0</v>
      </c>
      <c r="K131" s="124">
        <f>IF(A131="","",COUNTIF(Données!AD131:AF131,1))</f>
        <v>0</v>
      </c>
      <c r="L131" s="125">
        <f t="shared" si="1"/>
        <v>0</v>
      </c>
      <c r="M131" s="123">
        <f>IF(A131="","",100*L131/(10-COUNTIF(Données!E131,"A")-COUNTIF(Données!L131:N131,"A")-COUNTIF(Données!Y131:AA131,"A")-COUNTIF(Données!AD131:AF131,"A")))</f>
        <v>0</v>
      </c>
      <c r="N131" s="124">
        <f>IF(A131="","",COUNTIF(Données!H131:K131,1))</f>
        <v>0</v>
      </c>
      <c r="O131" s="124">
        <f>IF(A131="","",COUNTIF(Données!P131:R131,1))</f>
        <v>0</v>
      </c>
      <c r="P131" s="124">
        <f>IF(A131="","",COUNTIF(Données!S131:U131,1))</f>
        <v>0</v>
      </c>
      <c r="Q131" s="124">
        <f>IF(A131="","",COUNTIF(Données!AG131:AI131,1))</f>
        <v>0</v>
      </c>
      <c r="R131" s="125">
        <f t="shared" si="2"/>
        <v>0</v>
      </c>
      <c r="S131" s="126">
        <f>IF(A131="","",100*R131/(13-COUNTIF(Données!P131:U131,"A")-COUNTIF(Données!AG131:AI131,"A")-COUNTIF(Données!H131:K131,"A")))</f>
        <v>0</v>
      </c>
      <c r="T131" s="127">
        <f>IF(A131="","",COUNTIF(Données!V131:X131,1))</f>
        <v>0</v>
      </c>
      <c r="U131" s="128">
        <f>IF(A131="","",100*T131/(3-COUNTIF(Données!V131:X131,"A")))</f>
        <v>0</v>
      </c>
      <c r="V131" s="129">
        <f t="shared" si="3"/>
        <v>0</v>
      </c>
      <c r="W131" s="123">
        <f>IF(A131="","",100*V131/(34-COUNTIF(Données!B131:AI131,"A")))</f>
        <v>0</v>
      </c>
    </row>
    <row r="132" spans="1:23" ht="15.75">
      <c r="A132" s="130">
        <f>IF(Données!A132="","",Données!A132)</f>
        <v>0</v>
      </c>
      <c r="B132" s="131">
        <f>IF(A132="","",COUNTIF(Données!B132:D132,1))</f>
        <v>0</v>
      </c>
      <c r="C132" s="131">
        <f>IF(A132="","",COUNTIF(Données!F132:G132,1))</f>
        <v>0</v>
      </c>
      <c r="D132" s="131">
        <f>IF(A132="","",IF(Données!O132=1,1,0))</f>
        <v>0</v>
      </c>
      <c r="E132" s="131">
        <f>IF(A132="","",COUNTIF(Données!AB132:AC132,1))</f>
        <v>0</v>
      </c>
      <c r="F132" s="132">
        <f t="shared" si="0"/>
        <v>0</v>
      </c>
      <c r="G132" s="133">
        <f>IF(A132="","",100*F132/(8-COUNTIF(Données!B132:D132,"A")-COUNTIF(Données!F132:G132,"A")-COUNTIF(Données!O132,"A")))</f>
        <v>0</v>
      </c>
      <c r="H132" s="134">
        <f>IF(A132="","",COUNTIF(Données!E132,1))</f>
        <v>0</v>
      </c>
      <c r="I132" s="134">
        <f>IF(A132="","",COUNTIF(Données!L132:N132,1))</f>
        <v>0</v>
      </c>
      <c r="J132" s="134">
        <f>IF(A132="","",COUNTIF(Données!Y132:AA132,1))</f>
        <v>0</v>
      </c>
      <c r="K132" s="134">
        <f>IF(A132="","",COUNTIF(Données!AD132:AF132,1))</f>
        <v>0</v>
      </c>
      <c r="L132" s="135">
        <f t="shared" si="1"/>
        <v>0</v>
      </c>
      <c r="M132" s="133">
        <f>IF(A132="","",100*L132/(10-COUNTIF(Données!E132,"A")-COUNTIF(Données!L132:N132,"A")-COUNTIF(Données!Y132:AA132,"A")-COUNTIF(Données!AD132:AF132,"A")))</f>
        <v>0</v>
      </c>
      <c r="N132" s="134">
        <f>IF(A132="","",COUNTIF(Données!H132:K132,1))</f>
        <v>0</v>
      </c>
      <c r="O132" s="134">
        <f>IF(A132="","",COUNTIF(Données!P132:R132,1))</f>
        <v>0</v>
      </c>
      <c r="P132" s="134">
        <f>IF(A132="","",COUNTIF(Données!S132:U132,1))</f>
        <v>0</v>
      </c>
      <c r="Q132" s="134">
        <f>IF(A132="","",COUNTIF(Données!AG132:AI132,1))</f>
        <v>0</v>
      </c>
      <c r="R132" s="136">
        <f t="shared" si="2"/>
        <v>0</v>
      </c>
      <c r="S132" s="137">
        <f>IF(A132="","",100*R132/(13-COUNTIF(Données!P132:U132,"A")-COUNTIF(Données!AG132:AI132,"A")-COUNTIF(Données!H132:K132,"A")))</f>
        <v>0</v>
      </c>
      <c r="T132" s="138">
        <f>IF(A132="","",COUNTIF(Données!V132:X132,1))</f>
        <v>0</v>
      </c>
      <c r="U132" s="139">
        <f>IF(A132="","",100*T132/(3-COUNTIF(Données!V132:X132,"A")))</f>
        <v>0</v>
      </c>
      <c r="V132" s="140">
        <f t="shared" si="3"/>
        <v>0</v>
      </c>
      <c r="W132" s="133">
        <f>IF(A132="","",100*V132/(34-COUNTIF(Données!B132:AI132,"A")))</f>
        <v>0</v>
      </c>
    </row>
    <row r="133" spans="1:23" ht="15.75">
      <c r="A133" s="111">
        <f>IF(Données!A133="","",Données!A133)</f>
        <v>0</v>
      </c>
      <c r="B133" s="121">
        <f>IF(A133="","",COUNTIF(Données!B133:D133,1))</f>
        <v>0</v>
      </c>
      <c r="C133" s="121">
        <f>IF(A133="","",COUNTIF(Données!F133:G133,1))</f>
        <v>0</v>
      </c>
      <c r="D133" s="121">
        <f>IF(A133="","",IF(Données!O133=1,1,0))</f>
        <v>0</v>
      </c>
      <c r="E133" s="121">
        <f>IF(A133="","",COUNTIF(Données!AB133:AC133,1))</f>
        <v>0</v>
      </c>
      <c r="F133" s="122">
        <f t="shared" si="0"/>
        <v>0</v>
      </c>
      <c r="G133" s="123">
        <f>IF(A133="","",100*F133/(8-COUNTIF(Données!B133:D133,"A")-COUNTIF(Données!F133:G133,"A")-COUNTIF(Données!O133,"A")))</f>
        <v>0</v>
      </c>
      <c r="H133" s="124">
        <f>IF(A133="","",COUNTIF(Données!E133,1))</f>
        <v>0</v>
      </c>
      <c r="I133" s="124">
        <f>IF(A133="","",COUNTIF(Données!L133:N133,1))</f>
        <v>0</v>
      </c>
      <c r="J133" s="124">
        <f>IF(A133="","",COUNTIF(Données!Y133:AA133,1))</f>
        <v>0</v>
      </c>
      <c r="K133" s="124">
        <f>IF(A133="","",COUNTIF(Données!AD133:AF133,1))</f>
        <v>0</v>
      </c>
      <c r="L133" s="125">
        <f t="shared" si="1"/>
        <v>0</v>
      </c>
      <c r="M133" s="123">
        <f>IF(A133="","",100*L133/(10-COUNTIF(Données!E133,"A")-COUNTIF(Données!L133:N133,"A")-COUNTIF(Données!Y133:AA133,"A")-COUNTIF(Données!AD133:AF133,"A")))</f>
        <v>0</v>
      </c>
      <c r="N133" s="124">
        <f>IF(A133="","",COUNTIF(Données!H133:K133,1))</f>
        <v>0</v>
      </c>
      <c r="O133" s="124">
        <f>IF(A133="","",COUNTIF(Données!P133:R133,1))</f>
        <v>0</v>
      </c>
      <c r="P133" s="124">
        <f>IF(A133="","",COUNTIF(Données!S133:U133,1))</f>
        <v>0</v>
      </c>
      <c r="Q133" s="124">
        <f>IF(A133="","",COUNTIF(Données!AG133:AI133,1))</f>
        <v>0</v>
      </c>
      <c r="R133" s="125">
        <f t="shared" si="2"/>
        <v>0</v>
      </c>
      <c r="S133" s="126">
        <f>IF(A133="","",100*R133/(13-COUNTIF(Données!P133:U133,"A")-COUNTIF(Données!AG133:AI133,"A")-COUNTIF(Données!H133:K133,"A")))</f>
        <v>0</v>
      </c>
      <c r="T133" s="127">
        <f>IF(A133="","",COUNTIF(Données!V133:X133,1))</f>
        <v>0</v>
      </c>
      <c r="U133" s="128">
        <f>IF(A133="","",100*T133/(3-COUNTIF(Données!V133:X133,"A")))</f>
        <v>0</v>
      </c>
      <c r="V133" s="129">
        <f t="shared" si="3"/>
        <v>0</v>
      </c>
      <c r="W133" s="123">
        <f>IF(A133="","",100*V133/(34-COUNTIF(Données!B133:AI133,"A")))</f>
        <v>0</v>
      </c>
    </row>
    <row r="134" spans="1:23" ht="15.75">
      <c r="A134" s="130">
        <f>IF(Données!A134="","",Données!A134)</f>
        <v>0</v>
      </c>
      <c r="B134" s="131">
        <f>IF(A134="","",COUNTIF(Données!B134:D134,1))</f>
        <v>0</v>
      </c>
      <c r="C134" s="131">
        <f>IF(A134="","",COUNTIF(Données!F134:G134,1))</f>
        <v>0</v>
      </c>
      <c r="D134" s="131">
        <f>IF(A134="","",IF(Données!O134=1,1,0))</f>
        <v>0</v>
      </c>
      <c r="E134" s="131">
        <f>IF(A134="","",COUNTIF(Données!AB134:AC134,1))</f>
        <v>0</v>
      </c>
      <c r="F134" s="132">
        <f t="shared" si="0"/>
        <v>0</v>
      </c>
      <c r="G134" s="133">
        <f>IF(A134="","",100*F134/(8-COUNTIF(Données!B134:D134,"A")-COUNTIF(Données!F134:G134,"A")-COUNTIF(Données!O134,"A")))</f>
        <v>0</v>
      </c>
      <c r="H134" s="134">
        <f>IF(A134="","",COUNTIF(Données!E134,1))</f>
        <v>0</v>
      </c>
      <c r="I134" s="134">
        <f>IF(A134="","",COUNTIF(Données!L134:N134,1))</f>
        <v>0</v>
      </c>
      <c r="J134" s="134">
        <f>IF(A134="","",COUNTIF(Données!Y134:AA134,1))</f>
        <v>0</v>
      </c>
      <c r="K134" s="134">
        <f>IF(A134="","",COUNTIF(Données!AD134:AF134,1))</f>
        <v>0</v>
      </c>
      <c r="L134" s="135">
        <f t="shared" si="1"/>
        <v>0</v>
      </c>
      <c r="M134" s="133">
        <f>IF(A134="","",100*L134/(10-COUNTIF(Données!E134,"A")-COUNTIF(Données!L134:N134,"A")-COUNTIF(Données!Y134:AA134,"A")-COUNTIF(Données!AD134:AF134,"A")))</f>
        <v>0</v>
      </c>
      <c r="N134" s="134">
        <f>IF(A134="","",COUNTIF(Données!H134:K134,1))</f>
        <v>0</v>
      </c>
      <c r="O134" s="134">
        <f>IF(A134="","",COUNTIF(Données!P134:R134,1))</f>
        <v>0</v>
      </c>
      <c r="P134" s="134">
        <f>IF(A134="","",COUNTIF(Données!S134:U134,1))</f>
        <v>0</v>
      </c>
      <c r="Q134" s="134">
        <f>IF(A134="","",COUNTIF(Données!AG134:AI134,1))</f>
        <v>0</v>
      </c>
      <c r="R134" s="136">
        <f t="shared" si="2"/>
        <v>0</v>
      </c>
      <c r="S134" s="137">
        <f>IF(A134="","",100*R134/(13-COUNTIF(Données!P134:U134,"A")-COUNTIF(Données!AG134:AI134,"A")-COUNTIF(Données!H134:K134,"A")))</f>
        <v>0</v>
      </c>
      <c r="T134" s="138">
        <f>IF(A134="","",COUNTIF(Données!V134:X134,1))</f>
        <v>0</v>
      </c>
      <c r="U134" s="139">
        <f>IF(A134="","",100*T134/(3-COUNTIF(Données!V134:X134,"A")))</f>
        <v>0</v>
      </c>
      <c r="V134" s="140">
        <f t="shared" si="3"/>
        <v>0</v>
      </c>
      <c r="W134" s="133">
        <f>IF(A134="","",100*V134/(34-COUNTIF(Données!B134:AI134,"A")))</f>
        <v>0</v>
      </c>
    </row>
    <row r="135" spans="1:23" ht="15.75">
      <c r="A135" s="111">
        <f>IF(Données!A135="","",Données!A135)</f>
        <v>0</v>
      </c>
      <c r="B135" s="121">
        <f>IF(A135="","",COUNTIF(Données!B135:D135,1))</f>
        <v>0</v>
      </c>
      <c r="C135" s="121">
        <f>IF(A135="","",COUNTIF(Données!F135:G135,1))</f>
        <v>0</v>
      </c>
      <c r="D135" s="121">
        <f>IF(A135="","",IF(Données!O135=1,1,0))</f>
        <v>0</v>
      </c>
      <c r="E135" s="121">
        <f>IF(A135="","",COUNTIF(Données!AB135:AC135,1))</f>
        <v>0</v>
      </c>
      <c r="F135" s="122">
        <f t="shared" si="0"/>
        <v>0</v>
      </c>
      <c r="G135" s="123">
        <f>IF(A135="","",100*F135/(8-COUNTIF(Données!B135:D135,"A")-COUNTIF(Données!F135:G135,"A")-COUNTIF(Données!O135,"A")))</f>
        <v>0</v>
      </c>
      <c r="H135" s="124">
        <f>IF(A135="","",COUNTIF(Données!E135,1))</f>
        <v>0</v>
      </c>
      <c r="I135" s="124">
        <f>IF(A135="","",COUNTIF(Données!L135:N135,1))</f>
        <v>0</v>
      </c>
      <c r="J135" s="124">
        <f>IF(A135="","",COUNTIF(Données!Y135:AA135,1))</f>
        <v>0</v>
      </c>
      <c r="K135" s="124">
        <f>IF(A135="","",COUNTIF(Données!AD135:AF135,1))</f>
        <v>0</v>
      </c>
      <c r="L135" s="125">
        <f t="shared" si="1"/>
        <v>0</v>
      </c>
      <c r="M135" s="123">
        <f>IF(A135="","",100*L135/(10-COUNTIF(Données!E135,"A")-COUNTIF(Données!L135:N135,"A")-COUNTIF(Données!Y135:AA135,"A")-COUNTIF(Données!AD135:AF135,"A")))</f>
        <v>0</v>
      </c>
      <c r="N135" s="124">
        <f>IF(A135="","",COUNTIF(Données!H135:K135,1))</f>
        <v>0</v>
      </c>
      <c r="O135" s="124">
        <f>IF(A135="","",COUNTIF(Données!P135:R135,1))</f>
        <v>0</v>
      </c>
      <c r="P135" s="124">
        <f>IF(A135="","",COUNTIF(Données!S135:U135,1))</f>
        <v>0</v>
      </c>
      <c r="Q135" s="124">
        <f>IF(A135="","",COUNTIF(Données!AG135:AI135,1))</f>
        <v>0</v>
      </c>
      <c r="R135" s="125">
        <f t="shared" si="2"/>
        <v>0</v>
      </c>
      <c r="S135" s="126">
        <f>IF(A135="","",100*R135/(13-COUNTIF(Données!P135:U135,"A")-COUNTIF(Données!AG135:AI135,"A")-COUNTIF(Données!H135:K135,"A")))</f>
        <v>0</v>
      </c>
      <c r="T135" s="127">
        <f>IF(A135="","",COUNTIF(Données!V135:X135,1))</f>
        <v>0</v>
      </c>
      <c r="U135" s="128">
        <f>IF(A135="","",100*T135/(3-COUNTIF(Données!V135:X135,"A")))</f>
        <v>0</v>
      </c>
      <c r="V135" s="129">
        <f t="shared" si="3"/>
        <v>0</v>
      </c>
      <c r="W135" s="123">
        <f>IF(A135="","",100*V135/(34-COUNTIF(Données!B135:AI135,"A")))</f>
        <v>0</v>
      </c>
    </row>
    <row r="136" spans="1:23" ht="15.75">
      <c r="A136" s="130">
        <f>IF(Données!A136="","",Données!A136)</f>
        <v>0</v>
      </c>
      <c r="B136" s="131">
        <f>IF(A136="","",COUNTIF(Données!B136:D136,1))</f>
        <v>0</v>
      </c>
      <c r="C136" s="131">
        <f>IF(A136="","",COUNTIF(Données!F136:G136,1))</f>
        <v>0</v>
      </c>
      <c r="D136" s="131">
        <f>IF(A136="","",IF(Données!O136=1,1,0))</f>
        <v>0</v>
      </c>
      <c r="E136" s="131">
        <f>IF(A136="","",COUNTIF(Données!AB136:AC136,1))</f>
        <v>0</v>
      </c>
      <c r="F136" s="132">
        <f t="shared" si="0"/>
        <v>0</v>
      </c>
      <c r="G136" s="133">
        <f>IF(A136="","",100*F136/(8-COUNTIF(Données!B136:D136,"A")-COUNTIF(Données!F136:G136,"A")-COUNTIF(Données!O136,"A")))</f>
        <v>0</v>
      </c>
      <c r="H136" s="134">
        <f>IF(A136="","",COUNTIF(Données!E136,1))</f>
        <v>0</v>
      </c>
      <c r="I136" s="134">
        <f>IF(A136="","",COUNTIF(Données!L136:N136,1))</f>
        <v>0</v>
      </c>
      <c r="J136" s="134">
        <f>IF(A136="","",COUNTIF(Données!Y136:AA136,1))</f>
        <v>0</v>
      </c>
      <c r="K136" s="134">
        <f>IF(A136="","",COUNTIF(Données!AD136:AF136,1))</f>
        <v>0</v>
      </c>
      <c r="L136" s="135">
        <f t="shared" si="1"/>
        <v>0</v>
      </c>
      <c r="M136" s="133">
        <f>IF(A136="","",100*L136/(10-COUNTIF(Données!E136,"A")-COUNTIF(Données!L136:N136,"A")-COUNTIF(Données!Y136:AA136,"A")-COUNTIF(Données!AD136:AF136,"A")))</f>
        <v>0</v>
      </c>
      <c r="N136" s="134">
        <f>IF(A136="","",COUNTIF(Données!H136:K136,1))</f>
        <v>0</v>
      </c>
      <c r="O136" s="134">
        <f>IF(A136="","",COUNTIF(Données!P136:R136,1))</f>
        <v>0</v>
      </c>
      <c r="P136" s="134">
        <f>IF(A136="","",COUNTIF(Données!S136:U136,1))</f>
        <v>0</v>
      </c>
      <c r="Q136" s="134">
        <f>IF(A136="","",COUNTIF(Données!AG136:AI136,1))</f>
        <v>0</v>
      </c>
      <c r="R136" s="136">
        <f t="shared" si="2"/>
        <v>0</v>
      </c>
      <c r="S136" s="137">
        <f>IF(A136="","",100*R136/(13-COUNTIF(Données!P136:U136,"A")-COUNTIF(Données!AG136:AI136,"A")-COUNTIF(Données!H136:K136,"A")))</f>
        <v>0</v>
      </c>
      <c r="T136" s="138">
        <f>IF(A136="","",COUNTIF(Données!V136:X136,1))</f>
        <v>0</v>
      </c>
      <c r="U136" s="139">
        <f>IF(A136="","",100*T136/(3-COUNTIF(Données!V136:X136,"A")))</f>
        <v>0</v>
      </c>
      <c r="V136" s="140">
        <f t="shared" si="3"/>
        <v>0</v>
      </c>
      <c r="W136" s="133">
        <f>IF(A136="","",100*V136/(34-COUNTIF(Données!B136:AI136,"A")))</f>
        <v>0</v>
      </c>
    </row>
    <row r="137" spans="1:23" ht="15.75">
      <c r="A137" s="111">
        <f>IF(Données!A137="","",Données!A137)</f>
        <v>0</v>
      </c>
      <c r="B137" s="121">
        <f>IF(A137="","",COUNTIF(Données!B137:D137,1))</f>
        <v>0</v>
      </c>
      <c r="C137" s="121">
        <f>IF(A137="","",COUNTIF(Données!F137:G137,1))</f>
        <v>0</v>
      </c>
      <c r="D137" s="121">
        <f>IF(A137="","",IF(Données!O137=1,1,0))</f>
        <v>0</v>
      </c>
      <c r="E137" s="121">
        <f>IF(A137="","",COUNTIF(Données!AB137:AC137,1))</f>
        <v>0</v>
      </c>
      <c r="F137" s="122">
        <f t="shared" si="0"/>
        <v>0</v>
      </c>
      <c r="G137" s="123">
        <f>IF(A137="","",100*F137/(8-COUNTIF(Données!B137:D137,"A")-COUNTIF(Données!F137:G137,"A")-COUNTIF(Données!O137,"A")))</f>
        <v>0</v>
      </c>
      <c r="H137" s="124">
        <f>IF(A137="","",COUNTIF(Données!E137,1))</f>
        <v>0</v>
      </c>
      <c r="I137" s="124">
        <f>IF(A137="","",COUNTIF(Données!L137:N137,1))</f>
        <v>0</v>
      </c>
      <c r="J137" s="124">
        <f>IF(A137="","",COUNTIF(Données!Y137:AA137,1))</f>
        <v>0</v>
      </c>
      <c r="K137" s="124">
        <f>IF(A137="","",COUNTIF(Données!AD137:AF137,1))</f>
        <v>0</v>
      </c>
      <c r="L137" s="125">
        <f t="shared" si="1"/>
        <v>0</v>
      </c>
      <c r="M137" s="123">
        <f>IF(A137="","",100*L137/(10-COUNTIF(Données!E137,"A")-COUNTIF(Données!L137:N137,"A")-COUNTIF(Données!Y137:AA137,"A")-COUNTIF(Données!AD137:AF137,"A")))</f>
        <v>0</v>
      </c>
      <c r="N137" s="124">
        <f>IF(A137="","",COUNTIF(Données!H137:K137,1))</f>
        <v>0</v>
      </c>
      <c r="O137" s="124">
        <f>IF(A137="","",COUNTIF(Données!P137:R137,1))</f>
        <v>0</v>
      </c>
      <c r="P137" s="124">
        <f>IF(A137="","",COUNTIF(Données!S137:U137,1))</f>
        <v>0</v>
      </c>
      <c r="Q137" s="124">
        <f>IF(A137="","",COUNTIF(Données!AG137:AI137,1))</f>
        <v>0</v>
      </c>
      <c r="R137" s="125">
        <f t="shared" si="2"/>
        <v>0</v>
      </c>
      <c r="S137" s="126">
        <f>IF(A137="","",100*R137/(13-COUNTIF(Données!P137:U137,"A")-COUNTIF(Données!AG137:AI137,"A")-COUNTIF(Données!H137:K137,"A")))</f>
        <v>0</v>
      </c>
      <c r="T137" s="127">
        <f>IF(A137="","",COUNTIF(Données!V137:X137,1))</f>
        <v>0</v>
      </c>
      <c r="U137" s="128">
        <f>IF(A137="","",100*T137/(3-COUNTIF(Données!V137:X137,"A")))</f>
        <v>0</v>
      </c>
      <c r="V137" s="129">
        <f t="shared" si="3"/>
        <v>0</v>
      </c>
      <c r="W137" s="123">
        <f>IF(A137="","",100*V137/(34-COUNTIF(Données!B137:AI137,"A")))</f>
        <v>0</v>
      </c>
    </row>
    <row r="138" spans="1:23" ht="15.75">
      <c r="A138" s="130">
        <f>IF(Données!A138="","",Données!A138)</f>
        <v>0</v>
      </c>
      <c r="B138" s="131">
        <f>IF(A138="","",COUNTIF(Données!B138:D138,1))</f>
        <v>0</v>
      </c>
      <c r="C138" s="131">
        <f>IF(A138="","",COUNTIF(Données!F138:G138,1))</f>
        <v>0</v>
      </c>
      <c r="D138" s="131">
        <f>IF(A138="","",IF(Données!O138=1,1,0))</f>
        <v>0</v>
      </c>
      <c r="E138" s="131">
        <f>IF(A138="","",COUNTIF(Données!AB138:AC138,1))</f>
        <v>0</v>
      </c>
      <c r="F138" s="132">
        <f t="shared" si="0"/>
        <v>0</v>
      </c>
      <c r="G138" s="133">
        <f>IF(A138="","",100*F138/(8-COUNTIF(Données!B138:D138,"A")-COUNTIF(Données!F138:G138,"A")-COUNTIF(Données!O138,"A")))</f>
        <v>0</v>
      </c>
      <c r="H138" s="134">
        <f>IF(A138="","",COUNTIF(Données!E138,1))</f>
        <v>0</v>
      </c>
      <c r="I138" s="134">
        <f>IF(A138="","",COUNTIF(Données!L138:N138,1))</f>
        <v>0</v>
      </c>
      <c r="J138" s="134">
        <f>IF(A138="","",COUNTIF(Données!Y138:AA138,1))</f>
        <v>0</v>
      </c>
      <c r="K138" s="134">
        <f>IF(A138="","",COUNTIF(Données!AD138:AF138,1))</f>
        <v>0</v>
      </c>
      <c r="L138" s="135">
        <f t="shared" si="1"/>
        <v>0</v>
      </c>
      <c r="M138" s="133">
        <f>IF(A138="","",100*L138/(10-COUNTIF(Données!E138,"A")-COUNTIF(Données!L138:N138,"A")-COUNTIF(Données!Y138:AA138,"A")-COUNTIF(Données!AD138:AF138,"A")))</f>
        <v>0</v>
      </c>
      <c r="N138" s="134">
        <f>IF(A138="","",COUNTIF(Données!H138:K138,1))</f>
        <v>0</v>
      </c>
      <c r="O138" s="134">
        <f>IF(A138="","",COUNTIF(Données!P138:R138,1))</f>
        <v>0</v>
      </c>
      <c r="P138" s="134">
        <f>IF(A138="","",COUNTIF(Données!S138:U138,1))</f>
        <v>0</v>
      </c>
      <c r="Q138" s="134">
        <f>IF(A138="","",COUNTIF(Données!AG138:AI138,1))</f>
        <v>0</v>
      </c>
      <c r="R138" s="136">
        <f t="shared" si="2"/>
        <v>0</v>
      </c>
      <c r="S138" s="137">
        <f>IF(A138="","",100*R138/(13-COUNTIF(Données!P138:U138,"A")-COUNTIF(Données!AG138:AI138,"A")-COUNTIF(Données!H138:K138,"A")))</f>
        <v>0</v>
      </c>
      <c r="T138" s="138">
        <f>IF(A138="","",COUNTIF(Données!V138:X138,1))</f>
        <v>0</v>
      </c>
      <c r="U138" s="139">
        <f>IF(A138="","",100*T138/(3-COUNTIF(Données!V138:X138,"A")))</f>
        <v>0</v>
      </c>
      <c r="V138" s="140">
        <f t="shared" si="3"/>
        <v>0</v>
      </c>
      <c r="W138" s="133">
        <f>IF(A138="","",100*V138/(34-COUNTIF(Données!B138:AI138,"A")))</f>
        <v>0</v>
      </c>
    </row>
    <row r="139" spans="1:23" ht="15.75">
      <c r="A139" s="111">
        <f>IF(Données!A139="","",Données!A139)</f>
        <v>0</v>
      </c>
      <c r="B139" s="121">
        <f>IF(A139="","",COUNTIF(Données!B139:D139,1))</f>
        <v>0</v>
      </c>
      <c r="C139" s="121">
        <f>IF(A139="","",COUNTIF(Données!F139:G139,1))</f>
        <v>0</v>
      </c>
      <c r="D139" s="121">
        <f>IF(A139="","",IF(Données!O139=1,1,0))</f>
        <v>0</v>
      </c>
      <c r="E139" s="121">
        <f>IF(A139="","",COUNTIF(Données!AB139:AC139,1))</f>
        <v>0</v>
      </c>
      <c r="F139" s="122">
        <f t="shared" si="0"/>
        <v>0</v>
      </c>
      <c r="G139" s="123">
        <f>IF(A139="","",100*F139/(8-COUNTIF(Données!B139:D139,"A")-COUNTIF(Données!F139:G139,"A")-COUNTIF(Données!O139,"A")))</f>
        <v>0</v>
      </c>
      <c r="H139" s="124">
        <f>IF(A139="","",COUNTIF(Données!E139,1))</f>
        <v>0</v>
      </c>
      <c r="I139" s="124">
        <f>IF(A139="","",COUNTIF(Données!L139:N139,1))</f>
        <v>0</v>
      </c>
      <c r="J139" s="124">
        <f>IF(A139="","",COUNTIF(Données!Y139:AA139,1))</f>
        <v>0</v>
      </c>
      <c r="K139" s="124">
        <f>IF(A139="","",COUNTIF(Données!AD139:AF139,1))</f>
        <v>0</v>
      </c>
      <c r="L139" s="125">
        <f t="shared" si="1"/>
        <v>0</v>
      </c>
      <c r="M139" s="123">
        <f>IF(A139="","",100*L139/(10-COUNTIF(Données!E139,"A")-COUNTIF(Données!L139:N139,"A")-COUNTIF(Données!Y139:AA139,"A")-COUNTIF(Données!AD139:AF139,"A")))</f>
        <v>0</v>
      </c>
      <c r="N139" s="124">
        <f>IF(A139="","",COUNTIF(Données!H139:K139,1))</f>
        <v>0</v>
      </c>
      <c r="O139" s="124">
        <f>IF(A139="","",COUNTIF(Données!P139:R139,1))</f>
        <v>0</v>
      </c>
      <c r="P139" s="124">
        <f>IF(A139="","",COUNTIF(Données!S139:U139,1))</f>
        <v>0</v>
      </c>
      <c r="Q139" s="124">
        <f>IF(A139="","",COUNTIF(Données!AG139:AI139,1))</f>
        <v>0</v>
      </c>
      <c r="R139" s="125">
        <f t="shared" si="2"/>
        <v>0</v>
      </c>
      <c r="S139" s="126">
        <f>IF(A139="","",100*R139/(13-COUNTIF(Données!P139:U139,"A")-COUNTIF(Données!AG139:AI139,"A")-COUNTIF(Données!H139:K139,"A")))</f>
        <v>0</v>
      </c>
      <c r="T139" s="127">
        <f>IF(A139="","",COUNTIF(Données!V139:X139,1))</f>
        <v>0</v>
      </c>
      <c r="U139" s="128">
        <f>IF(A139="","",100*T139/(3-COUNTIF(Données!V139:X139,"A")))</f>
        <v>0</v>
      </c>
      <c r="V139" s="129">
        <f t="shared" si="3"/>
        <v>0</v>
      </c>
      <c r="W139" s="123">
        <f>IF(A139="","",100*V139/(34-COUNTIF(Données!B139:AI139,"A")))</f>
        <v>0</v>
      </c>
    </row>
    <row r="140" spans="1:23" ht="15.75">
      <c r="A140" s="130">
        <f>IF(Données!A140="","",Données!A140)</f>
        <v>0</v>
      </c>
      <c r="B140" s="131">
        <f>IF(A140="","",COUNTIF(Données!B140:D140,1))</f>
        <v>0</v>
      </c>
      <c r="C140" s="131">
        <f>IF(A140="","",COUNTIF(Données!F140:G140,1))</f>
        <v>0</v>
      </c>
      <c r="D140" s="131">
        <f>IF(A140="","",IF(Données!O140=1,1,0))</f>
        <v>0</v>
      </c>
      <c r="E140" s="131">
        <f>IF(A140="","",COUNTIF(Données!AB140:AC140,1))</f>
        <v>0</v>
      </c>
      <c r="F140" s="132">
        <f t="shared" si="0"/>
        <v>0</v>
      </c>
      <c r="G140" s="133">
        <f>IF(A140="","",100*F140/(8-COUNTIF(Données!B140:D140,"A")-COUNTIF(Données!F140:G140,"A")-COUNTIF(Données!O140,"A")))</f>
        <v>0</v>
      </c>
      <c r="H140" s="134">
        <f>IF(A140="","",COUNTIF(Données!E140,1))</f>
        <v>0</v>
      </c>
      <c r="I140" s="134">
        <f>IF(A140="","",COUNTIF(Données!L140:N140,1))</f>
        <v>0</v>
      </c>
      <c r="J140" s="134">
        <f>IF(A140="","",COUNTIF(Données!Y140:AA140,1))</f>
        <v>0</v>
      </c>
      <c r="K140" s="134">
        <f>IF(A140="","",COUNTIF(Données!AD140:AF140,1))</f>
        <v>0</v>
      </c>
      <c r="L140" s="135">
        <f t="shared" si="1"/>
        <v>0</v>
      </c>
      <c r="M140" s="133">
        <f>IF(A140="","",100*L140/(10-COUNTIF(Données!E140,"A")-COUNTIF(Données!L140:N140,"A")-COUNTIF(Données!Y140:AA140,"A")-COUNTIF(Données!AD140:AF140,"A")))</f>
        <v>0</v>
      </c>
      <c r="N140" s="134">
        <f>IF(A140="","",COUNTIF(Données!H140:K140,1))</f>
        <v>0</v>
      </c>
      <c r="O140" s="134">
        <f>IF(A140="","",COUNTIF(Données!P140:R140,1))</f>
        <v>0</v>
      </c>
      <c r="P140" s="134">
        <f>IF(A140="","",COUNTIF(Données!S140:U140,1))</f>
        <v>0</v>
      </c>
      <c r="Q140" s="134">
        <f>IF(A140="","",COUNTIF(Données!AG140:AI140,1))</f>
        <v>0</v>
      </c>
      <c r="R140" s="136">
        <f t="shared" si="2"/>
        <v>0</v>
      </c>
      <c r="S140" s="137">
        <f>IF(A140="","",100*R140/(13-COUNTIF(Données!P140:U140,"A")-COUNTIF(Données!AG140:AI140,"A")-COUNTIF(Données!H140:K140,"A")))</f>
        <v>0</v>
      </c>
      <c r="T140" s="138">
        <f>IF(A140="","",COUNTIF(Données!V140:X140,1))</f>
        <v>0</v>
      </c>
      <c r="U140" s="139">
        <f>IF(A140="","",100*T140/(3-COUNTIF(Données!V140:X140,"A")))</f>
        <v>0</v>
      </c>
      <c r="V140" s="140">
        <f t="shared" si="3"/>
        <v>0</v>
      </c>
      <c r="W140" s="133">
        <f>IF(A140="","",100*V140/(34-COUNTIF(Données!B140:AI140,"A")))</f>
        <v>0</v>
      </c>
    </row>
    <row r="141" spans="1:23" ht="15.75">
      <c r="A141" s="111">
        <f>IF(Données!A141="","",Données!A141)</f>
        <v>0</v>
      </c>
      <c r="B141" s="121">
        <f>IF(A141="","",COUNTIF(Données!B141:D141,1))</f>
        <v>0</v>
      </c>
      <c r="C141" s="121">
        <f>IF(A141="","",COUNTIF(Données!F141:G141,1))</f>
        <v>0</v>
      </c>
      <c r="D141" s="121">
        <f>IF(A141="","",IF(Données!O141=1,1,0))</f>
        <v>0</v>
      </c>
      <c r="E141" s="121">
        <f>IF(A141="","",COUNTIF(Données!AB141:AC141,1))</f>
        <v>0</v>
      </c>
      <c r="F141" s="122">
        <f t="shared" si="0"/>
        <v>0</v>
      </c>
      <c r="G141" s="123">
        <f>IF(A141="","",100*F141/(8-COUNTIF(Données!B141:D141,"A")-COUNTIF(Données!F141:G141,"A")-COUNTIF(Données!O141,"A")))</f>
        <v>0</v>
      </c>
      <c r="H141" s="124">
        <f>IF(A141="","",COUNTIF(Données!E141,1))</f>
        <v>0</v>
      </c>
      <c r="I141" s="124">
        <f>IF(A141="","",COUNTIF(Données!L141:N141,1))</f>
        <v>0</v>
      </c>
      <c r="J141" s="124">
        <f>IF(A141="","",COUNTIF(Données!Y141:AA141,1))</f>
        <v>0</v>
      </c>
      <c r="K141" s="124">
        <f>IF(A141="","",COUNTIF(Données!AD141:AF141,1))</f>
        <v>0</v>
      </c>
      <c r="L141" s="125">
        <f t="shared" si="1"/>
        <v>0</v>
      </c>
      <c r="M141" s="123">
        <f>IF(A141="","",100*L141/(10-COUNTIF(Données!E141,"A")-COUNTIF(Données!L141:N141,"A")-COUNTIF(Données!Y141:AA141,"A")-COUNTIF(Données!AD141:AF141,"A")))</f>
        <v>0</v>
      </c>
      <c r="N141" s="124">
        <f>IF(A141="","",COUNTIF(Données!H141:K141,1))</f>
        <v>0</v>
      </c>
      <c r="O141" s="124">
        <f>IF(A141="","",COUNTIF(Données!P141:R141,1))</f>
        <v>0</v>
      </c>
      <c r="P141" s="124">
        <f>IF(A141="","",COUNTIF(Données!S141:U141,1))</f>
        <v>0</v>
      </c>
      <c r="Q141" s="124">
        <f>IF(A141="","",COUNTIF(Données!AG141:AI141,1))</f>
        <v>0</v>
      </c>
      <c r="R141" s="125">
        <f t="shared" si="2"/>
        <v>0</v>
      </c>
      <c r="S141" s="126">
        <f>IF(A141="","",100*R141/(13-COUNTIF(Données!P141:U141,"A")-COUNTIF(Données!AG141:AI141,"A")-COUNTIF(Données!H141:K141,"A")))</f>
        <v>0</v>
      </c>
      <c r="T141" s="127">
        <f>IF(A141="","",COUNTIF(Données!V141:X141,1))</f>
        <v>0</v>
      </c>
      <c r="U141" s="128">
        <f>IF(A141="","",100*T141/(3-COUNTIF(Données!V141:X141,"A")))</f>
        <v>0</v>
      </c>
      <c r="V141" s="129">
        <f t="shared" si="3"/>
        <v>0</v>
      </c>
      <c r="W141" s="123">
        <f>IF(A141="","",100*V141/(34-COUNTIF(Données!B141:AI141,"A")))</f>
        <v>0</v>
      </c>
    </row>
    <row r="142" spans="1:23" ht="15.75">
      <c r="A142" s="130">
        <f>IF(Données!A142="","",Données!A142)</f>
        <v>0</v>
      </c>
      <c r="B142" s="131">
        <f>IF(A142="","",COUNTIF(Données!B142:D142,1))</f>
        <v>0</v>
      </c>
      <c r="C142" s="131">
        <f>IF(A142="","",COUNTIF(Données!F142:G142,1))</f>
        <v>0</v>
      </c>
      <c r="D142" s="131">
        <f>IF(A142="","",IF(Données!O142=1,1,0))</f>
        <v>0</v>
      </c>
      <c r="E142" s="131">
        <f>IF(A142="","",COUNTIF(Données!AB142:AC142,1))</f>
        <v>0</v>
      </c>
      <c r="F142" s="132">
        <f t="shared" si="0"/>
        <v>0</v>
      </c>
      <c r="G142" s="133">
        <f>IF(A142="","",100*F142/(8-COUNTIF(Données!B142:D142,"A")-COUNTIF(Données!F142:G142,"A")-COUNTIF(Données!O142,"A")))</f>
        <v>0</v>
      </c>
      <c r="H142" s="134">
        <f>IF(A142="","",COUNTIF(Données!E142,1))</f>
        <v>0</v>
      </c>
      <c r="I142" s="134">
        <f>IF(A142="","",COUNTIF(Données!L142:N142,1))</f>
        <v>0</v>
      </c>
      <c r="J142" s="134">
        <f>IF(A142="","",COUNTIF(Données!Y142:AA142,1))</f>
        <v>0</v>
      </c>
      <c r="K142" s="134">
        <f>IF(A142="","",COUNTIF(Données!AD142:AF142,1))</f>
        <v>0</v>
      </c>
      <c r="L142" s="135">
        <f t="shared" si="1"/>
        <v>0</v>
      </c>
      <c r="M142" s="133">
        <f>IF(A142="","",100*L142/(10-COUNTIF(Données!E142,"A")-COUNTIF(Données!L142:N142,"A")-COUNTIF(Données!Y142:AA142,"A")-COUNTIF(Données!AD142:AF142,"A")))</f>
        <v>0</v>
      </c>
      <c r="N142" s="134">
        <f>IF(A142="","",COUNTIF(Données!H142:K142,1))</f>
        <v>0</v>
      </c>
      <c r="O142" s="134">
        <f>IF(A142="","",COUNTIF(Données!P142:R142,1))</f>
        <v>0</v>
      </c>
      <c r="P142" s="134">
        <f>IF(A142="","",COUNTIF(Données!S142:U142,1))</f>
        <v>0</v>
      </c>
      <c r="Q142" s="134">
        <f>IF(A142="","",COUNTIF(Données!AG142:AI142,1))</f>
        <v>0</v>
      </c>
      <c r="R142" s="136">
        <f t="shared" si="2"/>
        <v>0</v>
      </c>
      <c r="S142" s="137">
        <f>IF(A142="","",100*R142/(13-COUNTIF(Données!P142:U142,"A")-COUNTIF(Données!AG142:AI142,"A")-COUNTIF(Données!H142:K142,"A")))</f>
        <v>0</v>
      </c>
      <c r="T142" s="138">
        <f>IF(A142="","",COUNTIF(Données!V142:X142,1))</f>
        <v>0</v>
      </c>
      <c r="U142" s="139">
        <f>IF(A142="","",100*T142/(3-COUNTIF(Données!V142:X142,"A")))</f>
        <v>0</v>
      </c>
      <c r="V142" s="140">
        <f t="shared" si="3"/>
        <v>0</v>
      </c>
      <c r="W142" s="133">
        <f>IF(A142="","",100*V142/(34-COUNTIF(Données!B142:AI142,"A")))</f>
        <v>0</v>
      </c>
    </row>
    <row r="143" spans="1:23" ht="15.75">
      <c r="A143" s="111">
        <f>IF(Données!A143="","",Données!A143)</f>
        <v>0</v>
      </c>
      <c r="B143" s="121">
        <f>IF(A143="","",COUNTIF(Données!B143:D143,1))</f>
        <v>0</v>
      </c>
      <c r="C143" s="121">
        <f>IF(A143="","",COUNTIF(Données!F143:G143,1))</f>
        <v>0</v>
      </c>
      <c r="D143" s="121">
        <f>IF(A143="","",IF(Données!O143=1,1,0))</f>
        <v>0</v>
      </c>
      <c r="E143" s="121">
        <f>IF(A143="","",COUNTIF(Données!AB143:AC143,1))</f>
        <v>0</v>
      </c>
      <c r="F143" s="122">
        <f t="shared" si="0"/>
        <v>0</v>
      </c>
      <c r="G143" s="123">
        <f>IF(A143="","",100*F143/(8-COUNTIF(Données!B143:D143,"A")-COUNTIF(Données!F143:G143,"A")-COUNTIF(Données!O143,"A")))</f>
        <v>0</v>
      </c>
      <c r="H143" s="124">
        <f>IF(A143="","",COUNTIF(Données!E143,1))</f>
        <v>0</v>
      </c>
      <c r="I143" s="124">
        <f>IF(A143="","",COUNTIF(Données!L143:N143,1))</f>
        <v>0</v>
      </c>
      <c r="J143" s="124">
        <f>IF(A143="","",COUNTIF(Données!Y143:AA143,1))</f>
        <v>0</v>
      </c>
      <c r="K143" s="124">
        <f>IF(A143="","",COUNTIF(Données!AD143:AF143,1))</f>
        <v>0</v>
      </c>
      <c r="L143" s="125">
        <f t="shared" si="1"/>
        <v>0</v>
      </c>
      <c r="M143" s="123">
        <f>IF(A143="","",100*L143/(10-COUNTIF(Données!E143,"A")-COUNTIF(Données!L143:N143,"A")-COUNTIF(Données!Y143:AA143,"A")-COUNTIF(Données!AD143:AF143,"A")))</f>
        <v>0</v>
      </c>
      <c r="N143" s="124">
        <f>IF(A143="","",COUNTIF(Données!H143:K143,1))</f>
        <v>0</v>
      </c>
      <c r="O143" s="124">
        <f>IF(A143="","",COUNTIF(Données!P143:R143,1))</f>
        <v>0</v>
      </c>
      <c r="P143" s="124">
        <f>IF(A143="","",COUNTIF(Données!S143:U143,1))</f>
        <v>0</v>
      </c>
      <c r="Q143" s="124">
        <f>IF(A143="","",COUNTIF(Données!AG143:AI143,1))</f>
        <v>0</v>
      </c>
      <c r="R143" s="125">
        <f t="shared" si="2"/>
        <v>0</v>
      </c>
      <c r="S143" s="126">
        <f>IF(A143="","",100*R143/(13-COUNTIF(Données!P143:U143,"A")-COUNTIF(Données!AG143:AI143,"A")-COUNTIF(Données!H143:K143,"A")))</f>
        <v>0</v>
      </c>
      <c r="T143" s="127">
        <f>IF(A143="","",COUNTIF(Données!V143:X143,1))</f>
        <v>0</v>
      </c>
      <c r="U143" s="128">
        <f>IF(A143="","",100*T143/(3-COUNTIF(Données!V143:X143,"A")))</f>
        <v>0</v>
      </c>
      <c r="V143" s="129">
        <f t="shared" si="3"/>
        <v>0</v>
      </c>
      <c r="W143" s="123">
        <f>IF(A143="","",100*V143/(34-COUNTIF(Données!B143:AI143,"A")))</f>
        <v>0</v>
      </c>
    </row>
    <row r="144" spans="1:23" ht="15.75">
      <c r="A144" s="130">
        <f>IF(Données!A144="","",Données!A144)</f>
        <v>0</v>
      </c>
      <c r="B144" s="131">
        <f>IF(A144="","",COUNTIF(Données!B144:D144,1))</f>
        <v>0</v>
      </c>
      <c r="C144" s="131">
        <f>IF(A144="","",COUNTIF(Données!F144:G144,1))</f>
        <v>0</v>
      </c>
      <c r="D144" s="131">
        <f>IF(A144="","",IF(Données!O144=1,1,0))</f>
        <v>0</v>
      </c>
      <c r="E144" s="131">
        <f>IF(A144="","",COUNTIF(Données!AB144:AC144,1))</f>
        <v>0</v>
      </c>
      <c r="F144" s="132">
        <f t="shared" si="0"/>
        <v>0</v>
      </c>
      <c r="G144" s="133">
        <f>IF(A144="","",100*F144/(8-COUNTIF(Données!B144:D144,"A")-COUNTIF(Données!F144:G144,"A")-COUNTIF(Données!O144,"A")))</f>
        <v>0</v>
      </c>
      <c r="H144" s="134">
        <f>IF(A144="","",COUNTIF(Données!E144,1))</f>
        <v>0</v>
      </c>
      <c r="I144" s="134">
        <f>IF(A144="","",COUNTIF(Données!L144:N144,1))</f>
        <v>0</v>
      </c>
      <c r="J144" s="134">
        <f>IF(A144="","",COUNTIF(Données!Y144:AA144,1))</f>
        <v>0</v>
      </c>
      <c r="K144" s="134">
        <f>IF(A144="","",COUNTIF(Données!AD144:AF144,1))</f>
        <v>0</v>
      </c>
      <c r="L144" s="135">
        <f t="shared" si="1"/>
        <v>0</v>
      </c>
      <c r="M144" s="133">
        <f>IF(A144="","",100*L144/(10-COUNTIF(Données!E144,"A")-COUNTIF(Données!L144:N144,"A")-COUNTIF(Données!Y144:AA144,"A")-COUNTIF(Données!AD144:AF144,"A")))</f>
        <v>0</v>
      </c>
      <c r="N144" s="134">
        <f>IF(A144="","",COUNTIF(Données!H144:K144,1))</f>
        <v>0</v>
      </c>
      <c r="O144" s="134">
        <f>IF(A144="","",COUNTIF(Données!P144:R144,1))</f>
        <v>0</v>
      </c>
      <c r="P144" s="134">
        <f>IF(A144="","",COUNTIF(Données!S144:U144,1))</f>
        <v>0</v>
      </c>
      <c r="Q144" s="134">
        <f>IF(A144="","",COUNTIF(Données!AG144:AI144,1))</f>
        <v>0</v>
      </c>
      <c r="R144" s="136">
        <f t="shared" si="2"/>
        <v>0</v>
      </c>
      <c r="S144" s="137">
        <f>IF(A144="","",100*R144/(13-COUNTIF(Données!P144:U144,"A")-COUNTIF(Données!AG144:AI144,"A")-COUNTIF(Données!H144:K144,"A")))</f>
        <v>0</v>
      </c>
      <c r="T144" s="138">
        <f>IF(A144="","",COUNTIF(Données!V144:X144,1))</f>
        <v>0</v>
      </c>
      <c r="U144" s="139">
        <f>IF(A144="","",100*T144/(3-COUNTIF(Données!V144:X144,"A")))</f>
        <v>0</v>
      </c>
      <c r="V144" s="140">
        <f t="shared" si="3"/>
        <v>0</v>
      </c>
      <c r="W144" s="133">
        <f>IF(A144="","",100*V144/(34-COUNTIF(Données!B144:AI144,"A")))</f>
        <v>0</v>
      </c>
    </row>
    <row r="145" spans="1:23" ht="15.75">
      <c r="A145" s="111">
        <f>IF(Données!A145="","",Données!A145)</f>
        <v>0</v>
      </c>
      <c r="B145" s="121">
        <f>IF(A145="","",COUNTIF(Données!B145:D145,1))</f>
        <v>0</v>
      </c>
      <c r="C145" s="121">
        <f>IF(A145="","",COUNTIF(Données!F145:G145,1))</f>
        <v>0</v>
      </c>
      <c r="D145" s="121">
        <f>IF(A145="","",IF(Données!O145=1,1,0))</f>
        <v>0</v>
      </c>
      <c r="E145" s="121">
        <f>IF(A145="","",COUNTIF(Données!AB145:AC145,1))</f>
        <v>0</v>
      </c>
      <c r="F145" s="122">
        <f t="shared" si="0"/>
        <v>0</v>
      </c>
      <c r="G145" s="123">
        <f>IF(A145="","",100*F145/(8-COUNTIF(Données!B145:D145,"A")-COUNTIF(Données!F145:G145,"A")-COUNTIF(Données!O145,"A")))</f>
        <v>0</v>
      </c>
      <c r="H145" s="124">
        <f>IF(A145="","",COUNTIF(Données!E145,1))</f>
        <v>0</v>
      </c>
      <c r="I145" s="124">
        <f>IF(A145="","",COUNTIF(Données!L145:N145,1))</f>
        <v>0</v>
      </c>
      <c r="J145" s="124">
        <f>IF(A145="","",COUNTIF(Données!Y145:AA145,1))</f>
        <v>0</v>
      </c>
      <c r="K145" s="124">
        <f>IF(A145="","",COUNTIF(Données!AD145:AF145,1))</f>
        <v>0</v>
      </c>
      <c r="L145" s="125">
        <f t="shared" si="1"/>
        <v>0</v>
      </c>
      <c r="M145" s="123">
        <f>IF(A145="","",100*L145/(10-COUNTIF(Données!E145,"A")-COUNTIF(Données!L145:N145,"A")-COUNTIF(Données!Y145:AA145,"A")-COUNTIF(Données!AD145:AF145,"A")))</f>
        <v>0</v>
      </c>
      <c r="N145" s="124">
        <f>IF(A145="","",COUNTIF(Données!H145:K145,1))</f>
        <v>0</v>
      </c>
      <c r="O145" s="124">
        <f>IF(A145="","",COUNTIF(Données!P145:R145,1))</f>
        <v>0</v>
      </c>
      <c r="P145" s="124">
        <f>IF(A145="","",COUNTIF(Données!S145:U145,1))</f>
        <v>0</v>
      </c>
      <c r="Q145" s="124">
        <f>IF(A145="","",COUNTIF(Données!AG145:AI145,1))</f>
        <v>0</v>
      </c>
      <c r="R145" s="125">
        <f t="shared" si="2"/>
        <v>0</v>
      </c>
      <c r="S145" s="126">
        <f>IF(A145="","",100*R145/(13-COUNTIF(Données!P145:U145,"A")-COUNTIF(Données!AG145:AI145,"A")-COUNTIF(Données!H145:K145,"A")))</f>
        <v>0</v>
      </c>
      <c r="T145" s="127">
        <f>IF(A145="","",COUNTIF(Données!V145:X145,1))</f>
        <v>0</v>
      </c>
      <c r="U145" s="128">
        <f>IF(A145="","",100*T145/(3-COUNTIF(Données!V145:X145,"A")))</f>
        <v>0</v>
      </c>
      <c r="V145" s="129">
        <f t="shared" si="3"/>
        <v>0</v>
      </c>
      <c r="W145" s="123">
        <f>IF(A145="","",100*V145/(34-COUNTIF(Données!B145:AI145,"A")))</f>
        <v>0</v>
      </c>
    </row>
    <row r="146" spans="1:23" ht="15.75">
      <c r="A146" s="130">
        <f>IF(Données!A146="","",Données!A146)</f>
        <v>0</v>
      </c>
      <c r="B146" s="131">
        <f>IF(A146="","",COUNTIF(Données!B146:D146,1))</f>
        <v>0</v>
      </c>
      <c r="C146" s="131">
        <f>IF(A146="","",COUNTIF(Données!F146:G146,1))</f>
        <v>0</v>
      </c>
      <c r="D146" s="131">
        <f>IF(A146="","",IF(Données!O146=1,1,0))</f>
        <v>0</v>
      </c>
      <c r="E146" s="131">
        <f>IF(A146="","",COUNTIF(Données!AB146:AC146,1))</f>
        <v>0</v>
      </c>
      <c r="F146" s="132">
        <f t="shared" si="0"/>
        <v>0</v>
      </c>
      <c r="G146" s="133">
        <f>IF(A146="","",100*F146/(8-COUNTIF(Données!B146:D146,"A")-COUNTIF(Données!F146:G146,"A")-COUNTIF(Données!O146,"A")))</f>
        <v>0</v>
      </c>
      <c r="H146" s="134">
        <f>IF(A146="","",COUNTIF(Données!E146,1))</f>
        <v>0</v>
      </c>
      <c r="I146" s="134">
        <f>IF(A146="","",COUNTIF(Données!L146:N146,1))</f>
        <v>0</v>
      </c>
      <c r="J146" s="134">
        <f>IF(A146="","",COUNTIF(Données!Y146:AA146,1))</f>
        <v>0</v>
      </c>
      <c r="K146" s="134">
        <f>IF(A146="","",COUNTIF(Données!AD146:AF146,1))</f>
        <v>0</v>
      </c>
      <c r="L146" s="135">
        <f t="shared" si="1"/>
        <v>0</v>
      </c>
      <c r="M146" s="133">
        <f>IF(A146="","",100*L146/(10-COUNTIF(Données!E146,"A")-COUNTIF(Données!L146:N146,"A")-COUNTIF(Données!Y146:AA146,"A")-COUNTIF(Données!AD146:AF146,"A")))</f>
        <v>0</v>
      </c>
      <c r="N146" s="134">
        <f>IF(A146="","",COUNTIF(Données!H146:K146,1))</f>
        <v>0</v>
      </c>
      <c r="O146" s="134">
        <f>IF(A146="","",COUNTIF(Données!P146:R146,1))</f>
        <v>0</v>
      </c>
      <c r="P146" s="134">
        <f>IF(A146="","",COUNTIF(Données!S146:U146,1))</f>
        <v>0</v>
      </c>
      <c r="Q146" s="134">
        <f>IF(A146="","",COUNTIF(Données!AG146:AI146,1))</f>
        <v>0</v>
      </c>
      <c r="R146" s="136">
        <f t="shared" si="2"/>
        <v>0</v>
      </c>
      <c r="S146" s="137">
        <f>IF(A146="","",100*R146/(13-COUNTIF(Données!P146:U146,"A")-COUNTIF(Données!AG146:AI146,"A")-COUNTIF(Données!H146:K146,"A")))</f>
        <v>0</v>
      </c>
      <c r="T146" s="138">
        <f>IF(A146="","",COUNTIF(Données!V146:X146,1))</f>
        <v>0</v>
      </c>
      <c r="U146" s="139">
        <f>IF(A146="","",100*T146/(3-COUNTIF(Données!V146:X146,"A")))</f>
        <v>0</v>
      </c>
      <c r="V146" s="140">
        <f t="shared" si="3"/>
        <v>0</v>
      </c>
      <c r="W146" s="133">
        <f>IF(A146="","",100*V146/(34-COUNTIF(Données!B146:AI146,"A")))</f>
        <v>0</v>
      </c>
    </row>
    <row r="147" spans="1:23" ht="15.75">
      <c r="A147" s="111">
        <f>IF(Données!A147="","",Données!A147)</f>
        <v>0</v>
      </c>
      <c r="B147" s="121">
        <f>IF(A147="","",COUNTIF(Données!B147:D147,1))</f>
        <v>0</v>
      </c>
      <c r="C147" s="121">
        <f>IF(A147="","",COUNTIF(Données!F147:G147,1))</f>
        <v>0</v>
      </c>
      <c r="D147" s="121">
        <f>IF(A147="","",IF(Données!O147=1,1,0))</f>
        <v>0</v>
      </c>
      <c r="E147" s="121">
        <f>IF(A147="","",COUNTIF(Données!AB147:AC147,1))</f>
        <v>0</v>
      </c>
      <c r="F147" s="122">
        <f t="shared" si="0"/>
        <v>0</v>
      </c>
      <c r="G147" s="123">
        <f>IF(A147="","",100*F147/(8-COUNTIF(Données!B147:D147,"A")-COUNTIF(Données!F147:G147,"A")-COUNTIF(Données!O147,"A")))</f>
        <v>0</v>
      </c>
      <c r="H147" s="124">
        <f>IF(A147="","",COUNTIF(Données!E147,1))</f>
        <v>0</v>
      </c>
      <c r="I147" s="124">
        <f>IF(A147="","",COUNTIF(Données!L147:N147,1))</f>
        <v>0</v>
      </c>
      <c r="J147" s="124">
        <f>IF(A147="","",COUNTIF(Données!Y147:AA147,1))</f>
        <v>0</v>
      </c>
      <c r="K147" s="124">
        <f>IF(A147="","",COUNTIF(Données!AD147:AF147,1))</f>
        <v>0</v>
      </c>
      <c r="L147" s="125">
        <f t="shared" si="1"/>
        <v>0</v>
      </c>
      <c r="M147" s="123">
        <f>IF(A147="","",100*L147/(10-COUNTIF(Données!E147,"A")-COUNTIF(Données!L147:N147,"A")-COUNTIF(Données!Y147:AA147,"A")-COUNTIF(Données!AD147:AF147,"A")))</f>
        <v>0</v>
      </c>
      <c r="N147" s="124">
        <f>IF(A147="","",COUNTIF(Données!H147:K147,1))</f>
        <v>0</v>
      </c>
      <c r="O147" s="124">
        <f>IF(A147="","",COUNTIF(Données!P147:R147,1))</f>
        <v>0</v>
      </c>
      <c r="P147" s="124">
        <f>IF(A147="","",COUNTIF(Données!S147:U147,1))</f>
        <v>0</v>
      </c>
      <c r="Q147" s="124">
        <f>IF(A147="","",COUNTIF(Données!AG147:AI147,1))</f>
        <v>0</v>
      </c>
      <c r="R147" s="125">
        <f t="shared" si="2"/>
        <v>0</v>
      </c>
      <c r="S147" s="126">
        <f>IF(A147="","",100*R147/(13-COUNTIF(Données!P147:U147,"A")-COUNTIF(Données!AG147:AI147,"A")-COUNTIF(Données!H147:K147,"A")))</f>
        <v>0</v>
      </c>
      <c r="T147" s="127">
        <f>IF(A147="","",COUNTIF(Données!V147:X147,1))</f>
        <v>0</v>
      </c>
      <c r="U147" s="128">
        <f>IF(A147="","",100*T147/(3-COUNTIF(Données!V147:X147,"A")))</f>
        <v>0</v>
      </c>
      <c r="V147" s="129">
        <f t="shared" si="3"/>
        <v>0</v>
      </c>
      <c r="W147" s="123">
        <f>IF(A147="","",100*V147/(34-COUNTIF(Données!B147:AI147,"A")))</f>
        <v>0</v>
      </c>
    </row>
    <row r="148" spans="1:23" ht="15.75">
      <c r="A148" s="130">
        <f>IF(Données!A148="","",Données!A148)</f>
        <v>0</v>
      </c>
      <c r="B148" s="131">
        <f>IF(A148="","",COUNTIF(Données!B148:D148,1))</f>
        <v>0</v>
      </c>
      <c r="C148" s="131">
        <f>IF(A148="","",COUNTIF(Données!F148:G148,1))</f>
        <v>0</v>
      </c>
      <c r="D148" s="131">
        <f>IF(A148="","",IF(Données!O148=1,1,0))</f>
        <v>0</v>
      </c>
      <c r="E148" s="131">
        <f>IF(A148="","",COUNTIF(Données!AB148:AC148,1))</f>
        <v>0</v>
      </c>
      <c r="F148" s="132">
        <f t="shared" si="0"/>
        <v>0</v>
      </c>
      <c r="G148" s="133">
        <f>IF(A148="","",100*F148/(8-COUNTIF(Données!B148:D148,"A")-COUNTIF(Données!F148:G148,"A")-COUNTIF(Données!O148,"A")))</f>
        <v>0</v>
      </c>
      <c r="H148" s="134">
        <f>IF(A148="","",COUNTIF(Données!E148,1))</f>
        <v>0</v>
      </c>
      <c r="I148" s="134">
        <f>IF(A148="","",COUNTIF(Données!L148:N148,1))</f>
        <v>0</v>
      </c>
      <c r="J148" s="134">
        <f>IF(A148="","",COUNTIF(Données!Y148:AA148,1))</f>
        <v>0</v>
      </c>
      <c r="K148" s="134">
        <f>IF(A148="","",COUNTIF(Données!AD148:AF148,1))</f>
        <v>0</v>
      </c>
      <c r="L148" s="135">
        <f t="shared" si="1"/>
        <v>0</v>
      </c>
      <c r="M148" s="133">
        <f>IF(A148="","",100*L148/(10-COUNTIF(Données!E148,"A")-COUNTIF(Données!L148:N148,"A")-COUNTIF(Données!Y148:AA148,"A")-COUNTIF(Données!AD148:AF148,"A")))</f>
        <v>0</v>
      </c>
      <c r="N148" s="134">
        <f>IF(A148="","",COUNTIF(Données!H148:K148,1))</f>
        <v>0</v>
      </c>
      <c r="O148" s="134">
        <f>IF(A148="","",COUNTIF(Données!P148:R148,1))</f>
        <v>0</v>
      </c>
      <c r="P148" s="134">
        <f>IF(A148="","",COUNTIF(Données!S148:U148,1))</f>
        <v>0</v>
      </c>
      <c r="Q148" s="134">
        <f>IF(A148="","",COUNTIF(Données!AG148:AI148,1))</f>
        <v>0</v>
      </c>
      <c r="R148" s="136">
        <f t="shared" si="2"/>
        <v>0</v>
      </c>
      <c r="S148" s="137">
        <f>IF(A148="","",100*R148/(13-COUNTIF(Données!P148:U148,"A")-COUNTIF(Données!AG148:AI148,"A")-COUNTIF(Données!H148:K148,"A")))</f>
        <v>0</v>
      </c>
      <c r="T148" s="138">
        <f>IF(A148="","",COUNTIF(Données!V148:X148,1))</f>
        <v>0</v>
      </c>
      <c r="U148" s="139">
        <f>IF(A148="","",100*T148/(3-COUNTIF(Données!V148:X148,"A")))</f>
        <v>0</v>
      </c>
      <c r="V148" s="140">
        <f t="shared" si="3"/>
        <v>0</v>
      </c>
      <c r="W148" s="133">
        <f>IF(A148="","",100*V148/(34-COUNTIF(Données!B148:AI148,"A")))</f>
        <v>0</v>
      </c>
    </row>
    <row r="149" spans="1:23" ht="15.75">
      <c r="A149" s="111">
        <f>IF(Données!A149="","",Données!A149)</f>
        <v>0</v>
      </c>
      <c r="B149" s="121">
        <f>IF(A149="","",COUNTIF(Données!B149:D149,1))</f>
        <v>0</v>
      </c>
      <c r="C149" s="121">
        <f>IF(A149="","",COUNTIF(Données!F149:G149,1))</f>
        <v>0</v>
      </c>
      <c r="D149" s="121">
        <f>IF(A149="","",IF(Données!O149=1,1,0))</f>
        <v>0</v>
      </c>
      <c r="E149" s="121">
        <f>IF(A149="","",COUNTIF(Données!AB149:AC149,1))</f>
        <v>0</v>
      </c>
      <c r="F149" s="122">
        <f t="shared" si="0"/>
        <v>0</v>
      </c>
      <c r="G149" s="123">
        <f>IF(A149="","",100*F149/(8-COUNTIF(Données!B149:D149,"A")-COUNTIF(Données!F149:G149,"A")-COUNTIF(Données!O149,"A")))</f>
        <v>0</v>
      </c>
      <c r="H149" s="124">
        <f>IF(A149="","",COUNTIF(Données!E149,1))</f>
        <v>0</v>
      </c>
      <c r="I149" s="124">
        <f>IF(A149="","",COUNTIF(Données!L149:N149,1))</f>
        <v>0</v>
      </c>
      <c r="J149" s="124">
        <f>IF(A149="","",COUNTIF(Données!Y149:AA149,1))</f>
        <v>0</v>
      </c>
      <c r="K149" s="124">
        <f>IF(A149="","",COUNTIF(Données!AD149:AF149,1))</f>
        <v>0</v>
      </c>
      <c r="L149" s="125">
        <f t="shared" si="1"/>
        <v>0</v>
      </c>
      <c r="M149" s="123">
        <f>IF(A149="","",100*L149/(10-COUNTIF(Données!E149,"A")-COUNTIF(Données!L149:N149,"A")-COUNTIF(Données!Y149:AA149,"A")-COUNTIF(Données!AD149:AF149,"A")))</f>
        <v>0</v>
      </c>
      <c r="N149" s="124">
        <f>IF(A149="","",COUNTIF(Données!H149:K149,1))</f>
        <v>0</v>
      </c>
      <c r="O149" s="124">
        <f>IF(A149="","",COUNTIF(Données!P149:R149,1))</f>
        <v>0</v>
      </c>
      <c r="P149" s="124">
        <f>IF(A149="","",COUNTIF(Données!S149:U149,1))</f>
        <v>0</v>
      </c>
      <c r="Q149" s="124">
        <f>IF(A149="","",COUNTIF(Données!AG149:AI149,1))</f>
        <v>0</v>
      </c>
      <c r="R149" s="125">
        <f t="shared" si="2"/>
        <v>0</v>
      </c>
      <c r="S149" s="126">
        <f>IF(A149="","",100*R149/(13-COUNTIF(Données!P149:U149,"A")-COUNTIF(Données!AG149:AI149,"A")-COUNTIF(Données!H149:K149,"A")))</f>
        <v>0</v>
      </c>
      <c r="T149" s="127">
        <f>IF(A149="","",COUNTIF(Données!V149:X149,1))</f>
        <v>0</v>
      </c>
      <c r="U149" s="128">
        <f>IF(A149="","",100*T149/(3-COUNTIF(Données!V149:X149,"A")))</f>
        <v>0</v>
      </c>
      <c r="V149" s="129">
        <f t="shared" si="3"/>
        <v>0</v>
      </c>
      <c r="W149" s="123">
        <f>IF(A149="","",100*V149/(34-COUNTIF(Données!B149:AI149,"A")))</f>
        <v>0</v>
      </c>
    </row>
    <row r="150" spans="1:23" ht="15.75">
      <c r="A150" s="130">
        <f>IF(Données!A150="","",Données!A150)</f>
        <v>0</v>
      </c>
      <c r="B150" s="131">
        <f>IF(A150="","",COUNTIF(Données!B150:D150,1))</f>
        <v>0</v>
      </c>
      <c r="C150" s="131">
        <f>IF(A150="","",COUNTIF(Données!F150:G150,1))</f>
        <v>0</v>
      </c>
      <c r="D150" s="131">
        <f>IF(A150="","",IF(Données!O150=1,1,0))</f>
        <v>0</v>
      </c>
      <c r="E150" s="131">
        <f>IF(A150="","",COUNTIF(Données!AB150:AC150,1))</f>
        <v>0</v>
      </c>
      <c r="F150" s="132">
        <f t="shared" si="0"/>
        <v>0</v>
      </c>
      <c r="G150" s="133">
        <f>IF(A150="","",100*F150/(8-COUNTIF(Données!B150:D150,"A")-COUNTIF(Données!F150:G150,"A")-COUNTIF(Données!O150,"A")))</f>
        <v>0</v>
      </c>
      <c r="H150" s="134">
        <f>IF(A150="","",COUNTIF(Données!E150,1))</f>
        <v>0</v>
      </c>
      <c r="I150" s="134">
        <f>IF(A150="","",COUNTIF(Données!L150:N150,1))</f>
        <v>0</v>
      </c>
      <c r="J150" s="134">
        <f>IF(A150="","",COUNTIF(Données!Y150:AA150,1))</f>
        <v>0</v>
      </c>
      <c r="K150" s="134">
        <f>IF(A150="","",COUNTIF(Données!AD150:AF150,1))</f>
        <v>0</v>
      </c>
      <c r="L150" s="135">
        <f t="shared" si="1"/>
        <v>0</v>
      </c>
      <c r="M150" s="133">
        <f>IF(A150="","",100*L150/(10-COUNTIF(Données!E150,"A")-COUNTIF(Données!L150:N150,"A")-COUNTIF(Données!Y150:AA150,"A")-COUNTIF(Données!AD150:AF150,"A")))</f>
        <v>0</v>
      </c>
      <c r="N150" s="134">
        <f>IF(A150="","",COUNTIF(Données!H150:K150,1))</f>
        <v>0</v>
      </c>
      <c r="O150" s="134">
        <f>IF(A150="","",COUNTIF(Données!P150:R150,1))</f>
        <v>0</v>
      </c>
      <c r="P150" s="134">
        <f>IF(A150="","",COUNTIF(Données!S150:U150,1))</f>
        <v>0</v>
      </c>
      <c r="Q150" s="134">
        <f>IF(A150="","",COUNTIF(Données!AG150:AI150,1))</f>
        <v>0</v>
      </c>
      <c r="R150" s="136">
        <f t="shared" si="2"/>
        <v>0</v>
      </c>
      <c r="S150" s="137">
        <f>IF(A150="","",100*R150/(13-COUNTIF(Données!P150:U150,"A")-COUNTIF(Données!AG150:AI150,"A")-COUNTIF(Données!H150:K150,"A")))</f>
        <v>0</v>
      </c>
      <c r="T150" s="138">
        <f>IF(A150="","",COUNTIF(Données!V150:X150,1))</f>
        <v>0</v>
      </c>
      <c r="U150" s="139">
        <f>IF(A150="","",100*T150/(3-COUNTIF(Données!V150:X150,"A")))</f>
        <v>0</v>
      </c>
      <c r="V150" s="140">
        <f t="shared" si="3"/>
        <v>0</v>
      </c>
      <c r="W150" s="133">
        <f>IF(A150="","",100*V150/(34-COUNTIF(Données!B150:AI150,"A")))</f>
        <v>0</v>
      </c>
    </row>
    <row r="151" spans="1:23" ht="15.75">
      <c r="A151" s="111">
        <f>IF(Données!A151="","",Données!A151)</f>
        <v>0</v>
      </c>
      <c r="B151" s="121">
        <f>IF(A151="","",COUNTIF(Données!B151:D151,1))</f>
        <v>0</v>
      </c>
      <c r="C151" s="121">
        <f>IF(A151="","",COUNTIF(Données!F151:G151,1))</f>
        <v>0</v>
      </c>
      <c r="D151" s="121">
        <f>IF(A151="","",IF(Données!O151=1,1,0))</f>
        <v>0</v>
      </c>
      <c r="E151" s="121">
        <f>IF(A151="","",COUNTIF(Données!AB151:AC151,1))</f>
        <v>0</v>
      </c>
      <c r="F151" s="122">
        <f t="shared" si="0"/>
        <v>0</v>
      </c>
      <c r="G151" s="123">
        <f>IF(A151="","",100*F151/(8-COUNTIF(Données!B151:D151,"A")-COUNTIF(Données!F151:G151,"A")-COUNTIF(Données!O151,"A")))</f>
        <v>0</v>
      </c>
      <c r="H151" s="124">
        <f>IF(A151="","",COUNTIF(Données!E151,1))</f>
        <v>0</v>
      </c>
      <c r="I151" s="124">
        <f>IF(A151="","",COUNTIF(Données!L151:N151,1))</f>
        <v>0</v>
      </c>
      <c r="J151" s="124">
        <f>IF(A151="","",COUNTIF(Données!Y151:AA151,1))</f>
        <v>0</v>
      </c>
      <c r="K151" s="124">
        <f>IF(A151="","",COUNTIF(Données!AD151:AF151,1))</f>
        <v>0</v>
      </c>
      <c r="L151" s="125">
        <f t="shared" si="1"/>
        <v>0</v>
      </c>
      <c r="M151" s="123">
        <f>IF(A151="","",100*L151/(10-COUNTIF(Données!E151,"A")-COUNTIF(Données!L151:N151,"A")-COUNTIF(Données!Y151:AA151,"A")-COUNTIF(Données!AD151:AF151,"A")))</f>
        <v>0</v>
      </c>
      <c r="N151" s="124">
        <f>IF(A151="","",COUNTIF(Données!H151:K151,1))</f>
        <v>0</v>
      </c>
      <c r="O151" s="124">
        <f>IF(A151="","",COUNTIF(Données!P151:R151,1))</f>
        <v>0</v>
      </c>
      <c r="P151" s="124">
        <f>IF(A151="","",COUNTIF(Données!S151:U151,1))</f>
        <v>0</v>
      </c>
      <c r="Q151" s="124">
        <f>IF(A151="","",COUNTIF(Données!AG151:AI151,1))</f>
        <v>0</v>
      </c>
      <c r="R151" s="125">
        <f t="shared" si="2"/>
        <v>0</v>
      </c>
      <c r="S151" s="126">
        <f>IF(A151="","",100*R151/(13-COUNTIF(Données!P151:U151,"A")-COUNTIF(Données!AG151:AI151,"A")-COUNTIF(Données!H151:K151,"A")))</f>
        <v>0</v>
      </c>
      <c r="T151" s="127">
        <f>IF(A151="","",COUNTIF(Données!V151:X151,1))</f>
        <v>0</v>
      </c>
      <c r="U151" s="128">
        <f>IF(A151="","",100*T151/(3-COUNTIF(Données!V151:X151,"A")))</f>
        <v>0</v>
      </c>
      <c r="V151" s="129">
        <f t="shared" si="3"/>
        <v>0</v>
      </c>
      <c r="W151" s="123">
        <f>IF(A151="","",100*V151/(34-COUNTIF(Données!B151:AI151,"A")))</f>
        <v>0</v>
      </c>
    </row>
    <row r="152" spans="1:23" ht="15.75">
      <c r="A152" s="130">
        <f>IF(Données!A152="","",Données!A152)</f>
        <v>0</v>
      </c>
      <c r="B152" s="131">
        <f>IF(A152="","",COUNTIF(Données!B152:D152,1))</f>
        <v>0</v>
      </c>
      <c r="C152" s="131">
        <f>IF(A152="","",COUNTIF(Données!F152:G152,1))</f>
        <v>0</v>
      </c>
      <c r="D152" s="131">
        <f>IF(A152="","",IF(Données!O152=1,1,0))</f>
        <v>0</v>
      </c>
      <c r="E152" s="131">
        <f>IF(A152="","",COUNTIF(Données!AB152:AC152,1))</f>
        <v>0</v>
      </c>
      <c r="F152" s="132">
        <f t="shared" si="0"/>
        <v>0</v>
      </c>
      <c r="G152" s="133">
        <f>IF(A152="","",100*F152/(8-COUNTIF(Données!B152:D152,"A")-COUNTIF(Données!F152:G152,"A")-COUNTIF(Données!O152,"A")))</f>
        <v>0</v>
      </c>
      <c r="H152" s="134">
        <f>IF(A152="","",COUNTIF(Données!E152,1))</f>
        <v>0</v>
      </c>
      <c r="I152" s="134">
        <f>IF(A152="","",COUNTIF(Données!L152:N152,1))</f>
        <v>0</v>
      </c>
      <c r="J152" s="134">
        <f>IF(A152="","",COUNTIF(Données!Y152:AA152,1))</f>
        <v>0</v>
      </c>
      <c r="K152" s="134">
        <f>IF(A152="","",COUNTIF(Données!AD152:AF152,1))</f>
        <v>0</v>
      </c>
      <c r="L152" s="135">
        <f t="shared" si="1"/>
        <v>0</v>
      </c>
      <c r="M152" s="133">
        <f>IF(A152="","",100*L152/(10-COUNTIF(Données!E152,"A")-COUNTIF(Données!L152:N152,"A")-COUNTIF(Données!Y152:AA152,"A")-COUNTIF(Données!AD152:AF152,"A")))</f>
        <v>0</v>
      </c>
      <c r="N152" s="134">
        <f>IF(A152="","",COUNTIF(Données!H152:K152,1))</f>
        <v>0</v>
      </c>
      <c r="O152" s="134">
        <f>IF(A152="","",COUNTIF(Données!P152:R152,1))</f>
        <v>0</v>
      </c>
      <c r="P152" s="134">
        <f>IF(A152="","",COUNTIF(Données!S152:U152,1))</f>
        <v>0</v>
      </c>
      <c r="Q152" s="134">
        <f>IF(A152="","",COUNTIF(Données!AG152:AI152,1))</f>
        <v>0</v>
      </c>
      <c r="R152" s="136">
        <f t="shared" si="2"/>
        <v>0</v>
      </c>
      <c r="S152" s="137">
        <f>IF(A152="","",100*R152/(13-COUNTIF(Données!P152:U152,"A")-COUNTIF(Données!AG152:AI152,"A")-COUNTIF(Données!H152:K152,"A")))</f>
        <v>0</v>
      </c>
      <c r="T152" s="138">
        <f>IF(A152="","",COUNTIF(Données!V152:X152,1))</f>
        <v>0</v>
      </c>
      <c r="U152" s="139">
        <f>IF(A152="","",100*T152/(3-COUNTIF(Données!V152:X152,"A")))</f>
        <v>0</v>
      </c>
      <c r="V152" s="140">
        <f t="shared" si="3"/>
        <v>0</v>
      </c>
      <c r="W152" s="133">
        <f>IF(A152="","",100*V152/(34-COUNTIF(Données!B152:AI152,"A")))</f>
        <v>0</v>
      </c>
    </row>
    <row r="153" spans="1:23" ht="15.75">
      <c r="A153" s="111">
        <f>IF(Données!A153="","",Données!A153)</f>
        <v>0</v>
      </c>
      <c r="B153" s="121">
        <f>IF(A153="","",COUNTIF(Données!B153:D153,1))</f>
        <v>0</v>
      </c>
      <c r="C153" s="121">
        <f>IF(A153="","",COUNTIF(Données!F153:G153,1))</f>
        <v>0</v>
      </c>
      <c r="D153" s="121">
        <f>IF(A153="","",IF(Données!O153=1,1,0))</f>
        <v>0</v>
      </c>
      <c r="E153" s="121">
        <f>IF(A153="","",COUNTIF(Données!AB153:AC153,1))</f>
        <v>0</v>
      </c>
      <c r="F153" s="122">
        <f t="shared" si="0"/>
        <v>0</v>
      </c>
      <c r="G153" s="123">
        <f>IF(A153="","",100*F153/(8-COUNTIF(Données!B153:D153,"A")-COUNTIF(Données!F153:G153,"A")-COUNTIF(Données!O153,"A")))</f>
        <v>0</v>
      </c>
      <c r="H153" s="124">
        <f>IF(A153="","",COUNTIF(Données!E153,1))</f>
        <v>0</v>
      </c>
      <c r="I153" s="124">
        <f>IF(A153="","",COUNTIF(Données!L153:N153,1))</f>
        <v>0</v>
      </c>
      <c r="J153" s="124">
        <f>IF(A153="","",COUNTIF(Données!Y153:AA153,1))</f>
        <v>0</v>
      </c>
      <c r="K153" s="124">
        <f>IF(A153="","",COUNTIF(Données!AD153:AF153,1))</f>
        <v>0</v>
      </c>
      <c r="L153" s="125">
        <f t="shared" si="1"/>
        <v>0</v>
      </c>
      <c r="M153" s="123">
        <f>IF(A153="","",100*L153/(10-COUNTIF(Données!E153,"A")-COUNTIF(Données!L153:N153,"A")-COUNTIF(Données!Y153:AA153,"A")-COUNTIF(Données!AD153:AF153,"A")))</f>
        <v>0</v>
      </c>
      <c r="N153" s="124">
        <f>IF(A153="","",COUNTIF(Données!H153:K153,1))</f>
        <v>0</v>
      </c>
      <c r="O153" s="124">
        <f>IF(A153="","",COUNTIF(Données!P153:R153,1))</f>
        <v>0</v>
      </c>
      <c r="P153" s="124">
        <f>IF(A153="","",COUNTIF(Données!S153:U153,1))</f>
        <v>0</v>
      </c>
      <c r="Q153" s="124">
        <f>IF(A153="","",COUNTIF(Données!AG153:AI153,1))</f>
        <v>0</v>
      </c>
      <c r="R153" s="125">
        <f t="shared" si="2"/>
        <v>0</v>
      </c>
      <c r="S153" s="126">
        <f>IF(A153="","",100*R153/(13-COUNTIF(Données!P153:U153,"A")-COUNTIF(Données!AG153:AI153,"A")-COUNTIF(Données!H153:K153,"A")))</f>
        <v>0</v>
      </c>
      <c r="T153" s="127">
        <f>IF(A153="","",COUNTIF(Données!V153:X153,1))</f>
        <v>0</v>
      </c>
      <c r="U153" s="128">
        <f>IF(A153="","",100*T153/(3-COUNTIF(Données!V153:X153,"A")))</f>
        <v>0</v>
      </c>
      <c r="V153" s="129">
        <f t="shared" si="3"/>
        <v>0</v>
      </c>
      <c r="W153" s="123">
        <f>IF(A153="","",100*V153/(34-COUNTIF(Données!B153:AI153,"A")))</f>
        <v>0</v>
      </c>
    </row>
    <row r="154" spans="1:23" ht="15.75">
      <c r="A154" s="130">
        <f>IF(Données!A154="","",Données!A154)</f>
        <v>0</v>
      </c>
      <c r="B154" s="131">
        <f>IF(A154="","",COUNTIF(Données!B154:D154,1))</f>
        <v>0</v>
      </c>
      <c r="C154" s="131">
        <f>IF(A154="","",COUNTIF(Données!F154:G154,1))</f>
        <v>0</v>
      </c>
      <c r="D154" s="131">
        <f>IF(A154="","",IF(Données!O154=1,1,0))</f>
        <v>0</v>
      </c>
      <c r="E154" s="131">
        <f>IF(A154="","",COUNTIF(Données!AB154:AC154,1))</f>
        <v>0</v>
      </c>
      <c r="F154" s="132">
        <f t="shared" si="0"/>
        <v>0</v>
      </c>
      <c r="G154" s="133">
        <f>IF(A154="","",100*F154/(8-COUNTIF(Données!B154:D154,"A")-COUNTIF(Données!F154:G154,"A")-COUNTIF(Données!O154,"A")))</f>
        <v>0</v>
      </c>
      <c r="H154" s="134">
        <f>IF(A154="","",COUNTIF(Données!E154,1))</f>
        <v>0</v>
      </c>
      <c r="I154" s="134">
        <f>IF(A154="","",COUNTIF(Données!L154:N154,1))</f>
        <v>0</v>
      </c>
      <c r="J154" s="134">
        <f>IF(A154="","",COUNTIF(Données!Y154:AA154,1))</f>
        <v>0</v>
      </c>
      <c r="K154" s="134">
        <f>IF(A154="","",COUNTIF(Données!AD154:AF154,1))</f>
        <v>0</v>
      </c>
      <c r="L154" s="135">
        <f t="shared" si="1"/>
        <v>0</v>
      </c>
      <c r="M154" s="133">
        <f>IF(A154="","",100*L154/(10-COUNTIF(Données!E154,"A")-COUNTIF(Données!L154:N154,"A")-COUNTIF(Données!Y154:AA154,"A")-COUNTIF(Données!AD154:AF154,"A")))</f>
        <v>0</v>
      </c>
      <c r="N154" s="134">
        <f>IF(A154="","",COUNTIF(Données!H154:K154,1))</f>
        <v>0</v>
      </c>
      <c r="O154" s="134">
        <f>IF(A154="","",COUNTIF(Données!P154:R154,1))</f>
        <v>0</v>
      </c>
      <c r="P154" s="134">
        <f>IF(A154="","",COUNTIF(Données!S154:U154,1))</f>
        <v>0</v>
      </c>
      <c r="Q154" s="134">
        <f>IF(A154="","",COUNTIF(Données!AG154:AI154,1))</f>
        <v>0</v>
      </c>
      <c r="R154" s="136">
        <f t="shared" si="2"/>
        <v>0</v>
      </c>
      <c r="S154" s="137">
        <f>IF(A154="","",100*R154/(13-COUNTIF(Données!P154:U154,"A")-COUNTIF(Données!AG154:AI154,"A")-COUNTIF(Données!H154:K154,"A")))</f>
        <v>0</v>
      </c>
      <c r="T154" s="138">
        <f>IF(A154="","",COUNTIF(Données!V154:X154,1))</f>
        <v>0</v>
      </c>
      <c r="U154" s="139">
        <f>IF(A154="","",100*T154/(3-COUNTIF(Données!V154:X154,"A")))</f>
        <v>0</v>
      </c>
      <c r="V154" s="140">
        <f t="shared" si="3"/>
        <v>0</v>
      </c>
      <c r="W154" s="133">
        <f>IF(A154="","",100*V154/(34-COUNTIF(Données!B154:AI154,"A")))</f>
        <v>0</v>
      </c>
    </row>
    <row r="155" spans="1:23" ht="15.75">
      <c r="A155" s="111">
        <f>IF(Données!A155="","",Données!A155)</f>
        <v>0</v>
      </c>
      <c r="B155" s="121">
        <f>IF(A155="","",COUNTIF(Données!B155:D155,1))</f>
        <v>0</v>
      </c>
      <c r="C155" s="121">
        <f>IF(A155="","",COUNTIF(Données!F155:G155,1))</f>
        <v>0</v>
      </c>
      <c r="D155" s="121">
        <f>IF(A155="","",IF(Données!O155=1,1,0))</f>
        <v>0</v>
      </c>
      <c r="E155" s="121">
        <f>IF(A155="","",COUNTIF(Données!AB155:AC155,1))</f>
        <v>0</v>
      </c>
      <c r="F155" s="122">
        <f t="shared" si="0"/>
        <v>0</v>
      </c>
      <c r="G155" s="123">
        <f>IF(A155="","",100*F155/(8-COUNTIF(Données!B155:D155,"A")-COUNTIF(Données!F155:G155,"A")-COUNTIF(Données!O155,"A")))</f>
        <v>0</v>
      </c>
      <c r="H155" s="124">
        <f>IF(A155="","",COUNTIF(Données!E155,1))</f>
        <v>0</v>
      </c>
      <c r="I155" s="124">
        <f>IF(A155="","",COUNTIF(Données!L155:N155,1))</f>
        <v>0</v>
      </c>
      <c r="J155" s="124">
        <f>IF(A155="","",COUNTIF(Données!Y155:AA155,1))</f>
        <v>0</v>
      </c>
      <c r="K155" s="124">
        <f>IF(A155="","",COUNTIF(Données!AD155:AF155,1))</f>
        <v>0</v>
      </c>
      <c r="L155" s="125">
        <f t="shared" si="1"/>
        <v>0</v>
      </c>
      <c r="M155" s="123">
        <f>IF(A155="","",100*L155/(10-COUNTIF(Données!E155,"A")-COUNTIF(Données!L155:N155,"A")-COUNTIF(Données!Y155:AA155,"A")-COUNTIF(Données!AD155:AF155,"A")))</f>
        <v>0</v>
      </c>
      <c r="N155" s="124">
        <f>IF(A155="","",COUNTIF(Données!H155:K155,1))</f>
        <v>0</v>
      </c>
      <c r="O155" s="124">
        <f>IF(A155="","",COUNTIF(Données!P155:R155,1))</f>
        <v>0</v>
      </c>
      <c r="P155" s="124">
        <f>IF(A155="","",COUNTIF(Données!S155:U155,1))</f>
        <v>0</v>
      </c>
      <c r="Q155" s="124">
        <f>IF(A155="","",COUNTIF(Données!AG155:AI155,1))</f>
        <v>0</v>
      </c>
      <c r="R155" s="125">
        <f t="shared" si="2"/>
        <v>0</v>
      </c>
      <c r="S155" s="126">
        <f>IF(A155="","",100*R155/(13-COUNTIF(Données!P155:U155,"A")-COUNTIF(Données!AG155:AI155,"A")-COUNTIF(Données!H155:K155,"A")))</f>
        <v>0</v>
      </c>
      <c r="T155" s="127">
        <f>IF(A155="","",COUNTIF(Données!V155:X155,1))</f>
        <v>0</v>
      </c>
      <c r="U155" s="128">
        <f>IF(A155="","",100*T155/(3-COUNTIF(Données!V155:X155,"A")))</f>
        <v>0</v>
      </c>
      <c r="V155" s="129">
        <f t="shared" si="3"/>
        <v>0</v>
      </c>
      <c r="W155" s="123">
        <f>IF(A155="","",100*V155/(34-COUNTIF(Données!B155:AI155,"A")))</f>
        <v>0</v>
      </c>
    </row>
    <row r="156" spans="1:23" ht="15.75">
      <c r="A156" s="130">
        <f>IF(Données!A156="","",Données!A156)</f>
        <v>0</v>
      </c>
      <c r="B156" s="131">
        <f>IF(A156="","",COUNTIF(Données!B156:D156,1))</f>
        <v>0</v>
      </c>
      <c r="C156" s="131">
        <f>IF(A156="","",COUNTIF(Données!F156:G156,1))</f>
        <v>0</v>
      </c>
      <c r="D156" s="131">
        <f>IF(A156="","",IF(Données!O156=1,1,0))</f>
        <v>0</v>
      </c>
      <c r="E156" s="131">
        <f>IF(A156="","",COUNTIF(Données!AB156:AC156,1))</f>
        <v>0</v>
      </c>
      <c r="F156" s="132">
        <f t="shared" si="0"/>
        <v>0</v>
      </c>
      <c r="G156" s="133">
        <f>IF(A156="","",100*F156/(8-COUNTIF(Données!B156:D156,"A")-COUNTIF(Données!F156:G156,"A")-COUNTIF(Données!O156,"A")))</f>
        <v>0</v>
      </c>
      <c r="H156" s="134">
        <f>IF(A156="","",COUNTIF(Données!E156,1))</f>
        <v>0</v>
      </c>
      <c r="I156" s="134">
        <f>IF(A156="","",COUNTIF(Données!L156:N156,1))</f>
        <v>0</v>
      </c>
      <c r="J156" s="134">
        <f>IF(A156="","",COUNTIF(Données!Y156:AA156,1))</f>
        <v>0</v>
      </c>
      <c r="K156" s="134">
        <f>IF(A156="","",COUNTIF(Données!AD156:AF156,1))</f>
        <v>0</v>
      </c>
      <c r="L156" s="135">
        <f t="shared" si="1"/>
        <v>0</v>
      </c>
      <c r="M156" s="133">
        <f>IF(A156="","",100*L156/(10-COUNTIF(Données!E156,"A")-COUNTIF(Données!L156:N156,"A")-COUNTIF(Données!Y156:AA156,"A")-COUNTIF(Données!AD156:AF156,"A")))</f>
        <v>0</v>
      </c>
      <c r="N156" s="134">
        <f>IF(A156="","",COUNTIF(Données!H156:K156,1))</f>
        <v>0</v>
      </c>
      <c r="O156" s="134">
        <f>IF(A156="","",COUNTIF(Données!P156:R156,1))</f>
        <v>0</v>
      </c>
      <c r="P156" s="134">
        <f>IF(A156="","",COUNTIF(Données!S156:U156,1))</f>
        <v>0</v>
      </c>
      <c r="Q156" s="134">
        <f>IF(A156="","",COUNTIF(Données!AG156:AI156,1))</f>
        <v>0</v>
      </c>
      <c r="R156" s="136">
        <f t="shared" si="2"/>
        <v>0</v>
      </c>
      <c r="S156" s="137">
        <f>IF(A156="","",100*R156/(13-COUNTIF(Données!P156:U156,"A")-COUNTIF(Données!AG156:AI156,"A")-COUNTIF(Données!H156:K156,"A")))</f>
        <v>0</v>
      </c>
      <c r="T156" s="138">
        <f>IF(A156="","",COUNTIF(Données!V156:X156,1))</f>
        <v>0</v>
      </c>
      <c r="U156" s="139">
        <f>IF(A156="","",100*T156/(3-COUNTIF(Données!V156:X156,"A")))</f>
        <v>0</v>
      </c>
      <c r="V156" s="140">
        <f t="shared" si="3"/>
        <v>0</v>
      </c>
      <c r="W156" s="133">
        <f>IF(A156="","",100*V156/(34-COUNTIF(Données!B156:AI156,"A")))</f>
        <v>0</v>
      </c>
    </row>
    <row r="157" spans="1:23" ht="15.75">
      <c r="A157" s="111">
        <f>IF(Données!A157="","",Données!A157)</f>
        <v>0</v>
      </c>
      <c r="B157" s="121">
        <f>IF(A157="","",COUNTIF(Données!B157:D157,1))</f>
        <v>0</v>
      </c>
      <c r="C157" s="121">
        <f>IF(A157="","",COUNTIF(Données!F157:G157,1))</f>
        <v>0</v>
      </c>
      <c r="D157" s="121">
        <f>IF(A157="","",IF(Données!O157=1,1,0))</f>
        <v>0</v>
      </c>
      <c r="E157" s="121">
        <f>IF(A157="","",COUNTIF(Données!AB157:AC157,1))</f>
        <v>0</v>
      </c>
      <c r="F157" s="122">
        <f t="shared" si="0"/>
        <v>0</v>
      </c>
      <c r="G157" s="123">
        <f>IF(A157="","",100*F157/(8-COUNTIF(Données!B157:D157,"A")-COUNTIF(Données!F157:G157,"A")-COUNTIF(Données!O157,"A")))</f>
        <v>0</v>
      </c>
      <c r="H157" s="124">
        <f>IF(A157="","",COUNTIF(Données!E157,1))</f>
        <v>0</v>
      </c>
      <c r="I157" s="124">
        <f>IF(A157="","",COUNTIF(Données!L157:N157,1))</f>
        <v>0</v>
      </c>
      <c r="J157" s="124">
        <f>IF(A157="","",COUNTIF(Données!Y157:AA157,1))</f>
        <v>0</v>
      </c>
      <c r="K157" s="124">
        <f>IF(A157="","",COUNTIF(Données!AD157:AF157,1))</f>
        <v>0</v>
      </c>
      <c r="L157" s="125">
        <f t="shared" si="1"/>
        <v>0</v>
      </c>
      <c r="M157" s="123">
        <f>IF(A157="","",100*L157/(10-COUNTIF(Données!E157,"A")-COUNTIF(Données!L157:N157,"A")-COUNTIF(Données!Y157:AA157,"A")-COUNTIF(Données!AD157:AF157,"A")))</f>
        <v>0</v>
      </c>
      <c r="N157" s="124">
        <f>IF(A157="","",COUNTIF(Données!H157:K157,1))</f>
        <v>0</v>
      </c>
      <c r="O157" s="124">
        <f>IF(A157="","",COUNTIF(Données!P157:R157,1))</f>
        <v>0</v>
      </c>
      <c r="P157" s="124">
        <f>IF(A157="","",COUNTIF(Données!S157:U157,1))</f>
        <v>0</v>
      </c>
      <c r="Q157" s="124">
        <f>IF(A157="","",COUNTIF(Données!AG157:AI157,1))</f>
        <v>0</v>
      </c>
      <c r="R157" s="125">
        <f t="shared" si="2"/>
        <v>0</v>
      </c>
      <c r="S157" s="126">
        <f>IF(A157="","",100*R157/(13-COUNTIF(Données!P157:U157,"A")-COUNTIF(Données!AG157:AI157,"A")-COUNTIF(Données!H157:K157,"A")))</f>
        <v>0</v>
      </c>
      <c r="T157" s="127">
        <f>IF(A157="","",COUNTIF(Données!V157:X157,1))</f>
        <v>0</v>
      </c>
      <c r="U157" s="128">
        <f>IF(A157="","",100*T157/(3-COUNTIF(Données!V157:X157,"A")))</f>
        <v>0</v>
      </c>
      <c r="V157" s="129">
        <f t="shared" si="3"/>
        <v>0</v>
      </c>
      <c r="W157" s="123">
        <f>IF(A157="","",100*V157/(34-COUNTIF(Données!B157:AI157,"A")))</f>
        <v>0</v>
      </c>
    </row>
    <row r="158" spans="1:23" ht="15.75">
      <c r="A158" s="130">
        <f>IF(Données!A158="","",Données!A158)</f>
        <v>0</v>
      </c>
      <c r="B158" s="131">
        <f>IF(A158="","",COUNTIF(Données!B158:D158,1))</f>
        <v>0</v>
      </c>
      <c r="C158" s="131">
        <f>IF(A158="","",COUNTIF(Données!F158:G158,1))</f>
        <v>0</v>
      </c>
      <c r="D158" s="131">
        <f>IF(A158="","",IF(Données!O158=1,1,0))</f>
        <v>0</v>
      </c>
      <c r="E158" s="131">
        <f>IF(A158="","",COUNTIF(Données!AB158:AC158,1))</f>
        <v>0</v>
      </c>
      <c r="F158" s="132">
        <f t="shared" si="0"/>
        <v>0</v>
      </c>
      <c r="G158" s="133">
        <f>IF(A158="","",100*F158/(8-COUNTIF(Données!B158:D158,"A")-COUNTIF(Données!F158:G158,"A")-COUNTIF(Données!O158,"A")))</f>
        <v>0</v>
      </c>
      <c r="H158" s="134">
        <f>IF(A158="","",COUNTIF(Données!E158,1))</f>
        <v>0</v>
      </c>
      <c r="I158" s="134">
        <f>IF(A158="","",COUNTIF(Données!L158:N158,1))</f>
        <v>0</v>
      </c>
      <c r="J158" s="134">
        <f>IF(A158="","",COUNTIF(Données!Y158:AA158,1))</f>
        <v>0</v>
      </c>
      <c r="K158" s="134">
        <f>IF(A158="","",COUNTIF(Données!AD158:AF158,1))</f>
        <v>0</v>
      </c>
      <c r="L158" s="135">
        <f t="shared" si="1"/>
        <v>0</v>
      </c>
      <c r="M158" s="133">
        <f>IF(A158="","",100*L158/(10-COUNTIF(Données!E158,"A")-COUNTIF(Données!L158:N158,"A")-COUNTIF(Données!Y158:AA158,"A")-COUNTIF(Données!AD158:AF158,"A")))</f>
        <v>0</v>
      </c>
      <c r="N158" s="134">
        <f>IF(A158="","",COUNTIF(Données!H158:K158,1))</f>
        <v>0</v>
      </c>
      <c r="O158" s="134">
        <f>IF(A158="","",COUNTIF(Données!P158:R158,1))</f>
        <v>0</v>
      </c>
      <c r="P158" s="134">
        <f>IF(A158="","",COUNTIF(Données!S158:U158,1))</f>
        <v>0</v>
      </c>
      <c r="Q158" s="134">
        <f>IF(A158="","",COUNTIF(Données!AG158:AI158,1))</f>
        <v>0</v>
      </c>
      <c r="R158" s="136">
        <f t="shared" si="2"/>
        <v>0</v>
      </c>
      <c r="S158" s="137">
        <f>IF(A158="","",100*R158/(13-COUNTIF(Données!P158:U158,"A")-COUNTIF(Données!AG158:AI158,"A")-COUNTIF(Données!H158:K158,"A")))</f>
        <v>0</v>
      </c>
      <c r="T158" s="138">
        <f>IF(A158="","",COUNTIF(Données!V158:X158,1))</f>
        <v>0</v>
      </c>
      <c r="U158" s="139">
        <f>IF(A158="","",100*T158/(3-COUNTIF(Données!V158:X158,"A")))</f>
        <v>0</v>
      </c>
      <c r="V158" s="140">
        <f t="shared" si="3"/>
        <v>0</v>
      </c>
      <c r="W158" s="133">
        <f>IF(A158="","",100*V158/(34-COUNTIF(Données!B158:AI158,"A")))</f>
        <v>0</v>
      </c>
    </row>
    <row r="159" spans="1:23" ht="15.75">
      <c r="A159" s="111">
        <f>IF(Données!A159="","",Données!A159)</f>
        <v>0</v>
      </c>
      <c r="B159" s="121">
        <f>IF(A159="","",COUNTIF(Données!B159:D159,1))</f>
        <v>0</v>
      </c>
      <c r="C159" s="121">
        <f>IF(A159="","",COUNTIF(Données!F159:G159,1))</f>
        <v>0</v>
      </c>
      <c r="D159" s="121">
        <f>IF(A159="","",IF(Données!O159=1,1,0))</f>
        <v>0</v>
      </c>
      <c r="E159" s="121">
        <f>IF(A159="","",COUNTIF(Données!AB159:AC159,1))</f>
        <v>0</v>
      </c>
      <c r="F159" s="122">
        <f t="shared" si="0"/>
        <v>0</v>
      </c>
      <c r="G159" s="123">
        <f>IF(A159="","",100*F159/(8-COUNTIF(Données!B159:D159,"A")-COUNTIF(Données!F159:G159,"A")-COUNTIF(Données!O159,"A")))</f>
        <v>0</v>
      </c>
      <c r="H159" s="124">
        <f>IF(A159="","",COUNTIF(Données!E159,1))</f>
        <v>0</v>
      </c>
      <c r="I159" s="124">
        <f>IF(A159="","",COUNTIF(Données!L159:N159,1))</f>
        <v>0</v>
      </c>
      <c r="J159" s="124">
        <f>IF(A159="","",COUNTIF(Données!Y159:AA159,1))</f>
        <v>0</v>
      </c>
      <c r="K159" s="124">
        <f>IF(A159="","",COUNTIF(Données!AD159:AF159,1))</f>
        <v>0</v>
      </c>
      <c r="L159" s="125">
        <f t="shared" si="1"/>
        <v>0</v>
      </c>
      <c r="M159" s="123">
        <f>IF(A159="","",100*L159/(10-COUNTIF(Données!E159,"A")-COUNTIF(Données!L159:N159,"A")-COUNTIF(Données!Y159:AA159,"A")-COUNTIF(Données!AD159:AF159,"A")))</f>
        <v>0</v>
      </c>
      <c r="N159" s="124">
        <f>IF(A159="","",COUNTIF(Données!H159:K159,1))</f>
        <v>0</v>
      </c>
      <c r="O159" s="124">
        <f>IF(A159="","",COUNTIF(Données!P159:R159,1))</f>
        <v>0</v>
      </c>
      <c r="P159" s="124">
        <f>IF(A159="","",COUNTIF(Données!S159:U159,1))</f>
        <v>0</v>
      </c>
      <c r="Q159" s="124">
        <f>IF(A159="","",COUNTIF(Données!AG159:AI159,1))</f>
        <v>0</v>
      </c>
      <c r="R159" s="125">
        <f t="shared" si="2"/>
        <v>0</v>
      </c>
      <c r="S159" s="126">
        <f>IF(A159="","",100*R159/(13-COUNTIF(Données!P159:U159,"A")-COUNTIF(Données!AG159:AI159,"A")-COUNTIF(Données!H159:K159,"A")))</f>
        <v>0</v>
      </c>
      <c r="T159" s="127">
        <f>IF(A159="","",COUNTIF(Données!V159:X159,1))</f>
        <v>0</v>
      </c>
      <c r="U159" s="128">
        <f>IF(A159="","",100*T159/(3-COUNTIF(Données!V159:X159,"A")))</f>
        <v>0</v>
      </c>
      <c r="V159" s="129">
        <f t="shared" si="3"/>
        <v>0</v>
      </c>
      <c r="W159" s="123">
        <f>IF(A159="","",100*V159/(34-COUNTIF(Données!B159:AI159,"A")))</f>
        <v>0</v>
      </c>
    </row>
    <row r="160" spans="1:23" ht="15.75">
      <c r="A160" s="130">
        <f>IF(Données!A160="","",Données!A160)</f>
        <v>0</v>
      </c>
      <c r="B160" s="131">
        <f>IF(A160="","",COUNTIF(Données!B160:D160,1))</f>
        <v>0</v>
      </c>
      <c r="C160" s="131">
        <f>IF(A160="","",COUNTIF(Données!F160:G160,1))</f>
        <v>0</v>
      </c>
      <c r="D160" s="131">
        <f>IF(A160="","",IF(Données!O160=1,1,0))</f>
        <v>0</v>
      </c>
      <c r="E160" s="131">
        <f>IF(A160="","",COUNTIF(Données!AB160:AC160,1))</f>
        <v>0</v>
      </c>
      <c r="F160" s="132">
        <f t="shared" si="0"/>
        <v>0</v>
      </c>
      <c r="G160" s="133">
        <f>IF(A160="","",100*F160/(8-COUNTIF(Données!B160:D160,"A")-COUNTIF(Données!F160:G160,"A")-COUNTIF(Données!O160,"A")))</f>
        <v>0</v>
      </c>
      <c r="H160" s="134">
        <f>IF(A160="","",COUNTIF(Données!E160,1))</f>
        <v>0</v>
      </c>
      <c r="I160" s="134">
        <f>IF(A160="","",COUNTIF(Données!L160:N160,1))</f>
        <v>0</v>
      </c>
      <c r="J160" s="134">
        <f>IF(A160="","",COUNTIF(Données!Y160:AA160,1))</f>
        <v>0</v>
      </c>
      <c r="K160" s="134">
        <f>IF(A160="","",COUNTIF(Données!AD160:AF160,1))</f>
        <v>0</v>
      </c>
      <c r="L160" s="135">
        <f t="shared" si="1"/>
        <v>0</v>
      </c>
      <c r="M160" s="133">
        <f>IF(A160="","",100*L160/(10-COUNTIF(Données!E160,"A")-COUNTIF(Données!L160:N160,"A")-COUNTIF(Données!Y160:AA160,"A")-COUNTIF(Données!AD160:AF160,"A")))</f>
        <v>0</v>
      </c>
      <c r="N160" s="134">
        <f>IF(A160="","",COUNTIF(Données!H160:K160,1))</f>
        <v>0</v>
      </c>
      <c r="O160" s="134">
        <f>IF(A160="","",COUNTIF(Données!P160:R160,1))</f>
        <v>0</v>
      </c>
      <c r="P160" s="134">
        <f>IF(A160="","",COUNTIF(Données!S160:U160,1))</f>
        <v>0</v>
      </c>
      <c r="Q160" s="134">
        <f>IF(A160="","",COUNTIF(Données!AG160:AI160,1))</f>
        <v>0</v>
      </c>
      <c r="R160" s="136">
        <f t="shared" si="2"/>
        <v>0</v>
      </c>
      <c r="S160" s="137">
        <f>IF(A160="","",100*R160/(13-COUNTIF(Données!P160:U160,"A")-COUNTIF(Données!AG160:AI160,"A")-COUNTIF(Données!H160:K160,"A")))</f>
        <v>0</v>
      </c>
      <c r="T160" s="138">
        <f>IF(A160="","",COUNTIF(Données!V160:X160,1))</f>
        <v>0</v>
      </c>
      <c r="U160" s="139">
        <f>IF(A160="","",100*T160/(3-COUNTIF(Données!V160:X160,"A")))</f>
        <v>0</v>
      </c>
      <c r="V160" s="140">
        <f t="shared" si="3"/>
        <v>0</v>
      </c>
      <c r="W160" s="133">
        <f>IF(A160="","",100*V160/(34-COUNTIF(Données!B160:AI160,"A")))</f>
        <v>0</v>
      </c>
    </row>
    <row r="161" spans="1:23" ht="15.75">
      <c r="A161" s="111">
        <f>IF(Données!A161="","",Données!A161)</f>
        <v>0</v>
      </c>
      <c r="B161" s="121">
        <f>IF(A161="","",COUNTIF(Données!B161:D161,1))</f>
        <v>0</v>
      </c>
      <c r="C161" s="121">
        <f>IF(A161="","",COUNTIF(Données!F161:G161,1))</f>
        <v>0</v>
      </c>
      <c r="D161" s="121">
        <f>IF(A161="","",IF(Données!O161=1,1,0))</f>
        <v>0</v>
      </c>
      <c r="E161" s="121">
        <f>IF(A161="","",COUNTIF(Données!AB161:AC161,1))</f>
        <v>0</v>
      </c>
      <c r="F161" s="122">
        <f t="shared" si="0"/>
        <v>0</v>
      </c>
      <c r="G161" s="123">
        <f>IF(A161="","",100*F161/(8-COUNTIF(Données!B161:D161,"A")-COUNTIF(Données!F161:G161,"A")-COUNTIF(Données!O161,"A")))</f>
        <v>0</v>
      </c>
      <c r="H161" s="124">
        <f>IF(A161="","",COUNTIF(Données!E161,1))</f>
        <v>0</v>
      </c>
      <c r="I161" s="124">
        <f>IF(A161="","",COUNTIF(Données!L161:N161,1))</f>
        <v>0</v>
      </c>
      <c r="J161" s="124">
        <f>IF(A161="","",COUNTIF(Données!Y161:AA161,1))</f>
        <v>0</v>
      </c>
      <c r="K161" s="124">
        <f>IF(A161="","",COUNTIF(Données!AD161:AF161,1))</f>
        <v>0</v>
      </c>
      <c r="L161" s="125">
        <f t="shared" si="1"/>
        <v>0</v>
      </c>
      <c r="M161" s="123">
        <f>IF(A161="","",100*L161/(10-COUNTIF(Données!E161,"A")-COUNTIF(Données!L161:N161,"A")-COUNTIF(Données!Y161:AA161,"A")-COUNTIF(Données!AD161:AF161,"A")))</f>
        <v>0</v>
      </c>
      <c r="N161" s="124">
        <f>IF(A161="","",COUNTIF(Données!H161:K161,1))</f>
        <v>0</v>
      </c>
      <c r="O161" s="124">
        <f>IF(A161="","",COUNTIF(Données!P161:R161,1))</f>
        <v>0</v>
      </c>
      <c r="P161" s="124">
        <f>IF(A161="","",COUNTIF(Données!S161:U161,1))</f>
        <v>0</v>
      </c>
      <c r="Q161" s="124">
        <f>IF(A161="","",COUNTIF(Données!AG161:AI161,1))</f>
        <v>0</v>
      </c>
      <c r="R161" s="125">
        <f t="shared" si="2"/>
        <v>0</v>
      </c>
      <c r="S161" s="126">
        <f>IF(A161="","",100*R161/(13-COUNTIF(Données!P161:U161,"A")-COUNTIF(Données!AG161:AI161,"A")-COUNTIF(Données!H161:K161,"A")))</f>
        <v>0</v>
      </c>
      <c r="T161" s="127">
        <f>IF(A161="","",COUNTIF(Données!V161:X161,1))</f>
        <v>0</v>
      </c>
      <c r="U161" s="128">
        <f>IF(A161="","",100*T161/(3-COUNTIF(Données!V161:X161,"A")))</f>
        <v>0</v>
      </c>
      <c r="V161" s="129">
        <f t="shared" si="3"/>
        <v>0</v>
      </c>
      <c r="W161" s="123">
        <f>IF(A161="","",100*V161/(34-COUNTIF(Données!B161:AI161,"A")))</f>
        <v>0</v>
      </c>
    </row>
    <row r="162" spans="1:23" ht="15.75">
      <c r="A162" s="130">
        <f>IF(Données!A162="","",Données!A162)</f>
        <v>0</v>
      </c>
      <c r="B162" s="131">
        <f>IF(A162="","",COUNTIF(Données!B162:D162,1))</f>
        <v>0</v>
      </c>
      <c r="C162" s="131">
        <f>IF(A162="","",COUNTIF(Données!F162:G162,1))</f>
        <v>0</v>
      </c>
      <c r="D162" s="131">
        <f>IF(A162="","",IF(Données!O162=1,1,0))</f>
        <v>0</v>
      </c>
      <c r="E162" s="131">
        <f>IF(A162="","",COUNTIF(Données!AB162:AC162,1))</f>
        <v>0</v>
      </c>
      <c r="F162" s="132">
        <f t="shared" si="0"/>
        <v>0</v>
      </c>
      <c r="G162" s="133">
        <f>IF(A162="","",100*F162/(8-COUNTIF(Données!B162:D162,"A")-COUNTIF(Données!F162:G162,"A")-COUNTIF(Données!O162,"A")))</f>
        <v>0</v>
      </c>
      <c r="H162" s="134">
        <f>IF(A162="","",COUNTIF(Données!E162,1))</f>
        <v>0</v>
      </c>
      <c r="I162" s="134">
        <f>IF(A162="","",COUNTIF(Données!L162:N162,1))</f>
        <v>0</v>
      </c>
      <c r="J162" s="134">
        <f>IF(A162="","",COUNTIF(Données!Y162:AA162,1))</f>
        <v>0</v>
      </c>
      <c r="K162" s="134">
        <f>IF(A162="","",COUNTIF(Données!AD162:AF162,1))</f>
        <v>0</v>
      </c>
      <c r="L162" s="135">
        <f t="shared" si="1"/>
        <v>0</v>
      </c>
      <c r="M162" s="133">
        <f>IF(A162="","",100*L162/(10-COUNTIF(Données!E162,"A")-COUNTIF(Données!L162:N162,"A")-COUNTIF(Données!Y162:AA162,"A")-COUNTIF(Données!AD162:AF162,"A")))</f>
        <v>0</v>
      </c>
      <c r="N162" s="134">
        <f>IF(A162="","",COUNTIF(Données!H162:K162,1))</f>
        <v>0</v>
      </c>
      <c r="O162" s="134">
        <f>IF(A162="","",COUNTIF(Données!P162:R162,1))</f>
        <v>0</v>
      </c>
      <c r="P162" s="134">
        <f>IF(A162="","",COUNTIF(Données!S162:U162,1))</f>
        <v>0</v>
      </c>
      <c r="Q162" s="134">
        <f>IF(A162="","",COUNTIF(Données!AG162:AI162,1))</f>
        <v>0</v>
      </c>
      <c r="R162" s="136">
        <f t="shared" si="2"/>
        <v>0</v>
      </c>
      <c r="S162" s="137">
        <f>IF(A162="","",100*R162/(13-COUNTIF(Données!P162:U162,"A")-COUNTIF(Données!AG162:AI162,"A")-COUNTIF(Données!H162:K162,"A")))</f>
        <v>0</v>
      </c>
      <c r="T162" s="138">
        <f>IF(A162="","",COUNTIF(Données!V162:X162,1))</f>
        <v>0</v>
      </c>
      <c r="U162" s="139">
        <f>IF(A162="","",100*T162/(3-COUNTIF(Données!V162:X162,"A")))</f>
        <v>0</v>
      </c>
      <c r="V162" s="140">
        <f t="shared" si="3"/>
        <v>0</v>
      </c>
      <c r="W162" s="133">
        <f>IF(A162="","",100*V162/(34-COUNTIF(Données!B162:AI162,"A")))</f>
        <v>0</v>
      </c>
    </row>
    <row r="163" spans="1:23" ht="47.25" customHeight="1">
      <c r="A163" s="141" t="s">
        <v>52</v>
      </c>
      <c r="B163" s="142" t="e">
        <f>100*AVERAGE(B9:B162)/2</f>
        <v>#DIV/0!</v>
      </c>
      <c r="C163" s="142" t="e">
        <f>100*AVERAGE(C9:C162)/2</f>
        <v>#DIV/0!</v>
      </c>
      <c r="D163" s="142" t="e">
        <f>100*AVERAGE(D9:D162)</f>
        <v>#DIV/0!</v>
      </c>
      <c r="E163" s="142" t="e">
        <f>100*AVERAGE(E9:E162)/2</f>
        <v>#DIV/0!</v>
      </c>
      <c r="F163" s="143">
        <f>SUM(F161:F162)/(8-COUNTIF(Données!B9:D162,"A")-COUNTIF(Données!F9:G162,"A")-COUNTIF(Données!O162:O1559,"A")-COUNTIF(Données!AB162:AC1609,"A"))</f>
        <v>0</v>
      </c>
      <c r="G163" s="144"/>
      <c r="H163" s="145" t="e">
        <f>100*AVERAGE(H9:H162)</f>
        <v>#DIV/0!</v>
      </c>
      <c r="I163" s="145" t="e">
        <f>100*AVERAGE(I9:I162)/3</f>
        <v>#DIV/0!</v>
      </c>
      <c r="J163" s="145" t="e">
        <f>100*AVERAGE(J9:J162)/3</f>
        <v>#DIV/0!</v>
      </c>
      <c r="K163" s="145" t="e">
        <f>100*AVERAGE(K9:K162)/3</f>
        <v>#DIV/0!</v>
      </c>
      <c r="L163" s="143" t="e">
        <f>100*SUM(L9:L162)/(Données!$A164-Données!L164)</f>
        <v>#DIV/0!</v>
      </c>
      <c r="M163" s="146"/>
      <c r="N163" s="147" t="e">
        <f>100*AVERAGE(N9:N162)/4</f>
        <v>#DIV/0!</v>
      </c>
      <c r="O163" s="147" t="e">
        <f>100*AVERAGE(O9:O162)/3</f>
        <v>#DIV/0!</v>
      </c>
      <c r="P163" s="147" t="e">
        <f>100*AVERAGE(P9:P162)/3</f>
        <v>#DIV/0!</v>
      </c>
      <c r="Q163" s="147" t="e">
        <f>100*AVERAGE(Q9:Q162)/3</f>
        <v>#DIV/0!</v>
      </c>
      <c r="R163" s="148" t="e">
        <f>AVERAGE(S9:S162)</f>
        <v>#DIV/0!</v>
      </c>
      <c r="S163" s="148"/>
      <c r="T163" s="149" t="e">
        <f>AVERAGE(U9:U162)</f>
        <v>#DIV/0!</v>
      </c>
      <c r="U163" s="149"/>
      <c r="V163" s="150" t="e">
        <f>AVERAGE(W9:W162)</f>
        <v>#DIV/0!</v>
      </c>
      <c r="W163" s="150"/>
    </row>
  </sheetData>
  <sheetProtection sheet="1"/>
  <mergeCells count="26">
    <mergeCell ref="B3:W3"/>
    <mergeCell ref="B4:G4"/>
    <mergeCell ref="H4:M4"/>
    <mergeCell ref="N4:S4"/>
    <mergeCell ref="T4:U4"/>
    <mergeCell ref="V4:W7"/>
    <mergeCell ref="B5:B6"/>
    <mergeCell ref="C5:C6"/>
    <mergeCell ref="D5:D6"/>
    <mergeCell ref="E5:E6"/>
    <mergeCell ref="F5:G7"/>
    <mergeCell ref="H5:H6"/>
    <mergeCell ref="I5:I6"/>
    <mergeCell ref="J5:J6"/>
    <mergeCell ref="K5:K6"/>
    <mergeCell ref="L5:M7"/>
    <mergeCell ref="N5:N6"/>
    <mergeCell ref="O5:O6"/>
    <mergeCell ref="P5:P6"/>
    <mergeCell ref="Q5:Q6"/>
    <mergeCell ref="R5:S7"/>
    <mergeCell ref="T5:T6"/>
    <mergeCell ref="U5:U7"/>
    <mergeCell ref="R163:S163"/>
    <mergeCell ref="T163:U163"/>
    <mergeCell ref="V163:W163"/>
  </mergeCells>
  <conditionalFormatting sqref="G9:G162">
    <cfRule type="cellIs" priority="1" dxfId="0" operator="lessThan" stopIfTrue="1">
      <formula>50</formula>
    </cfRule>
  </conditionalFormatting>
  <conditionalFormatting sqref="M9:M162">
    <cfRule type="cellIs" priority="2" dxfId="0" operator="lessThan" stopIfTrue="1">
      <formula>50</formula>
    </cfRule>
  </conditionalFormatting>
  <conditionalFormatting sqref="S9:S162">
    <cfRule type="cellIs" priority="3" dxfId="0" operator="lessThan" stopIfTrue="1">
      <formula>50</formula>
    </cfRule>
  </conditionalFormatting>
  <conditionalFormatting sqref="W9:W162">
    <cfRule type="cellIs" priority="4" dxfId="0" operator="lessThan" stopIfTrue="1">
      <formula>50</formula>
    </cfRule>
  </conditionalFormatting>
  <conditionalFormatting sqref="G9:G162">
    <cfRule type="cellIs" priority="5" dxfId="1" operator="lessThan" stopIfTrue="1">
      <formula>50</formula>
    </cfRule>
  </conditionalFormatting>
  <conditionalFormatting sqref="M9:M162">
    <cfRule type="cellIs" priority="6" dxfId="1" operator="lessThan" stopIfTrue="1">
      <formula>50</formula>
    </cfRule>
  </conditionalFormatting>
  <conditionalFormatting sqref="S9:S162">
    <cfRule type="cellIs" priority="7" dxfId="1" operator="lessThan" stopIfTrue="1">
      <formula>50</formula>
    </cfRule>
  </conditionalFormatting>
  <conditionalFormatting sqref="U9:U162">
    <cfRule type="cellIs" priority="8" dxfId="1" operator="lessThan" stopIfTrue="1">
      <formula>50</formula>
    </cfRule>
  </conditionalFormatting>
  <conditionalFormatting sqref="W163 M163:S163 B163:E163 G163:K163">
    <cfRule type="cellIs" priority="9" dxfId="0" operator="lessThan" stopIfTrue="1">
      <formula>50</formula>
    </cfRule>
  </conditionalFormatting>
  <conditionalFormatting sqref="G9:G162 M9:M162 S9:S162 U9:U162">
    <cfRule type="cellIs" priority="10" dxfId="0" operator="lessThan" stopIfTrue="1">
      <formula>50</formula>
    </cfRule>
  </conditionalFormatting>
  <conditionalFormatting sqref="T163:V163">
    <cfRule type="cellIs" priority="11" dxfId="0" operator="lessThan" stopIfTrue="1">
      <formula>50</formula>
    </cfRule>
  </conditionalFormatting>
  <conditionalFormatting sqref="F163">
    <cfRule type="cellIs" priority="12" dxfId="0" operator="lessThan" stopIfTrue="1">
      <formula>50</formula>
    </cfRule>
  </conditionalFormatting>
  <conditionalFormatting sqref="F163">
    <cfRule type="cellIs" priority="13" dxfId="1" operator="lessThan" stopIfTrue="1">
      <formula>50</formula>
    </cfRule>
  </conditionalFormatting>
  <conditionalFormatting sqref="L163">
    <cfRule type="cellIs" priority="14" dxfId="0" operator="lessThan" stopIfTrue="1">
      <formula>50</formula>
    </cfRule>
  </conditionalFormatting>
  <conditionalFormatting sqref="L163">
    <cfRule type="cellIs" priority="15" dxfId="1" operator="lessThan" stopIfTrue="1">
      <formula>50</formula>
    </cfRule>
  </conditionalFormatting>
  <dataValidations count="1">
    <dataValidation errorStyle="information" operator="equal" allowBlank="1" showErrorMessage="1" sqref="B9:E162">
      <formula1>0</formula1>
    </dataValidation>
  </dataValidations>
  <printOptions/>
  <pageMargins left="0.39375" right="0.39375" top="0.24305555555555555" bottom="0.4097222222222222" header="0.5118055555555555" footer="0.24305555555555555"/>
  <pageSetup horizontalDpi="300" verticalDpi="300" orientation="landscape" paperSize="9"/>
  <headerFooter alignWithMargins="0">
    <oddFooter>&amp;C&amp;"Times New Roman,Normal"&amp;12Page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85"/>
  <sheetViews>
    <sheetView zoomScale="75" zoomScaleNormal="75" zoomScaleSheetLayoutView="75" workbookViewId="0" topLeftCell="A1">
      <selection activeCell="N89" sqref="N89"/>
    </sheetView>
  </sheetViews>
  <sheetFormatPr defaultColWidth="11.421875" defaultRowHeight="15"/>
  <sheetData>
    <row r="1" ht="15"/>
    <row r="2" spans="1:17" ht="236.25" customHeight="1">
      <c r="A2" s="151" t="s">
        <v>7</v>
      </c>
      <c r="B2" s="152" t="s">
        <v>9</v>
      </c>
      <c r="C2" s="152" t="s">
        <v>12</v>
      </c>
      <c r="D2" s="152" t="s">
        <v>16</v>
      </c>
      <c r="E2" s="113" t="s">
        <v>39</v>
      </c>
      <c r="F2" s="153" t="s">
        <v>8</v>
      </c>
      <c r="G2" s="154" t="s">
        <v>11</v>
      </c>
      <c r="H2" s="154" t="s">
        <v>11</v>
      </c>
      <c r="I2" s="154" t="s">
        <v>17</v>
      </c>
      <c r="J2" s="155" t="s">
        <v>39</v>
      </c>
      <c r="K2" s="156" t="s">
        <v>11</v>
      </c>
      <c r="L2" s="157" t="s">
        <v>13</v>
      </c>
      <c r="M2" s="157" t="s">
        <v>14</v>
      </c>
      <c r="N2" s="157" t="s">
        <v>13</v>
      </c>
      <c r="O2" s="158" t="s">
        <v>39</v>
      </c>
      <c r="P2" s="159" t="s">
        <v>15</v>
      </c>
      <c r="Q2" s="160" t="s">
        <v>53</v>
      </c>
    </row>
    <row r="3" spans="1:17" ht="39" customHeight="1">
      <c r="A3" s="161" t="e">
        <f>'Résultats Elèves'!B163</f>
        <v>#DIV/0!</v>
      </c>
      <c r="B3" s="161" t="e">
        <f>'Résultats Elèves'!C163</f>
        <v>#DIV/0!</v>
      </c>
      <c r="C3" s="161" t="e">
        <f>'Résultats Elèves'!D163</f>
        <v>#DIV/0!</v>
      </c>
      <c r="D3" s="161" t="e">
        <f>'Résultats Elèves'!E163</f>
        <v>#DIV/0!</v>
      </c>
      <c r="E3" s="161">
        <f>'Résultats Elèves'!F163</f>
        <v>0</v>
      </c>
      <c r="F3" s="162" t="e">
        <f>'Résultats Elèves'!H163</f>
        <v>#DIV/0!</v>
      </c>
      <c r="G3" s="162" t="e">
        <f>'Résultats Elèves'!I163</f>
        <v>#DIV/0!</v>
      </c>
      <c r="H3" s="162" t="e">
        <f>'Résultats Elèves'!J163</f>
        <v>#DIV/0!</v>
      </c>
      <c r="I3" s="162" t="e">
        <f>'Résultats Elèves'!K163</f>
        <v>#DIV/0!</v>
      </c>
      <c r="J3" s="162" t="e">
        <f>'Résultats Elèves'!L163</f>
        <v>#DIV/0!</v>
      </c>
      <c r="K3" s="163" t="e">
        <f>'Résultats Elèves'!N163</f>
        <v>#DIV/0!</v>
      </c>
      <c r="L3" s="163" t="e">
        <f>'Résultats Elèves'!O163</f>
        <v>#DIV/0!</v>
      </c>
      <c r="M3" s="163" t="e">
        <f>'Résultats Elèves'!P163</f>
        <v>#DIV/0!</v>
      </c>
      <c r="N3" s="163" t="e">
        <f>'Résultats Elèves'!Q163</f>
        <v>#DIV/0!</v>
      </c>
      <c r="O3" s="163" t="e">
        <f>'Résultats Elèves'!R163</f>
        <v>#DIV/0!</v>
      </c>
      <c r="P3" s="164" t="e">
        <f>'Résultats Elèves'!T163</f>
        <v>#DIV/0!</v>
      </c>
      <c r="Q3" s="165" t="e">
        <f>'Résultats Elèves'!V163</f>
        <v>#DIV/0!</v>
      </c>
    </row>
    <row r="4" ht="16.5" customHeight="1"/>
    <row r="81" spans="2:6" ht="15">
      <c r="B81">
        <f>'Résultats Elèves'!Z3</f>
        <v>0</v>
      </c>
      <c r="C81">
        <f>'Résultats Elèves'!AA3</f>
        <v>0</v>
      </c>
      <c r="D81">
        <f>'Résultats Elèves'!AB3</f>
        <v>0</v>
      </c>
      <c r="E81">
        <f>'Résultats Elèves'!AC3</f>
        <v>0</v>
      </c>
      <c r="F81">
        <f>'Résultats Elèves'!AD3</f>
        <v>0</v>
      </c>
    </row>
    <row r="82" spans="1:6" ht="15.75">
      <c r="A82" s="91">
        <f>'Résultats Elèves'!Y4</f>
        <v>0</v>
      </c>
      <c r="B82" s="91">
        <f>'Résultats Elèves'!Z4</f>
        <v>0</v>
      </c>
      <c r="C82" s="91">
        <f>'Résultats Elèves'!AA4</f>
        <v>0</v>
      </c>
      <c r="D82" s="91">
        <f>'Résultats Elèves'!AB4</f>
        <v>0</v>
      </c>
      <c r="E82" s="91">
        <f>'Résultats Elèves'!AC4</f>
        <v>0</v>
      </c>
      <c r="F82" s="91">
        <f>'Résultats Elèves'!AD4</f>
        <v>0</v>
      </c>
    </row>
    <row r="83" spans="1:6" ht="15.75">
      <c r="A83" s="102">
        <f>'Résultats Elèves'!Y5</f>
        <v>0</v>
      </c>
      <c r="B83" s="102">
        <f>'Résultats Elèves'!Z5</f>
        <v>0</v>
      </c>
      <c r="C83" s="102">
        <f>'Résultats Elèves'!AA5</f>
        <v>0</v>
      </c>
      <c r="D83" s="102">
        <f>'Résultats Elèves'!AB5</f>
        <v>0</v>
      </c>
      <c r="E83" s="102">
        <f>'Résultats Elèves'!AC5</f>
        <v>0</v>
      </c>
      <c r="F83" s="102">
        <f>'Résultats Elèves'!AD5</f>
        <v>0</v>
      </c>
    </row>
    <row r="84" spans="1:6" ht="15.75">
      <c r="A84" s="104">
        <f>'Résultats Elèves'!Y6</f>
        <v>0</v>
      </c>
      <c r="B84" s="104">
        <f>'Résultats Elèves'!Z6</f>
        <v>0</v>
      </c>
      <c r="C84" s="104">
        <f>'Résultats Elèves'!AA6</f>
        <v>0</v>
      </c>
      <c r="D84" s="104">
        <f>'Résultats Elèves'!AB6</f>
        <v>0</v>
      </c>
      <c r="E84" s="104">
        <f>'Résultats Elèves'!AC6</f>
        <v>0</v>
      </c>
      <c r="F84" s="104">
        <f>'Résultats Elèves'!AD6</f>
        <v>0</v>
      </c>
    </row>
    <row r="85" spans="1:6" ht="15.75">
      <c r="A85" s="166">
        <f>'Résultats Elèves'!Y7</f>
        <v>0</v>
      </c>
      <c r="B85" s="166">
        <f>'Résultats Elèves'!Z7</f>
        <v>0</v>
      </c>
      <c r="C85" s="166">
        <f>'Résultats Elèves'!AA7</f>
        <v>0</v>
      </c>
      <c r="D85" s="166">
        <f>'Résultats Elèves'!AB7</f>
        <v>0</v>
      </c>
      <c r="E85" s="166">
        <f>'Résultats Elèves'!AC7</f>
        <v>0</v>
      </c>
      <c r="F85" s="166">
        <f>'Résultats Elèves'!AD7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3"/>
  <sheetViews>
    <sheetView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1.421875" defaultRowHeight="15"/>
  <cols>
    <col min="1" max="1" width="16.140625" style="0" customWidth="1"/>
    <col min="2" max="6" width="5.140625" style="0" customWidth="1"/>
    <col min="7" max="7" width="5.140625" style="1" customWidth="1"/>
    <col min="8" max="9" width="5.140625" style="0" customWidth="1"/>
    <col min="10" max="13" width="5.140625" style="1" customWidth="1"/>
    <col min="14" max="21" width="5.140625" style="0" customWidth="1"/>
    <col min="22" max="22" width="6.28125" style="0" customWidth="1"/>
    <col min="23" max="23" width="8.140625" style="0" customWidth="1"/>
    <col min="24" max="30" width="0" style="0" hidden="1" customWidth="1"/>
  </cols>
  <sheetData>
    <row r="1" spans="1:23" ht="15.75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0" ht="18.75">
      <c r="A3" s="4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Y3" s="84"/>
      <c r="Z3" s="84" t="s">
        <v>32</v>
      </c>
      <c r="AA3" s="84" t="s">
        <v>33</v>
      </c>
      <c r="AB3" s="84" t="s">
        <v>34</v>
      </c>
      <c r="AC3" s="84" t="s">
        <v>35</v>
      </c>
      <c r="AD3" s="84" t="s">
        <v>36</v>
      </c>
    </row>
    <row r="4" spans="1:30" ht="81.75" customHeight="1">
      <c r="A4" s="6"/>
      <c r="B4" s="169" t="s">
        <v>2</v>
      </c>
      <c r="C4" s="169"/>
      <c r="D4" s="169"/>
      <c r="E4" s="169"/>
      <c r="F4" s="169"/>
      <c r="G4" s="169"/>
      <c r="H4" s="170" t="s">
        <v>3</v>
      </c>
      <c r="I4" s="170"/>
      <c r="J4" s="170"/>
      <c r="K4" s="170"/>
      <c r="L4" s="170"/>
      <c r="M4" s="170"/>
      <c r="N4" s="171" t="s">
        <v>4</v>
      </c>
      <c r="O4" s="171"/>
      <c r="P4" s="171"/>
      <c r="Q4" s="171"/>
      <c r="R4" s="171"/>
      <c r="S4" s="171"/>
      <c r="T4" s="172" t="s">
        <v>5</v>
      </c>
      <c r="U4" s="172"/>
      <c r="V4" s="173" t="s">
        <v>37</v>
      </c>
      <c r="W4" s="173"/>
      <c r="Y4" s="90" t="s">
        <v>38</v>
      </c>
      <c r="Z4" s="91">
        <f>COUNTIF(G9:G158,"&lt;=25")</f>
        <v>0</v>
      </c>
      <c r="AA4" s="91">
        <f>COUNTIF(M9:M158,"&lt;=25")</f>
        <v>0</v>
      </c>
      <c r="AB4" s="91">
        <f>COUNTIF(S9:S158,"&lt;=25")</f>
        <v>0</v>
      </c>
      <c r="AC4" s="91">
        <f>COUNTIF(U9:U158,"&lt;=25")</f>
        <v>0</v>
      </c>
      <c r="AD4" s="91">
        <f>COUNTIF(W9:W158,"&lt;=25")</f>
        <v>0</v>
      </c>
    </row>
    <row r="5" spans="1:30" ht="87.75" customHeight="1" hidden="1">
      <c r="A5" s="92"/>
      <c r="B5" s="174" t="s">
        <v>7</v>
      </c>
      <c r="C5" s="174" t="s">
        <v>9</v>
      </c>
      <c r="D5" s="174" t="s">
        <v>12</v>
      </c>
      <c r="E5" s="174" t="s">
        <v>16</v>
      </c>
      <c r="F5" s="175" t="s">
        <v>39</v>
      </c>
      <c r="G5" s="175"/>
      <c r="H5" s="176" t="s">
        <v>8</v>
      </c>
      <c r="I5" s="176" t="s">
        <v>11</v>
      </c>
      <c r="J5" s="176" t="s">
        <v>11</v>
      </c>
      <c r="K5" s="176" t="s">
        <v>17</v>
      </c>
      <c r="L5" s="177" t="s">
        <v>39</v>
      </c>
      <c r="M5" s="177"/>
      <c r="N5" s="178" t="s">
        <v>11</v>
      </c>
      <c r="O5" s="178" t="s">
        <v>13</v>
      </c>
      <c r="P5" s="178" t="s">
        <v>14</v>
      </c>
      <c r="Q5" s="178" t="s">
        <v>13</v>
      </c>
      <c r="R5" s="179" t="s">
        <v>39</v>
      </c>
      <c r="S5" s="179"/>
      <c r="T5" s="180" t="s">
        <v>15</v>
      </c>
      <c r="U5" s="181" t="s">
        <v>39</v>
      </c>
      <c r="V5" s="173"/>
      <c r="W5" s="173"/>
      <c r="Y5" s="101" t="s">
        <v>40</v>
      </c>
      <c r="Z5" s="102">
        <f>COUNTIF(G9:G158,"&lt;=50")-Z4</f>
        <v>0</v>
      </c>
      <c r="AA5" s="102">
        <f>COUNTIF(M9:M158,"&lt;=50")-AA4</f>
        <v>0</v>
      </c>
      <c r="AB5" s="102">
        <f>COUNTIF(S9:S158,"&lt;=50")-AB4</f>
        <v>0</v>
      </c>
      <c r="AC5" s="102">
        <f>COUNTIF(U9:U158,"&lt;=50")-AC4</f>
        <v>0</v>
      </c>
      <c r="AD5" s="102">
        <f>COUNTIF(W9:W158,"&lt;=50")-AD4</f>
        <v>0</v>
      </c>
    </row>
    <row r="6" spans="1:30" ht="92.25" customHeight="1" hidden="1">
      <c r="A6" s="92"/>
      <c r="B6" s="174"/>
      <c r="C6" s="174"/>
      <c r="D6" s="174"/>
      <c r="E6" s="174"/>
      <c r="F6" s="175"/>
      <c r="G6" s="175"/>
      <c r="H6" s="176"/>
      <c r="I6" s="176"/>
      <c r="J6" s="176"/>
      <c r="K6" s="176"/>
      <c r="L6" s="177"/>
      <c r="M6" s="177"/>
      <c r="N6" s="178"/>
      <c r="O6" s="178"/>
      <c r="P6" s="178"/>
      <c r="Q6" s="178"/>
      <c r="R6" s="179"/>
      <c r="S6" s="179"/>
      <c r="T6" s="180"/>
      <c r="U6" s="181"/>
      <c r="V6" s="173"/>
      <c r="W6" s="173"/>
      <c r="Y6" s="103" t="s">
        <v>41</v>
      </c>
      <c r="Z6" s="104">
        <f>COUNTIF(G9:G158,"&lt;=75")-Z4-Z5</f>
        <v>0</v>
      </c>
      <c r="AA6" s="104">
        <f>COUNTIF(M9:M158,"&lt;75")-AA5-AA4</f>
        <v>0</v>
      </c>
      <c r="AB6" s="104">
        <f>COUNTIF(S9:S158,"&lt;75")-AB5-AB4</f>
        <v>0</v>
      </c>
      <c r="AC6" s="104">
        <f>COUNTIF(U9:U158,"&lt;75")-AC5-AC4</f>
        <v>0</v>
      </c>
      <c r="AD6" s="104">
        <f>COUNTIF(W9:W158,"&lt;75")-AD5-AD4</f>
        <v>0</v>
      </c>
    </row>
    <row r="7" spans="1:30" ht="15" customHeight="1">
      <c r="A7" s="105"/>
      <c r="B7" s="182" t="s">
        <v>18</v>
      </c>
      <c r="C7" s="182" t="s">
        <v>20</v>
      </c>
      <c r="D7" s="182" t="s">
        <v>23</v>
      </c>
      <c r="E7" s="182" t="s">
        <v>28</v>
      </c>
      <c r="F7" s="175"/>
      <c r="G7" s="175"/>
      <c r="H7" s="176" t="s">
        <v>19</v>
      </c>
      <c r="I7" s="176" t="s">
        <v>22</v>
      </c>
      <c r="J7" s="176" t="s">
        <v>27</v>
      </c>
      <c r="K7" s="176" t="s">
        <v>29</v>
      </c>
      <c r="L7" s="177"/>
      <c r="M7" s="177"/>
      <c r="N7" s="183" t="s">
        <v>21</v>
      </c>
      <c r="O7" s="183" t="s">
        <v>24</v>
      </c>
      <c r="P7" s="183" t="s">
        <v>25</v>
      </c>
      <c r="Q7" s="183" t="s">
        <v>30</v>
      </c>
      <c r="R7" s="179"/>
      <c r="S7" s="179"/>
      <c r="T7" s="184" t="s">
        <v>26</v>
      </c>
      <c r="U7" s="181"/>
      <c r="V7" s="173"/>
      <c r="W7" s="173"/>
      <c r="Y7" s="109" t="s">
        <v>42</v>
      </c>
      <c r="Z7" s="110">
        <f>COUNTIF(G9:G158,"&gt;=75")</f>
        <v>0</v>
      </c>
      <c r="AA7" s="110">
        <f>COUNTIF(M9:M158,"&gt;=75")</f>
        <v>0</v>
      </c>
      <c r="AB7" s="110">
        <f>COUNTIF(S9:S158,"&gt;=75")</f>
        <v>0</v>
      </c>
      <c r="AC7" s="110">
        <f>COUNTIF(U9:U158,"&gt;=75")</f>
        <v>0</v>
      </c>
      <c r="AD7" s="110">
        <f>COUNTIF(W9:W158,"&gt;=75")</f>
        <v>0</v>
      </c>
    </row>
    <row r="8" spans="1:23" ht="15" customHeight="1">
      <c r="A8" s="111"/>
      <c r="B8" s="93" t="s">
        <v>43</v>
      </c>
      <c r="C8" s="93" t="s">
        <v>44</v>
      </c>
      <c r="D8" s="93" t="s">
        <v>45</v>
      </c>
      <c r="E8" s="93" t="s">
        <v>44</v>
      </c>
      <c r="F8" s="112" t="s">
        <v>46</v>
      </c>
      <c r="G8" s="113" t="s">
        <v>47</v>
      </c>
      <c r="H8" s="95" t="s">
        <v>45</v>
      </c>
      <c r="I8" s="95" t="s">
        <v>43</v>
      </c>
      <c r="J8" s="95" t="s">
        <v>43</v>
      </c>
      <c r="K8" s="95" t="s">
        <v>43</v>
      </c>
      <c r="L8" s="114" t="s">
        <v>48</v>
      </c>
      <c r="M8" s="115" t="s">
        <v>47</v>
      </c>
      <c r="N8" s="107" t="s">
        <v>49</v>
      </c>
      <c r="O8" s="107" t="s">
        <v>43</v>
      </c>
      <c r="P8" s="107" t="s">
        <v>43</v>
      </c>
      <c r="Q8" s="107" t="s">
        <v>43</v>
      </c>
      <c r="R8" s="116" t="s">
        <v>50</v>
      </c>
      <c r="S8" s="117" t="s">
        <v>47</v>
      </c>
      <c r="T8" s="108" t="s">
        <v>43</v>
      </c>
      <c r="U8" s="118" t="s">
        <v>47</v>
      </c>
      <c r="V8" s="119" t="s">
        <v>51</v>
      </c>
      <c r="W8" s="120" t="s">
        <v>47</v>
      </c>
    </row>
    <row r="9" spans="1:23" ht="15.75">
      <c r="A9" s="185">
        <f>IF(Données!A9="","",Données!A9)</f>
        <v>0</v>
      </c>
      <c r="B9" s="186">
        <f>IF(A9="","",COUNTIF(Données!B9:D9,1))</f>
        <v>0</v>
      </c>
      <c r="C9" s="186">
        <f>IF(A9="","",COUNTIF(Données!F9:G9,1))</f>
        <v>0</v>
      </c>
      <c r="D9" s="186">
        <f>IF(A9="","",IF(Données!O9=1,1,0))</f>
        <v>0</v>
      </c>
      <c r="E9" s="186">
        <f>IF(A9="","",COUNTIF(Données!AB9:AC9,1))</f>
        <v>0</v>
      </c>
      <c r="F9" s="187">
        <f aca="true" t="shared" si="0" ref="F9:F162">IF(A9="","",SUM(B9:E9))</f>
        <v>0</v>
      </c>
      <c r="G9" s="188">
        <f>IF(A9="","",100*F9/(8-COUNTIF(Données!B9:D9,"A")-COUNTIF(Données!F9:G9,"A")-COUNTIF(Données!O9,"A")))</f>
        <v>0</v>
      </c>
      <c r="H9" s="189">
        <f>IF(A9="","",COUNTIF(Données!E9,1))</f>
        <v>0</v>
      </c>
      <c r="I9" s="189">
        <f>IF(A9="","",COUNTIF(Données!L9:N9,1))</f>
        <v>0</v>
      </c>
      <c r="J9" s="189">
        <f>IF(A9="","",COUNTIF(Données!Y9:AA9,1))</f>
        <v>0</v>
      </c>
      <c r="K9" s="189">
        <f>IF(A9="","",COUNTIF(Données!AD9:AF9,1))</f>
        <v>0</v>
      </c>
      <c r="L9" s="190">
        <f aca="true" t="shared" si="1" ref="L9:L162">IF(A9="","",SUM(H9:K9))</f>
        <v>0</v>
      </c>
      <c r="M9" s="188">
        <f>IF(A9="","",100*L9/(10-COUNTIF(Données!E9,"A")-COUNTIF(Données!L9:N9,"A")-COUNTIF(Données!Y9:AA9,"A")-COUNTIF(Données!AD9:AF9,"A")))</f>
        <v>0</v>
      </c>
      <c r="N9" s="189">
        <f>IF(A9="","",COUNTIF(Données!H9:K9,1))</f>
        <v>0</v>
      </c>
      <c r="O9" s="189">
        <f>IF(A9="","",COUNTIF(Données!P9:R9,1))</f>
        <v>0</v>
      </c>
      <c r="P9" s="189">
        <f>IF(A9="","",COUNTIF(Données!S9:U9,1))</f>
        <v>0</v>
      </c>
      <c r="Q9" s="189">
        <f>IF(A9="","",COUNTIF(Données!AG9:AI9,1))</f>
        <v>0</v>
      </c>
      <c r="R9" s="190">
        <f aca="true" t="shared" si="2" ref="R9:R162">IF(A9="","",SUM(N9:Q9))</f>
        <v>0</v>
      </c>
      <c r="S9" s="191">
        <f>IF(A9="","",100*R9/(13-COUNTIF(Données!P9:U9,"A")-COUNTIF(Données!AG9:AI9,"A")-COUNTIF(Données!H9:K9,"A")))</f>
        <v>0</v>
      </c>
      <c r="T9" s="192">
        <f>IF(A9="","",SUM(Données!V9:X9))</f>
        <v>0</v>
      </c>
      <c r="U9" s="193">
        <f>IF(A9="","",100*T9/(3-COUNTIF(Données!V9:X9,"A")))</f>
        <v>0</v>
      </c>
      <c r="V9" s="194">
        <f aca="true" t="shared" si="3" ref="V9:V162">IF(A9="","",F9+L9+R9+T9)</f>
        <v>0</v>
      </c>
      <c r="W9" s="188">
        <f>IF(A9="","",100*V9/(34-COUNTIF(Données!B9:AI9,"A")))</f>
        <v>0</v>
      </c>
    </row>
    <row r="10" spans="1:23" ht="15.75">
      <c r="A10" s="195">
        <f>IF(Données!A10="","",Données!A10)</f>
        <v>0</v>
      </c>
      <c r="B10" s="196">
        <f>IF(A10="","",COUNTIF(Données!B10:D10,1))</f>
        <v>0</v>
      </c>
      <c r="C10" s="196">
        <f>IF(A10="","",COUNTIF(Données!F10:G10,1))</f>
        <v>0</v>
      </c>
      <c r="D10" s="196">
        <f>IF(A10="","",IF(Données!O10=1,1,0))</f>
        <v>0</v>
      </c>
      <c r="E10" s="196">
        <f>IF(A10="","",COUNTIF(Données!AB10:AC10,1))</f>
        <v>0</v>
      </c>
      <c r="F10" s="197">
        <f t="shared" si="0"/>
        <v>0</v>
      </c>
      <c r="G10" s="198">
        <f>IF(A10="","",100*F10/(8-COUNTIF(Données!B10:D10,"A")-COUNTIF(Données!F10:G10,"A")-COUNTIF(Données!O10,"A")))</f>
        <v>0</v>
      </c>
      <c r="H10" s="199">
        <f>IF(A10="","",COUNTIF(Données!E10,1))</f>
        <v>0</v>
      </c>
      <c r="I10" s="199">
        <f>IF(A10="","",COUNTIF(Données!L10:N10,1))</f>
        <v>0</v>
      </c>
      <c r="J10" s="199">
        <f>IF(A10="","",COUNTIF(Données!Y10:AA10,1))</f>
        <v>0</v>
      </c>
      <c r="K10" s="199">
        <f>IF(A10="","",COUNTIF(Données!AD10:AF10,1))</f>
        <v>0</v>
      </c>
      <c r="L10" s="200">
        <f t="shared" si="1"/>
        <v>0</v>
      </c>
      <c r="M10" s="198">
        <f>IF(A10="","",100*L10/(10-COUNTIF(Données!E10,"A")-COUNTIF(Données!L10:N10,"A")-COUNTIF(Données!Y10:AA10,"A")-COUNTIF(Données!AD10:AF10,"A")))</f>
        <v>0</v>
      </c>
      <c r="N10" s="199">
        <f>IF(A10="","",COUNTIF(Données!H10:K10,1))</f>
        <v>0</v>
      </c>
      <c r="O10" s="199">
        <f>IF(A10="","",COUNTIF(Données!P10:R10,1))</f>
        <v>0</v>
      </c>
      <c r="P10" s="199">
        <f>IF(A10="","",COUNTIF(Données!S10:U10,1))</f>
        <v>0</v>
      </c>
      <c r="Q10" s="199">
        <f>IF(A10="","",COUNTIF(Données!AG10:AI10,1))</f>
        <v>0</v>
      </c>
      <c r="R10" s="201">
        <f t="shared" si="2"/>
        <v>0</v>
      </c>
      <c r="S10" s="202">
        <f>IF(A10="","",100*R10/(13-COUNTIF(Données!P10:U10,"A")-COUNTIF(Données!AG10:AI10,"A")-COUNTIF(Données!H10:K10,"A")))</f>
        <v>0</v>
      </c>
      <c r="T10" s="203">
        <f>IF(A10="","",SUM(Données!V10:X10))</f>
        <v>0</v>
      </c>
      <c r="U10" s="204">
        <f>IF(A10="","",100*T10/(3-COUNTIF(Données!V10:X10,"A")))</f>
        <v>0</v>
      </c>
      <c r="V10" s="205">
        <f t="shared" si="3"/>
        <v>0</v>
      </c>
      <c r="W10" s="198">
        <f>IF(A10="","",100*V10/(34-COUNTIF(Données!B10:AI10,"A")))</f>
        <v>0</v>
      </c>
    </row>
    <row r="11" spans="1:23" ht="15.75">
      <c r="A11" s="185">
        <f>IF(Données!A11="","",Données!A11)</f>
        <v>0</v>
      </c>
      <c r="B11" s="186">
        <f>IF(A11="","",COUNTIF(Données!B11:D11,1))</f>
        <v>0</v>
      </c>
      <c r="C11" s="186">
        <f>IF(A11="","",COUNTIF(Données!F11:G11,1))</f>
        <v>0</v>
      </c>
      <c r="D11" s="186">
        <f>IF(A11="","",IF(Données!O11=1,1,0))</f>
        <v>0</v>
      </c>
      <c r="E11" s="186">
        <f>IF(A11="","",COUNTIF(Données!AB11:AC11,1))</f>
        <v>0</v>
      </c>
      <c r="F11" s="187">
        <f t="shared" si="0"/>
        <v>0</v>
      </c>
      <c r="G11" s="188">
        <f>IF(A11="","",100*F11/(8-COUNTIF(Données!B11:D11,"A")-COUNTIF(Données!F11:G11,"A")-COUNTIF(Données!O11,"A")))</f>
        <v>0</v>
      </c>
      <c r="H11" s="189">
        <f>IF(A11="","",COUNTIF(Données!E11,1))</f>
        <v>0</v>
      </c>
      <c r="I11" s="189">
        <f>IF(A11="","",COUNTIF(Données!L11:N11,1))</f>
        <v>0</v>
      </c>
      <c r="J11" s="189">
        <f>IF(A11="","",COUNTIF(Données!Y11:AA11,1))</f>
        <v>0</v>
      </c>
      <c r="K11" s="189">
        <f>IF(A11="","",COUNTIF(Données!AD11:AF11,1))</f>
        <v>0</v>
      </c>
      <c r="L11" s="190">
        <f t="shared" si="1"/>
        <v>0</v>
      </c>
      <c r="M11" s="188">
        <f>IF(A11="","",100*L11/(10-COUNTIF(Données!E11,"A")-COUNTIF(Données!L11:N11,"A")-COUNTIF(Données!Y11:AA11,"A")-COUNTIF(Données!AD11:AF11,"A")))</f>
        <v>0</v>
      </c>
      <c r="N11" s="189">
        <f>IF(A11="","",COUNTIF(Données!H11:K11,1))</f>
        <v>0</v>
      </c>
      <c r="O11" s="189">
        <f>IF(A11="","",COUNTIF(Données!P11:R11,1))</f>
        <v>0</v>
      </c>
      <c r="P11" s="189">
        <f>IF(A11="","",COUNTIF(Données!S11:U11,1))</f>
        <v>0</v>
      </c>
      <c r="Q11" s="189">
        <f>IF(A11="","",COUNTIF(Données!AG11:AI11,1))</f>
        <v>0</v>
      </c>
      <c r="R11" s="190">
        <f t="shared" si="2"/>
        <v>0</v>
      </c>
      <c r="S11" s="191">
        <f>IF(A11="","",100*R11/(13-COUNTIF(Données!P11:U11,"A")-COUNTIF(Données!AG11:AI11,"A")-COUNTIF(Données!H11:K11,"A")))</f>
        <v>0</v>
      </c>
      <c r="T11" s="192">
        <f>IF(A11="","",SUM(Données!V11:X11))</f>
        <v>0</v>
      </c>
      <c r="U11" s="193">
        <f>IF(A11="","",100*T11/(3-COUNTIF(Données!V11:X11,"A")))</f>
        <v>0</v>
      </c>
      <c r="V11" s="194">
        <f t="shared" si="3"/>
        <v>0</v>
      </c>
      <c r="W11" s="188">
        <f>IF(A11="","",100*V11/(34-COUNTIF(Données!B11:AI11,"A")))</f>
        <v>0</v>
      </c>
    </row>
    <row r="12" spans="1:23" ht="15.75">
      <c r="A12" s="195">
        <f>IF(Données!A12="","",Données!A12)</f>
        <v>0</v>
      </c>
      <c r="B12" s="196">
        <f>IF(A12="","",COUNTIF(Données!B12:D12,1))</f>
        <v>0</v>
      </c>
      <c r="C12" s="196">
        <f>IF(A12="","",COUNTIF(Données!F12:G12,1))</f>
        <v>0</v>
      </c>
      <c r="D12" s="196">
        <f>IF(A12="","",IF(Données!O12=1,1,0))</f>
        <v>0</v>
      </c>
      <c r="E12" s="196">
        <f>IF(A12="","",COUNTIF(Données!AB12:AC12,1))</f>
        <v>0</v>
      </c>
      <c r="F12" s="197">
        <f t="shared" si="0"/>
        <v>0</v>
      </c>
      <c r="G12" s="198">
        <f>IF(A12="","",100*F12/(8-COUNTIF(Données!B12:D12,"A")-COUNTIF(Données!F12:G12,"A")-COUNTIF(Données!O12,"A")))</f>
        <v>0</v>
      </c>
      <c r="H12" s="199">
        <f>IF(A12="","",COUNTIF(Données!E12,1))</f>
        <v>0</v>
      </c>
      <c r="I12" s="199">
        <f>IF(A12="","",COUNTIF(Données!L12:N12,1))</f>
        <v>0</v>
      </c>
      <c r="J12" s="199">
        <f>IF(A12="","",COUNTIF(Données!Y12:AA12,1))</f>
        <v>0</v>
      </c>
      <c r="K12" s="199">
        <f>IF(A12="","",COUNTIF(Données!AD12:AF12,1))</f>
        <v>0</v>
      </c>
      <c r="L12" s="200">
        <f t="shared" si="1"/>
        <v>0</v>
      </c>
      <c r="M12" s="198">
        <f>IF(A12="","",100*L12/(10-COUNTIF(Données!E12,"A")-COUNTIF(Données!L12:N12,"A")-COUNTIF(Données!Y12:AA12,"A")-COUNTIF(Données!AD12:AF12,"A")))</f>
        <v>0</v>
      </c>
      <c r="N12" s="199">
        <f>IF(A12="","",COUNTIF(Données!H12:K12,1))</f>
        <v>0</v>
      </c>
      <c r="O12" s="199">
        <f>IF(A12="","",COUNTIF(Données!P12:R12,1))</f>
        <v>0</v>
      </c>
      <c r="P12" s="199">
        <f>IF(A12="","",COUNTIF(Données!S12:U12,1))</f>
        <v>0</v>
      </c>
      <c r="Q12" s="199">
        <f>IF(A12="","",COUNTIF(Données!AG12:AI12,1))</f>
        <v>0</v>
      </c>
      <c r="R12" s="201">
        <f t="shared" si="2"/>
        <v>0</v>
      </c>
      <c r="S12" s="202">
        <f>IF(A12="","",100*R12/(13-COUNTIF(Données!P12:U12,"A")-COUNTIF(Données!AG12:AI12,"A")-COUNTIF(Données!H12:K12,"A")))</f>
        <v>0</v>
      </c>
      <c r="T12" s="203">
        <f>IF(A12="","",SUM(Données!V12:X12))</f>
        <v>0</v>
      </c>
      <c r="U12" s="204">
        <f>IF(A12="","",100*T12/(3-COUNTIF(Données!V12:X12,"A")))</f>
        <v>0</v>
      </c>
      <c r="V12" s="205">
        <f t="shared" si="3"/>
        <v>0</v>
      </c>
      <c r="W12" s="198">
        <f>IF(A12="","",100*V12/(34-COUNTIF(Données!B12:AI12,"A")))</f>
        <v>0</v>
      </c>
    </row>
    <row r="13" spans="1:23" ht="15.75">
      <c r="A13" s="185">
        <f>IF(Données!A13="","",Données!A13)</f>
        <v>0</v>
      </c>
      <c r="B13" s="186">
        <f>IF(A13="","",COUNTIF(Données!B13:D13,1))</f>
        <v>0</v>
      </c>
      <c r="C13" s="186">
        <f>IF(A13="","",COUNTIF(Données!F13:G13,1))</f>
        <v>0</v>
      </c>
      <c r="D13" s="186">
        <f>IF(A13="","",IF(Données!O13=1,1,0))</f>
        <v>0</v>
      </c>
      <c r="E13" s="186">
        <f>IF(A13="","",COUNTIF(Données!AB13:AC13,1))</f>
        <v>0</v>
      </c>
      <c r="F13" s="187">
        <f t="shared" si="0"/>
        <v>0</v>
      </c>
      <c r="G13" s="188">
        <f>IF(A13="","",100*F13/(8-COUNTIF(Données!B13:D13,"A")-COUNTIF(Données!F13:G13,"A")-COUNTIF(Données!O13,"A")))</f>
        <v>0</v>
      </c>
      <c r="H13" s="189">
        <f>IF(A13="","",COUNTIF(Données!E13,1))</f>
        <v>0</v>
      </c>
      <c r="I13" s="189">
        <f>IF(A13="","",COUNTIF(Données!L13:N13,1))</f>
        <v>0</v>
      </c>
      <c r="J13" s="189">
        <f>IF(A13="","",COUNTIF(Données!Y13:AA13,1))</f>
        <v>0</v>
      </c>
      <c r="K13" s="189">
        <f>IF(A13="","",COUNTIF(Données!AD13:AF13,1))</f>
        <v>0</v>
      </c>
      <c r="L13" s="190">
        <f t="shared" si="1"/>
        <v>0</v>
      </c>
      <c r="M13" s="188">
        <f>IF(A13="","",100*L13/(10-COUNTIF(Données!E13,"A")-COUNTIF(Données!L13:N13,"A")-COUNTIF(Données!Y13:AA13,"A")-COUNTIF(Données!AD13:AF13,"A")))</f>
        <v>0</v>
      </c>
      <c r="N13" s="189">
        <f>IF(A13="","",COUNTIF(Données!H13:K13,1))</f>
        <v>0</v>
      </c>
      <c r="O13" s="189">
        <f>IF(A13="","",COUNTIF(Données!P13:R13,1))</f>
        <v>0</v>
      </c>
      <c r="P13" s="189">
        <f>IF(A13="","",COUNTIF(Données!S13:U13,1))</f>
        <v>0</v>
      </c>
      <c r="Q13" s="189">
        <f>IF(A13="","",COUNTIF(Données!AG13:AI13,1))</f>
        <v>0</v>
      </c>
      <c r="R13" s="190">
        <f t="shared" si="2"/>
        <v>0</v>
      </c>
      <c r="S13" s="191">
        <f>IF(A13="","",100*R13/(13-COUNTIF(Données!P13:U13,"A")-COUNTIF(Données!AG13:AI13,"A")-COUNTIF(Données!H13:K13,"A")))</f>
        <v>0</v>
      </c>
      <c r="T13" s="192">
        <f>IF(A13="","",SUM(Données!V13:X13))</f>
        <v>0</v>
      </c>
      <c r="U13" s="193">
        <f>IF(A13="","",100*T13/(3-COUNTIF(Données!V13:X13,"A")))</f>
        <v>0</v>
      </c>
      <c r="V13" s="194">
        <f t="shared" si="3"/>
        <v>0</v>
      </c>
      <c r="W13" s="188">
        <f>IF(A13="","",100*V13/(34-COUNTIF(Données!B13:AI13,"A")))</f>
        <v>0</v>
      </c>
    </row>
    <row r="14" spans="1:23" ht="15.75">
      <c r="A14" s="195">
        <f>IF(Données!A14="","",Données!A14)</f>
        <v>0</v>
      </c>
      <c r="B14" s="196">
        <f>IF(A14="","",COUNTIF(Données!B14:D14,1))</f>
        <v>0</v>
      </c>
      <c r="C14" s="196">
        <f>IF(A14="","",COUNTIF(Données!F14:G14,1))</f>
        <v>0</v>
      </c>
      <c r="D14" s="196">
        <f>IF(A14="","",IF(Données!O14=1,1,0))</f>
        <v>0</v>
      </c>
      <c r="E14" s="196">
        <f>IF(A14="","",COUNTIF(Données!AB14:AC14,1))</f>
        <v>0</v>
      </c>
      <c r="F14" s="197">
        <f t="shared" si="0"/>
        <v>0</v>
      </c>
      <c r="G14" s="198">
        <f>IF(A14="","",100*F14/(8-COUNTIF(Données!B14:D14,"A")-COUNTIF(Données!F14:G14,"A")-COUNTIF(Données!O14,"A")))</f>
        <v>0</v>
      </c>
      <c r="H14" s="199">
        <f>IF(A14="","",COUNTIF(Données!E14,1))</f>
        <v>0</v>
      </c>
      <c r="I14" s="199">
        <f>IF(A14="","",COUNTIF(Données!L14:N14,1))</f>
        <v>0</v>
      </c>
      <c r="J14" s="199">
        <f>IF(A14="","",COUNTIF(Données!Y14:AA14,1))</f>
        <v>0</v>
      </c>
      <c r="K14" s="199">
        <f>IF(A14="","",COUNTIF(Données!AD14:AF14,1))</f>
        <v>0</v>
      </c>
      <c r="L14" s="200">
        <f t="shared" si="1"/>
        <v>0</v>
      </c>
      <c r="M14" s="198">
        <f>IF(A14="","",100*L14/(10-COUNTIF(Données!E14,"A")-COUNTIF(Données!L14:N14,"A")-COUNTIF(Données!Y14:AA14,"A")-COUNTIF(Données!AD14:AF14,"A")))</f>
        <v>0</v>
      </c>
      <c r="N14" s="199">
        <f>IF(A14="","",COUNTIF(Données!H14:K14,1))</f>
        <v>0</v>
      </c>
      <c r="O14" s="199">
        <f>IF(A14="","",COUNTIF(Données!P14:R14,1))</f>
        <v>0</v>
      </c>
      <c r="P14" s="199">
        <f>IF(A14="","",COUNTIF(Données!S14:U14,1))</f>
        <v>0</v>
      </c>
      <c r="Q14" s="199">
        <f>IF(A14="","",COUNTIF(Données!AG14:AI14,1))</f>
        <v>0</v>
      </c>
      <c r="R14" s="201">
        <f t="shared" si="2"/>
        <v>0</v>
      </c>
      <c r="S14" s="202">
        <f>IF(A14="","",100*R14/(13-COUNTIF(Données!P14:U14,"A")-COUNTIF(Données!AG14:AI14,"A")-COUNTIF(Données!H14:K14,"A")))</f>
        <v>0</v>
      </c>
      <c r="T14" s="203">
        <f>IF(A14="","",SUM(Données!V14:X14))</f>
        <v>0</v>
      </c>
      <c r="U14" s="204">
        <f>IF(A14="","",100*T14/(3-COUNTIF(Données!V14:X14,"A")))</f>
        <v>0</v>
      </c>
      <c r="V14" s="205">
        <f t="shared" si="3"/>
        <v>0</v>
      </c>
      <c r="W14" s="198">
        <f>IF(A14="","",100*V14/(34-COUNTIF(Données!B14:AI14,"A")))</f>
        <v>0</v>
      </c>
    </row>
    <row r="15" spans="1:23" ht="15.75">
      <c r="A15" s="185">
        <f>IF(Données!A15="","",Données!A15)</f>
        <v>0</v>
      </c>
      <c r="B15" s="186">
        <f>IF(A15="","",COUNTIF(Données!B15:D15,1))</f>
        <v>0</v>
      </c>
      <c r="C15" s="186">
        <f>IF(A15="","",COUNTIF(Données!F15:G15,1))</f>
        <v>0</v>
      </c>
      <c r="D15" s="186">
        <f>IF(A15="","",IF(Données!O15=1,1,0))</f>
        <v>0</v>
      </c>
      <c r="E15" s="186">
        <f>IF(A15="","",COUNTIF(Données!AB15:AC15,1))</f>
        <v>0</v>
      </c>
      <c r="F15" s="187">
        <f t="shared" si="0"/>
        <v>0</v>
      </c>
      <c r="G15" s="188">
        <f>IF(A15="","",100*F15/(8-COUNTIF(Données!B15:D15,"A")-COUNTIF(Données!F15:G15,"A")-COUNTIF(Données!O15,"A")))</f>
        <v>0</v>
      </c>
      <c r="H15" s="189">
        <f>IF(A15="","",COUNTIF(Données!E15,1))</f>
        <v>0</v>
      </c>
      <c r="I15" s="189">
        <f>IF(A15="","",COUNTIF(Données!L15:N15,1))</f>
        <v>0</v>
      </c>
      <c r="J15" s="189">
        <f>IF(A15="","",COUNTIF(Données!Y15:AA15,1))</f>
        <v>0</v>
      </c>
      <c r="K15" s="189">
        <f>IF(A15="","",COUNTIF(Données!AD15:AF15,1))</f>
        <v>0</v>
      </c>
      <c r="L15" s="190">
        <f t="shared" si="1"/>
        <v>0</v>
      </c>
      <c r="M15" s="188">
        <f>IF(A15="","",100*L15/(10-COUNTIF(Données!E15,"A")-COUNTIF(Données!L15:N15,"A")-COUNTIF(Données!Y15:AA15,"A")-COUNTIF(Données!AD15:AF15,"A")))</f>
        <v>0</v>
      </c>
      <c r="N15" s="189">
        <f>IF(A15="","",COUNTIF(Données!H15:K15,1))</f>
        <v>0</v>
      </c>
      <c r="O15" s="189">
        <f>IF(A15="","",COUNTIF(Données!P15:R15,1))</f>
        <v>0</v>
      </c>
      <c r="P15" s="189">
        <f>IF(A15="","",COUNTIF(Données!S15:U15,1))</f>
        <v>0</v>
      </c>
      <c r="Q15" s="189">
        <f>IF(A15="","",COUNTIF(Données!AG15:AI15,1))</f>
        <v>0</v>
      </c>
      <c r="R15" s="190">
        <f t="shared" si="2"/>
        <v>0</v>
      </c>
      <c r="S15" s="191">
        <f>IF(A15="","",100*R15/(13-COUNTIF(Données!P15:U15,"A")-COUNTIF(Données!AG15:AI15,"A")-COUNTIF(Données!H15:K15,"A")))</f>
        <v>0</v>
      </c>
      <c r="T15" s="192">
        <f>IF(A15="","",SUM(Données!V15:X15))</f>
        <v>0</v>
      </c>
      <c r="U15" s="193">
        <f>IF(A15="","",100*T15/(3-COUNTIF(Données!V15:X15,"A")))</f>
        <v>0</v>
      </c>
      <c r="V15" s="194">
        <f t="shared" si="3"/>
        <v>0</v>
      </c>
      <c r="W15" s="188">
        <f>IF(A15="","",100*V15/(34-COUNTIF(Données!B15:AI15,"A")))</f>
        <v>0</v>
      </c>
    </row>
    <row r="16" spans="1:23" ht="15.75">
      <c r="A16" s="195">
        <f>IF(Données!A16="","",Données!A16)</f>
        <v>0</v>
      </c>
      <c r="B16" s="196">
        <f>IF(A16="","",COUNTIF(Données!B16:D16,1))</f>
        <v>0</v>
      </c>
      <c r="C16" s="196">
        <f>IF(A16="","",COUNTIF(Données!F16:G16,1))</f>
        <v>0</v>
      </c>
      <c r="D16" s="196">
        <f>IF(A16="","",IF(Données!O16=1,1,0))</f>
        <v>0</v>
      </c>
      <c r="E16" s="196">
        <f>IF(A16="","",COUNTIF(Données!AB16:AC16,1))</f>
        <v>0</v>
      </c>
      <c r="F16" s="197">
        <f t="shared" si="0"/>
        <v>0</v>
      </c>
      <c r="G16" s="198">
        <f>IF(A16="","",100*F16/(8-COUNTIF(Données!B16:D16,"A")-COUNTIF(Données!F16:G16,"A")-COUNTIF(Données!O16,"A")))</f>
        <v>0</v>
      </c>
      <c r="H16" s="199">
        <f>IF(A16="","",COUNTIF(Données!E16,1))</f>
        <v>0</v>
      </c>
      <c r="I16" s="199">
        <f>IF(A16="","",COUNTIF(Données!L16:N16,1))</f>
        <v>0</v>
      </c>
      <c r="J16" s="199">
        <f>IF(A16="","",COUNTIF(Données!Y16:AA16,1))</f>
        <v>0</v>
      </c>
      <c r="K16" s="199">
        <f>IF(A16="","",COUNTIF(Données!AD16:AF16,1))</f>
        <v>0</v>
      </c>
      <c r="L16" s="200">
        <f t="shared" si="1"/>
        <v>0</v>
      </c>
      <c r="M16" s="198">
        <f>IF(A16="","",100*L16/(10-COUNTIF(Données!E16,"A")-COUNTIF(Données!L16:N16,"A")-COUNTIF(Données!Y16:AA16,"A")-COUNTIF(Données!AD16:AF16,"A")))</f>
        <v>0</v>
      </c>
      <c r="N16" s="199">
        <f>IF(A16="","",COUNTIF(Données!H16:K16,1))</f>
        <v>0</v>
      </c>
      <c r="O16" s="199">
        <f>IF(A16="","",COUNTIF(Données!P16:R16,1))</f>
        <v>0</v>
      </c>
      <c r="P16" s="199">
        <f>IF(A16="","",COUNTIF(Données!S16:U16,1))</f>
        <v>0</v>
      </c>
      <c r="Q16" s="199">
        <f>IF(A16="","",COUNTIF(Données!AG16:AI16,1))</f>
        <v>0</v>
      </c>
      <c r="R16" s="201">
        <f t="shared" si="2"/>
        <v>0</v>
      </c>
      <c r="S16" s="202">
        <f>IF(A16="","",100*R16/(13-COUNTIF(Données!P16:U16,"A")-COUNTIF(Données!AG16:AI16,"A")-COUNTIF(Données!H16:K16,"A")))</f>
        <v>0</v>
      </c>
      <c r="T16" s="203">
        <f>IF(A16="","",SUM(Données!V16:X16))</f>
        <v>0</v>
      </c>
      <c r="U16" s="204">
        <f>IF(A16="","",100*T16/(3-COUNTIF(Données!V16:X16,"A")))</f>
        <v>0</v>
      </c>
      <c r="V16" s="205">
        <f t="shared" si="3"/>
        <v>0</v>
      </c>
      <c r="W16" s="198">
        <f>IF(A16="","",100*V16/(34-COUNTIF(Données!B16:AI16,"A")))</f>
        <v>0</v>
      </c>
    </row>
    <row r="17" spans="1:23" ht="15.75">
      <c r="A17" s="185">
        <f>IF(Données!A17="","",Données!A17)</f>
        <v>0</v>
      </c>
      <c r="B17" s="186">
        <f>IF(A17="","",COUNTIF(Données!B17:D17,1))</f>
        <v>0</v>
      </c>
      <c r="C17" s="186">
        <f>IF(A17="","",COUNTIF(Données!F17:G17,1))</f>
        <v>0</v>
      </c>
      <c r="D17" s="186">
        <f>IF(A17="","",IF(Données!O17=1,1,0))</f>
        <v>0</v>
      </c>
      <c r="E17" s="186">
        <f>IF(A17="","",COUNTIF(Données!AB17:AC17,1))</f>
        <v>0</v>
      </c>
      <c r="F17" s="187">
        <f t="shared" si="0"/>
        <v>0</v>
      </c>
      <c r="G17" s="188">
        <f>IF(A17="","",100*F17/(8-COUNTIF(Données!B17:D17,"A")-COUNTIF(Données!F17:G17,"A")-COUNTIF(Données!O17,"A")))</f>
        <v>0</v>
      </c>
      <c r="H17" s="189">
        <f>IF(A17="","",COUNTIF(Données!E17,1))</f>
        <v>0</v>
      </c>
      <c r="I17" s="189">
        <f>IF(A17="","",COUNTIF(Données!L17:N17,1))</f>
        <v>0</v>
      </c>
      <c r="J17" s="189">
        <f>IF(A17="","",COUNTIF(Données!Y17:AA17,1))</f>
        <v>0</v>
      </c>
      <c r="K17" s="189">
        <f>IF(A17="","",COUNTIF(Données!AD17:AF17,1))</f>
        <v>0</v>
      </c>
      <c r="L17" s="190">
        <f t="shared" si="1"/>
        <v>0</v>
      </c>
      <c r="M17" s="188">
        <f>IF(A17="","",100*L17/(10-COUNTIF(Données!E17,"A")-COUNTIF(Données!L17:N17,"A")-COUNTIF(Données!Y17:AA17,"A")-COUNTIF(Données!AD17:AF17,"A")))</f>
        <v>0</v>
      </c>
      <c r="N17" s="189">
        <f>IF(A17="","",COUNTIF(Données!H17:K17,1))</f>
        <v>0</v>
      </c>
      <c r="O17" s="189">
        <f>IF(A17="","",COUNTIF(Données!P17:R17,1))</f>
        <v>0</v>
      </c>
      <c r="P17" s="189">
        <f>IF(A17="","",COUNTIF(Données!S17:U17,1))</f>
        <v>0</v>
      </c>
      <c r="Q17" s="189">
        <f>IF(A17="","",COUNTIF(Données!AG17:AI17,1))</f>
        <v>0</v>
      </c>
      <c r="R17" s="190">
        <f t="shared" si="2"/>
        <v>0</v>
      </c>
      <c r="S17" s="191">
        <f>IF(A17="","",100*R17/(13-COUNTIF(Données!P17:U17,"A")-COUNTIF(Données!AG17:AI17,"A")-COUNTIF(Données!H17:K17,"A")))</f>
        <v>0</v>
      </c>
      <c r="T17" s="192">
        <f>IF(A17="","",SUM(Données!V17:X17))</f>
        <v>0</v>
      </c>
      <c r="U17" s="193">
        <f>IF(A17="","",100*T17/(3-COUNTIF(Données!V17:X17,"A")))</f>
        <v>0</v>
      </c>
      <c r="V17" s="194">
        <f t="shared" si="3"/>
        <v>0</v>
      </c>
      <c r="W17" s="188">
        <f>IF(A17="","",100*V17/(34-COUNTIF(Données!B17:AI17,"A")))</f>
        <v>0</v>
      </c>
    </row>
    <row r="18" spans="1:23" ht="15.75">
      <c r="A18" s="195">
        <f>IF(Données!A18="","",Données!A18)</f>
        <v>0</v>
      </c>
      <c r="B18" s="196">
        <f>IF(A18="","",COUNTIF(Données!B18:D18,1))</f>
        <v>0</v>
      </c>
      <c r="C18" s="196">
        <f>IF(A18="","",COUNTIF(Données!F18:G18,1))</f>
        <v>0</v>
      </c>
      <c r="D18" s="196">
        <f>IF(A18="","",IF(Données!O18=1,1,0))</f>
        <v>0</v>
      </c>
      <c r="E18" s="196">
        <f>IF(A18="","",COUNTIF(Données!AB18:AC18,1))</f>
        <v>0</v>
      </c>
      <c r="F18" s="197">
        <f t="shared" si="0"/>
        <v>0</v>
      </c>
      <c r="G18" s="198">
        <f>IF(A18="","",100*F18/(8-COUNTIF(Données!B18:D18,"A")-COUNTIF(Données!F18:G18,"A")-COUNTIF(Données!O18,"A")))</f>
        <v>0</v>
      </c>
      <c r="H18" s="199">
        <f>IF(A18="","",COUNTIF(Données!E18,1))</f>
        <v>0</v>
      </c>
      <c r="I18" s="199">
        <f>IF(A18="","",COUNTIF(Données!L18:N18,1))</f>
        <v>0</v>
      </c>
      <c r="J18" s="199">
        <f>IF(A18="","",COUNTIF(Données!Y18:AA18,1))</f>
        <v>0</v>
      </c>
      <c r="K18" s="199">
        <f>IF(A18="","",COUNTIF(Données!AD18:AF18,1))</f>
        <v>0</v>
      </c>
      <c r="L18" s="200">
        <f t="shared" si="1"/>
        <v>0</v>
      </c>
      <c r="M18" s="198">
        <f>IF(A18="","",100*L18/(10-COUNTIF(Données!E18,"A")-COUNTIF(Données!L18:N18,"A")-COUNTIF(Données!Y18:AA18,"A")-COUNTIF(Données!AD18:AF18,"A")))</f>
        <v>0</v>
      </c>
      <c r="N18" s="199">
        <f>IF(A18="","",COUNTIF(Données!H18:K18,1))</f>
        <v>0</v>
      </c>
      <c r="O18" s="199">
        <f>IF(A18="","",COUNTIF(Données!P18:R18,1))</f>
        <v>0</v>
      </c>
      <c r="P18" s="199">
        <f>IF(A18="","",COUNTIF(Données!S18:U18,1))</f>
        <v>0</v>
      </c>
      <c r="Q18" s="199">
        <f>IF(A18="","",COUNTIF(Données!AG18:AI18,1))</f>
        <v>0</v>
      </c>
      <c r="R18" s="201">
        <f t="shared" si="2"/>
        <v>0</v>
      </c>
      <c r="S18" s="202">
        <f>IF(A18="","",100*R18/(13-COUNTIF(Données!P18:U18,"A")-COUNTIF(Données!AG18:AI18,"A")-COUNTIF(Données!H18:K18,"A")))</f>
        <v>0</v>
      </c>
      <c r="T18" s="203">
        <f>IF(A18="","",SUM(Données!V18:X18))</f>
        <v>0</v>
      </c>
      <c r="U18" s="204">
        <f>IF(A18="","",100*T18/(3-COUNTIF(Données!V18:X18,"A")))</f>
        <v>0</v>
      </c>
      <c r="V18" s="205">
        <f t="shared" si="3"/>
        <v>0</v>
      </c>
      <c r="W18" s="198">
        <f>IF(A18="","",100*V18/(34-COUNTIF(Données!B18:AI18,"A")))</f>
        <v>0</v>
      </c>
    </row>
    <row r="19" spans="1:23" ht="15.75">
      <c r="A19" s="185">
        <f>IF(Données!A19="","",Données!A19)</f>
        <v>0</v>
      </c>
      <c r="B19" s="186">
        <f>IF(A19="","",COUNTIF(Données!B19:D19,1))</f>
        <v>0</v>
      </c>
      <c r="C19" s="186">
        <f>IF(A19="","",COUNTIF(Données!F19:G19,1))</f>
        <v>0</v>
      </c>
      <c r="D19" s="186">
        <f>IF(A19="","",IF(Données!O19=1,1,0))</f>
        <v>0</v>
      </c>
      <c r="E19" s="186">
        <f>IF(A19="","",COUNTIF(Données!AB19:AC19,1))</f>
        <v>0</v>
      </c>
      <c r="F19" s="187">
        <f t="shared" si="0"/>
        <v>0</v>
      </c>
      <c r="G19" s="188">
        <f>IF(A19="","",100*F19/(8-COUNTIF(Données!B19:D19,"A")-COUNTIF(Données!F19:G19,"A")-COUNTIF(Données!O19,"A")))</f>
        <v>0</v>
      </c>
      <c r="H19" s="189">
        <f>IF(A19="","",COUNTIF(Données!E19,1))</f>
        <v>0</v>
      </c>
      <c r="I19" s="189">
        <f>IF(A19="","",COUNTIF(Données!L19:N19,1))</f>
        <v>0</v>
      </c>
      <c r="J19" s="189">
        <f>IF(A19="","",COUNTIF(Données!Y19:AA19,1))</f>
        <v>0</v>
      </c>
      <c r="K19" s="189">
        <f>IF(A19="","",COUNTIF(Données!AD19:AF19,1))</f>
        <v>0</v>
      </c>
      <c r="L19" s="190">
        <f t="shared" si="1"/>
        <v>0</v>
      </c>
      <c r="M19" s="188">
        <f>IF(A19="","",100*L19/(10-COUNTIF(Données!E19,"A")-COUNTIF(Données!L19:N19,"A")-COUNTIF(Données!Y19:AA19,"A")-COUNTIF(Données!AD19:AF19,"A")))</f>
        <v>0</v>
      </c>
      <c r="N19" s="189">
        <f>IF(A19="","",COUNTIF(Données!H19:K19,1))</f>
        <v>0</v>
      </c>
      <c r="O19" s="189">
        <f>IF(A19="","",COUNTIF(Données!P19:R19,1))</f>
        <v>0</v>
      </c>
      <c r="P19" s="189">
        <f>IF(A19="","",COUNTIF(Données!S19:U19,1))</f>
        <v>0</v>
      </c>
      <c r="Q19" s="189">
        <f>IF(A19="","",COUNTIF(Données!AG19:AI19,1))</f>
        <v>0</v>
      </c>
      <c r="R19" s="190">
        <f t="shared" si="2"/>
        <v>0</v>
      </c>
      <c r="S19" s="191">
        <f>IF(A19="","",100*R19/(13-COUNTIF(Données!P19:U19,"A")-COUNTIF(Données!AG19:AI19,"A")-COUNTIF(Données!H19:K19,"A")))</f>
        <v>0</v>
      </c>
      <c r="T19" s="192">
        <f>IF(A19="","",SUM(Données!V19:X19))</f>
        <v>0</v>
      </c>
      <c r="U19" s="193">
        <f>IF(A19="","",100*T19/(3-COUNTIF(Données!V19:X19,"A")))</f>
        <v>0</v>
      </c>
      <c r="V19" s="194">
        <f t="shared" si="3"/>
        <v>0</v>
      </c>
      <c r="W19" s="188">
        <f>IF(A19="","",100*V19/(34-COUNTIF(Données!B19:AI19,"A")))</f>
        <v>0</v>
      </c>
    </row>
    <row r="20" spans="1:23" ht="15.75">
      <c r="A20" s="195">
        <f>IF(Données!A20="","",Données!A20)</f>
        <v>0</v>
      </c>
      <c r="B20" s="196">
        <f>IF(A20="","",COUNTIF(Données!B20:D20,1))</f>
        <v>0</v>
      </c>
      <c r="C20" s="196">
        <f>IF(A20="","",COUNTIF(Données!F20:G20,1))</f>
        <v>0</v>
      </c>
      <c r="D20" s="196">
        <f>IF(A20="","",IF(Données!O20=1,1,0))</f>
        <v>0</v>
      </c>
      <c r="E20" s="196">
        <f>IF(A20="","",COUNTIF(Données!AB20:AC20,1))</f>
        <v>0</v>
      </c>
      <c r="F20" s="197">
        <f t="shared" si="0"/>
        <v>0</v>
      </c>
      <c r="G20" s="198">
        <f>IF(A20="","",100*F20/(8-COUNTIF(Données!B20:D20,"A")-COUNTIF(Données!F20:G20,"A")-COUNTIF(Données!O20,"A")))</f>
        <v>0</v>
      </c>
      <c r="H20" s="199">
        <f>IF(A20="","",COUNTIF(Données!E20,1))</f>
        <v>0</v>
      </c>
      <c r="I20" s="199">
        <f>IF(A20="","",COUNTIF(Données!L20:N20,1))</f>
        <v>0</v>
      </c>
      <c r="J20" s="199">
        <f>IF(A20="","",COUNTIF(Données!Y20:AA20,1))</f>
        <v>0</v>
      </c>
      <c r="K20" s="199">
        <f>IF(A20="","",COUNTIF(Données!AD20:AF20,1))</f>
        <v>0</v>
      </c>
      <c r="L20" s="200">
        <f t="shared" si="1"/>
        <v>0</v>
      </c>
      <c r="M20" s="198">
        <f>IF(A20="","",100*L20/(10-COUNTIF(Données!E20,"A")-COUNTIF(Données!L20:N20,"A")-COUNTIF(Données!Y20:AA20,"A")-COUNTIF(Données!AD20:AF20,"A")))</f>
        <v>0</v>
      </c>
      <c r="N20" s="199">
        <f>IF(A20="","",COUNTIF(Données!H20:K20,1))</f>
        <v>0</v>
      </c>
      <c r="O20" s="199">
        <f>IF(A20="","",COUNTIF(Données!P20:R20,1))</f>
        <v>0</v>
      </c>
      <c r="P20" s="199">
        <f>IF(A20="","",COUNTIF(Données!S20:U20,1))</f>
        <v>0</v>
      </c>
      <c r="Q20" s="199">
        <f>IF(A20="","",COUNTIF(Données!AG20:AI20,1))</f>
        <v>0</v>
      </c>
      <c r="R20" s="201">
        <f t="shared" si="2"/>
        <v>0</v>
      </c>
      <c r="S20" s="202">
        <f>IF(A20="","",100*R20/(13-COUNTIF(Données!P20:U20,"A")-COUNTIF(Données!AG20:AI20,"A")-COUNTIF(Données!H20:K20,"A")))</f>
        <v>0</v>
      </c>
      <c r="T20" s="203">
        <f>IF(A20="","",SUM(Données!V20:X20))</f>
        <v>0</v>
      </c>
      <c r="U20" s="204">
        <f>IF(A20="","",100*T20/(3-COUNTIF(Données!V20:X20,"A")))</f>
        <v>0</v>
      </c>
      <c r="V20" s="205">
        <f t="shared" si="3"/>
        <v>0</v>
      </c>
      <c r="W20" s="198">
        <f>IF(A20="","",100*V20/(34-COUNTIF(Données!B20:AI20,"A")))</f>
        <v>0</v>
      </c>
    </row>
    <row r="21" spans="1:23" ht="15.75">
      <c r="A21" s="185">
        <f>IF(Données!A21="","",Données!A21)</f>
        <v>0</v>
      </c>
      <c r="B21" s="186">
        <f>IF(A21="","",COUNTIF(Données!B21:D21,1))</f>
        <v>0</v>
      </c>
      <c r="C21" s="186">
        <f>IF(A21="","",COUNTIF(Données!F21:G21,1))</f>
        <v>0</v>
      </c>
      <c r="D21" s="186">
        <f>IF(A21="","",IF(Données!O21=1,1,0))</f>
        <v>0</v>
      </c>
      <c r="E21" s="186">
        <f>IF(A21="","",COUNTIF(Données!AB21:AC21,1))</f>
        <v>0</v>
      </c>
      <c r="F21" s="187">
        <f t="shared" si="0"/>
        <v>0</v>
      </c>
      <c r="G21" s="188">
        <f>IF(A21="","",100*F21/(8-COUNTIF(Données!B21:D21,"A")-COUNTIF(Données!F21:G21,"A")-COUNTIF(Données!O21,"A")))</f>
        <v>0</v>
      </c>
      <c r="H21" s="189">
        <f>IF(A21="","",COUNTIF(Données!E21,1))</f>
        <v>0</v>
      </c>
      <c r="I21" s="189">
        <f>IF(A21="","",COUNTIF(Données!L21:N21,1))</f>
        <v>0</v>
      </c>
      <c r="J21" s="189">
        <f>IF(A21="","",COUNTIF(Données!Y21:AA21,1))</f>
        <v>0</v>
      </c>
      <c r="K21" s="189">
        <f>IF(A21="","",COUNTIF(Données!AD21:AF21,1))</f>
        <v>0</v>
      </c>
      <c r="L21" s="190">
        <f t="shared" si="1"/>
        <v>0</v>
      </c>
      <c r="M21" s="188">
        <f>IF(A21="","",100*L21/(10-COUNTIF(Données!E21,"A")-COUNTIF(Données!L21:N21,"A")-COUNTIF(Données!Y21:AA21,"A")-COUNTIF(Données!AD21:AF21,"A")))</f>
        <v>0</v>
      </c>
      <c r="N21" s="189">
        <f>IF(A21="","",COUNTIF(Données!H21:K21,1))</f>
        <v>0</v>
      </c>
      <c r="O21" s="189">
        <f>IF(A21="","",COUNTIF(Données!P21:R21,1))</f>
        <v>0</v>
      </c>
      <c r="P21" s="189">
        <f>IF(A21="","",COUNTIF(Données!S21:U21,1))</f>
        <v>0</v>
      </c>
      <c r="Q21" s="189">
        <f>IF(A21="","",COUNTIF(Données!AG21:AI21,1))</f>
        <v>0</v>
      </c>
      <c r="R21" s="190">
        <f t="shared" si="2"/>
        <v>0</v>
      </c>
      <c r="S21" s="191">
        <f>IF(A21="","",100*R21/(13-COUNTIF(Données!P21:U21,"A")-COUNTIF(Données!AG21:AI21,"A")-COUNTIF(Données!H21:K21,"A")))</f>
        <v>0</v>
      </c>
      <c r="T21" s="192">
        <f>IF(A21="","",SUM(Données!V21:X21))</f>
        <v>0</v>
      </c>
      <c r="U21" s="193">
        <f>IF(A21="","",100*T21/(3-COUNTIF(Données!V21:X21,"A")))</f>
        <v>0</v>
      </c>
      <c r="V21" s="194">
        <f t="shared" si="3"/>
        <v>0</v>
      </c>
      <c r="W21" s="188">
        <f>IF(A21="","",100*V21/(34-COUNTIF(Données!B21:AI21,"A")))</f>
        <v>0</v>
      </c>
    </row>
    <row r="22" spans="1:23" ht="15.75">
      <c r="A22" s="195">
        <f>IF(Données!A22="","",Données!A22)</f>
        <v>0</v>
      </c>
      <c r="B22" s="196">
        <f>IF(A22="","",COUNTIF(Données!B22:D22,1))</f>
        <v>0</v>
      </c>
      <c r="C22" s="196">
        <f>IF(A22="","",COUNTIF(Données!F22:G22,1))</f>
        <v>0</v>
      </c>
      <c r="D22" s="196">
        <f>IF(A22="","",IF(Données!O22=1,1,0))</f>
        <v>0</v>
      </c>
      <c r="E22" s="196">
        <f>IF(A22="","",COUNTIF(Données!AB22:AC22,1))</f>
        <v>0</v>
      </c>
      <c r="F22" s="197">
        <f t="shared" si="0"/>
        <v>0</v>
      </c>
      <c r="G22" s="198">
        <f>IF(A22="","",100*F22/(8-COUNTIF(Données!B22:D22,"A")-COUNTIF(Données!F22:G22,"A")-COUNTIF(Données!O22,"A")))</f>
        <v>0</v>
      </c>
      <c r="H22" s="199">
        <f>IF(A22="","",COUNTIF(Données!E22,1))</f>
        <v>0</v>
      </c>
      <c r="I22" s="199">
        <f>IF(A22="","",COUNTIF(Données!L22:N22,1))</f>
        <v>0</v>
      </c>
      <c r="J22" s="199">
        <f>IF(A22="","",COUNTIF(Données!Y22:AA22,1))</f>
        <v>0</v>
      </c>
      <c r="K22" s="199">
        <f>IF(A22="","",COUNTIF(Données!AD22:AF22,1))</f>
        <v>0</v>
      </c>
      <c r="L22" s="200">
        <f t="shared" si="1"/>
        <v>0</v>
      </c>
      <c r="M22" s="198">
        <f>IF(A22="","",100*L22/(10-COUNTIF(Données!E22,"A")-COUNTIF(Données!L22:N22,"A")-COUNTIF(Données!Y22:AA22,"A")-COUNTIF(Données!AD22:AF22,"A")))</f>
        <v>0</v>
      </c>
      <c r="N22" s="199">
        <f>IF(A22="","",COUNTIF(Données!H22:K22,1))</f>
        <v>0</v>
      </c>
      <c r="O22" s="199">
        <f>IF(A22="","",COUNTIF(Données!P22:R22,1))</f>
        <v>0</v>
      </c>
      <c r="P22" s="199">
        <f>IF(A22="","",COUNTIF(Données!S22:U22,1))</f>
        <v>0</v>
      </c>
      <c r="Q22" s="199">
        <f>IF(A22="","",COUNTIF(Données!AG22:AI22,1))</f>
        <v>0</v>
      </c>
      <c r="R22" s="201">
        <f t="shared" si="2"/>
        <v>0</v>
      </c>
      <c r="S22" s="202">
        <f>IF(A22="","",100*R22/(13-COUNTIF(Données!P22:U22,"A")-COUNTIF(Données!AG22:AI22,"A")-COUNTIF(Données!H22:K22,"A")))</f>
        <v>0</v>
      </c>
      <c r="T22" s="203">
        <f>IF(A22="","",SUM(Données!V22:X22))</f>
        <v>0</v>
      </c>
      <c r="U22" s="204">
        <f>IF(A22="","",100*T22/(3-COUNTIF(Données!V22:X22,"A")))</f>
        <v>0</v>
      </c>
      <c r="V22" s="205">
        <f t="shared" si="3"/>
        <v>0</v>
      </c>
      <c r="W22" s="198">
        <f>IF(A22="","",100*V22/(34-COUNTIF(Données!B22:AI22,"A")))</f>
        <v>0</v>
      </c>
    </row>
    <row r="23" spans="1:23" ht="15.75">
      <c r="A23" s="185">
        <f>IF(Données!A23="","",Données!A23)</f>
        <v>0</v>
      </c>
      <c r="B23" s="186">
        <f>IF(A23="","",COUNTIF(Données!B23:D23,1))</f>
        <v>0</v>
      </c>
      <c r="C23" s="186">
        <f>IF(A23="","",COUNTIF(Données!F23:G23,1))</f>
        <v>0</v>
      </c>
      <c r="D23" s="186">
        <f>IF(A23="","",IF(Données!O23=1,1,0))</f>
        <v>0</v>
      </c>
      <c r="E23" s="186">
        <f>IF(A23="","",COUNTIF(Données!AB23:AC23,1))</f>
        <v>0</v>
      </c>
      <c r="F23" s="187">
        <f t="shared" si="0"/>
        <v>0</v>
      </c>
      <c r="G23" s="188">
        <f>IF(A23="","",100*F23/(8-COUNTIF(Données!B23:D23,"A")-COUNTIF(Données!F23:G23,"A")-COUNTIF(Données!O23,"A")))</f>
        <v>0</v>
      </c>
      <c r="H23" s="189">
        <f>IF(A23="","",COUNTIF(Données!E23,1))</f>
        <v>0</v>
      </c>
      <c r="I23" s="189">
        <f>IF(A23="","",COUNTIF(Données!L23:N23,1))</f>
        <v>0</v>
      </c>
      <c r="J23" s="189">
        <f>IF(A23="","",COUNTIF(Données!Y23:AA23,1))</f>
        <v>0</v>
      </c>
      <c r="K23" s="189">
        <f>IF(A23="","",COUNTIF(Données!AD23:AF23,1))</f>
        <v>0</v>
      </c>
      <c r="L23" s="190">
        <f t="shared" si="1"/>
        <v>0</v>
      </c>
      <c r="M23" s="188">
        <f>IF(A23="","",100*L23/(10-COUNTIF(Données!E23,"A")-COUNTIF(Données!L23:N23,"A")-COUNTIF(Données!Y23:AA23,"A")-COUNTIF(Données!AD23:AF23,"A")))</f>
        <v>0</v>
      </c>
      <c r="N23" s="189">
        <f>IF(A23="","",COUNTIF(Données!H23:K23,1))</f>
        <v>0</v>
      </c>
      <c r="O23" s="189">
        <f>IF(A23="","",COUNTIF(Données!P23:R23,1))</f>
        <v>0</v>
      </c>
      <c r="P23" s="189">
        <f>IF(A23="","",COUNTIF(Données!S23:U23,1))</f>
        <v>0</v>
      </c>
      <c r="Q23" s="189">
        <f>IF(A23="","",COUNTIF(Données!AG23:AI23,1))</f>
        <v>0</v>
      </c>
      <c r="R23" s="190">
        <f t="shared" si="2"/>
        <v>0</v>
      </c>
      <c r="S23" s="191">
        <f>IF(A23="","",100*R23/(13-COUNTIF(Données!P23:U23,"A")-COUNTIF(Données!AG23:AI23,"A")-COUNTIF(Données!H23:K23,"A")))</f>
        <v>0</v>
      </c>
      <c r="T23" s="192">
        <f>IF(A23="","",SUM(Données!V23:X23))</f>
        <v>0</v>
      </c>
      <c r="U23" s="193">
        <f>IF(A23="","",100*T23/(3-COUNTIF(Données!V23:X23,"A")))</f>
        <v>0</v>
      </c>
      <c r="V23" s="194">
        <f t="shared" si="3"/>
        <v>0</v>
      </c>
      <c r="W23" s="188">
        <f>IF(A23="","",100*V23/(34-COUNTIF(Données!B23:AI23,"A")))</f>
        <v>0</v>
      </c>
    </row>
    <row r="24" spans="1:23" ht="15.75">
      <c r="A24" s="195">
        <f>IF(Données!A24="","",Données!A24)</f>
        <v>0</v>
      </c>
      <c r="B24" s="196">
        <f>IF(A24="","",COUNTIF(Données!B24:D24,1))</f>
        <v>0</v>
      </c>
      <c r="C24" s="196">
        <f>IF(A24="","",COUNTIF(Données!F24:G24,1))</f>
        <v>0</v>
      </c>
      <c r="D24" s="196">
        <f>IF(A24="","",IF(Données!O24=1,1,0))</f>
        <v>0</v>
      </c>
      <c r="E24" s="196">
        <f>IF(A24="","",COUNTIF(Données!AB24:AC24,1))</f>
        <v>0</v>
      </c>
      <c r="F24" s="197">
        <f t="shared" si="0"/>
        <v>0</v>
      </c>
      <c r="G24" s="198">
        <f>IF(A24="","",100*F24/(8-COUNTIF(Données!B24:D24,"A")-COUNTIF(Données!F24:G24,"A")-COUNTIF(Données!O24,"A")))</f>
        <v>0</v>
      </c>
      <c r="H24" s="199">
        <f>IF(A24="","",COUNTIF(Données!E24,1))</f>
        <v>0</v>
      </c>
      <c r="I24" s="199">
        <f>IF(A24="","",COUNTIF(Données!L24:N24,1))</f>
        <v>0</v>
      </c>
      <c r="J24" s="199">
        <f>IF(A24="","",COUNTIF(Données!Y24:AA24,1))</f>
        <v>0</v>
      </c>
      <c r="K24" s="199">
        <f>IF(A24="","",COUNTIF(Données!AD24:AF24,1))</f>
        <v>0</v>
      </c>
      <c r="L24" s="200">
        <f t="shared" si="1"/>
        <v>0</v>
      </c>
      <c r="M24" s="198">
        <f>IF(A24="","",100*L24/(10-COUNTIF(Données!E24,"A")-COUNTIF(Données!L24:N24,"A")-COUNTIF(Données!Y24:AA24,"A")-COUNTIF(Données!AD24:AF24,"A")))</f>
        <v>0</v>
      </c>
      <c r="N24" s="199">
        <f>IF(A24="","",COUNTIF(Données!H24:K24,1))</f>
        <v>0</v>
      </c>
      <c r="O24" s="199">
        <f>IF(A24="","",COUNTIF(Données!P24:R24,1))</f>
        <v>0</v>
      </c>
      <c r="P24" s="199">
        <f>IF(A24="","",COUNTIF(Données!S24:U24,1))</f>
        <v>0</v>
      </c>
      <c r="Q24" s="199">
        <f>IF(A24="","",COUNTIF(Données!AG24:AI24,1))</f>
        <v>0</v>
      </c>
      <c r="R24" s="201">
        <f t="shared" si="2"/>
        <v>0</v>
      </c>
      <c r="S24" s="202">
        <f>IF(A24="","",100*R24/(13-COUNTIF(Données!P24:U24,"A")-COUNTIF(Données!AG24:AI24,"A")-COUNTIF(Données!H24:K24,"A")))</f>
        <v>0</v>
      </c>
      <c r="T24" s="203">
        <f>IF(A24="","",SUM(Données!V24:X24))</f>
        <v>0</v>
      </c>
      <c r="U24" s="204">
        <f>IF(A24="","",100*T24/(3-COUNTIF(Données!V24:X24,"A")))</f>
        <v>0</v>
      </c>
      <c r="V24" s="205">
        <f t="shared" si="3"/>
        <v>0</v>
      </c>
      <c r="W24" s="198">
        <f>IF(A24="","",100*V24/(34-COUNTIF(Données!B24:AI24,"A")))</f>
        <v>0</v>
      </c>
    </row>
    <row r="25" spans="1:23" ht="15.75">
      <c r="A25" s="185">
        <f>IF(Données!A25="","",Données!A25)</f>
        <v>0</v>
      </c>
      <c r="B25" s="186">
        <f>IF(A25="","",COUNTIF(Données!B25:D25,1))</f>
        <v>0</v>
      </c>
      <c r="C25" s="186">
        <f>IF(A25="","",COUNTIF(Données!F25:G25,1))</f>
        <v>0</v>
      </c>
      <c r="D25" s="186">
        <f>IF(A25="","",IF(Données!O25=1,1,0))</f>
        <v>0</v>
      </c>
      <c r="E25" s="186">
        <f>IF(A25="","",COUNTIF(Données!AB25:AC25,1))</f>
        <v>0</v>
      </c>
      <c r="F25" s="187">
        <f t="shared" si="0"/>
        <v>0</v>
      </c>
      <c r="G25" s="188">
        <f>IF(A25="","",100*F25/(8-COUNTIF(Données!B25:D25,"A")-COUNTIF(Données!F25:G25,"A")-COUNTIF(Données!O25,"A")))</f>
        <v>0</v>
      </c>
      <c r="H25" s="189">
        <f>IF(A25="","",COUNTIF(Données!E25,1))</f>
        <v>0</v>
      </c>
      <c r="I25" s="189">
        <f>IF(A25="","",COUNTIF(Données!L25:N25,1))</f>
        <v>0</v>
      </c>
      <c r="J25" s="189">
        <f>IF(A25="","",COUNTIF(Données!Y25:AA25,1))</f>
        <v>0</v>
      </c>
      <c r="K25" s="189">
        <f>IF(A25="","",COUNTIF(Données!AD25:AF25,1))</f>
        <v>0</v>
      </c>
      <c r="L25" s="190">
        <f t="shared" si="1"/>
        <v>0</v>
      </c>
      <c r="M25" s="188">
        <f>IF(A25="","",100*L25/(10-COUNTIF(Données!E25,"A")-COUNTIF(Données!L25:N25,"A")-COUNTIF(Données!Y25:AA25,"A")-COUNTIF(Données!AD25:AF25,"A")))</f>
        <v>0</v>
      </c>
      <c r="N25" s="189">
        <f>IF(A25="","",COUNTIF(Données!H25:K25,1))</f>
        <v>0</v>
      </c>
      <c r="O25" s="189">
        <f>IF(A25="","",COUNTIF(Données!P25:R25,1))</f>
        <v>0</v>
      </c>
      <c r="P25" s="189">
        <f>IF(A25="","",COUNTIF(Données!S25:U25,1))</f>
        <v>0</v>
      </c>
      <c r="Q25" s="189">
        <f>IF(A25="","",COUNTIF(Données!AG25:AI25,1))</f>
        <v>0</v>
      </c>
      <c r="R25" s="190">
        <f t="shared" si="2"/>
        <v>0</v>
      </c>
      <c r="S25" s="191">
        <f>IF(A25="","",100*R25/(13-COUNTIF(Données!P25:U25,"A")-COUNTIF(Données!AG25:AI25,"A")-COUNTIF(Données!H25:K25,"A")))</f>
        <v>0</v>
      </c>
      <c r="T25" s="192">
        <f>IF(A25="","",SUM(Données!V25:X25))</f>
        <v>0</v>
      </c>
      <c r="U25" s="193">
        <f>IF(A25="","",100*T25/(3-COUNTIF(Données!V25:X25,"A")))</f>
        <v>0</v>
      </c>
      <c r="V25" s="194">
        <f t="shared" si="3"/>
        <v>0</v>
      </c>
      <c r="W25" s="188">
        <f>IF(A25="","",100*V25/(34-COUNTIF(Données!B25:AI25,"A")))</f>
        <v>0</v>
      </c>
    </row>
    <row r="26" spans="1:23" ht="15.75">
      <c r="A26" s="195">
        <f>IF(Données!A26="","",Données!A26)</f>
        <v>0</v>
      </c>
      <c r="B26" s="196">
        <f>IF(A26="","",COUNTIF(Données!B26:D26,1))</f>
        <v>0</v>
      </c>
      <c r="C26" s="196">
        <f>IF(A26="","",COUNTIF(Données!F26:G26,1))</f>
        <v>0</v>
      </c>
      <c r="D26" s="196">
        <f>IF(A26="","",IF(Données!O26=1,1,0))</f>
        <v>0</v>
      </c>
      <c r="E26" s="196">
        <f>IF(A26="","",COUNTIF(Données!AB26:AC26,1))</f>
        <v>0</v>
      </c>
      <c r="F26" s="197">
        <f t="shared" si="0"/>
        <v>0</v>
      </c>
      <c r="G26" s="198">
        <f>IF(A26="","",100*F26/(8-COUNTIF(Données!B26:D26,"A")-COUNTIF(Données!F26:G26,"A")-COUNTIF(Données!O26,"A")))</f>
        <v>0</v>
      </c>
      <c r="H26" s="199">
        <f>IF(A26="","",COUNTIF(Données!E26,1))</f>
        <v>0</v>
      </c>
      <c r="I26" s="199">
        <f>IF(A26="","",COUNTIF(Données!L26:N26,1))</f>
        <v>0</v>
      </c>
      <c r="J26" s="199">
        <f>IF(A26="","",COUNTIF(Données!Y26:AA26,1))</f>
        <v>0</v>
      </c>
      <c r="K26" s="199">
        <f>IF(A26="","",COUNTIF(Données!AD26:AF26,1))</f>
        <v>0</v>
      </c>
      <c r="L26" s="200">
        <f t="shared" si="1"/>
        <v>0</v>
      </c>
      <c r="M26" s="198">
        <f>IF(A26="","",100*L26/(10-COUNTIF(Données!E26,"A")-COUNTIF(Données!L26:N26,"A")-COUNTIF(Données!Y26:AA26,"A")-COUNTIF(Données!AD26:AF26,"A")))</f>
        <v>0</v>
      </c>
      <c r="N26" s="199">
        <f>IF(A26="","",COUNTIF(Données!H26:K26,1))</f>
        <v>0</v>
      </c>
      <c r="O26" s="199">
        <f>IF(A26="","",COUNTIF(Données!P26:R26,1))</f>
        <v>0</v>
      </c>
      <c r="P26" s="199">
        <f>IF(A26="","",COUNTIF(Données!S26:U26,1))</f>
        <v>0</v>
      </c>
      <c r="Q26" s="199">
        <f>IF(A26="","",COUNTIF(Données!AG26:AI26,1))</f>
        <v>0</v>
      </c>
      <c r="R26" s="201">
        <f t="shared" si="2"/>
        <v>0</v>
      </c>
      <c r="S26" s="202">
        <f>IF(A26="","",100*R26/(13-COUNTIF(Données!P26:U26,"A")-COUNTIF(Données!AG26:AI26,"A")-COUNTIF(Données!H26:K26,"A")))</f>
        <v>0</v>
      </c>
      <c r="T26" s="203">
        <f>IF(A26="","",SUM(Données!V26:X26))</f>
        <v>0</v>
      </c>
      <c r="U26" s="204">
        <f>IF(A26="","",100*T26/(3-COUNTIF(Données!V26:X26,"A")))</f>
        <v>0</v>
      </c>
      <c r="V26" s="205">
        <f t="shared" si="3"/>
        <v>0</v>
      </c>
      <c r="W26" s="198">
        <f>IF(A26="","",100*V26/(34-COUNTIF(Données!B26:AI26,"A")))</f>
        <v>0</v>
      </c>
    </row>
    <row r="27" spans="1:23" ht="15.75">
      <c r="A27" s="185">
        <f>IF(Données!A27="","",Données!A27)</f>
        <v>0</v>
      </c>
      <c r="B27" s="186">
        <f>IF(A27="","",COUNTIF(Données!B27:D27,1))</f>
        <v>0</v>
      </c>
      <c r="C27" s="186">
        <f>IF(A27="","",COUNTIF(Données!F27:G27,1))</f>
        <v>0</v>
      </c>
      <c r="D27" s="186">
        <f>IF(A27="","",IF(Données!O27=1,1,0))</f>
        <v>0</v>
      </c>
      <c r="E27" s="186">
        <f>IF(A27="","",COUNTIF(Données!AB27:AC27,1))</f>
        <v>0</v>
      </c>
      <c r="F27" s="187">
        <f t="shared" si="0"/>
        <v>0</v>
      </c>
      <c r="G27" s="188">
        <f>IF(A27="","",100*F27/(8-COUNTIF(Données!B27:D27,"A")-COUNTIF(Données!F27:G27,"A")-COUNTIF(Données!O27,"A")))</f>
        <v>0</v>
      </c>
      <c r="H27" s="189">
        <f>IF(A27="","",COUNTIF(Données!E27,1))</f>
        <v>0</v>
      </c>
      <c r="I27" s="189">
        <f>IF(A27="","",COUNTIF(Données!L27:N27,1))</f>
        <v>0</v>
      </c>
      <c r="J27" s="189">
        <f>IF(A27="","",COUNTIF(Données!Y27:AA27,1))</f>
        <v>0</v>
      </c>
      <c r="K27" s="189">
        <f>IF(A27="","",COUNTIF(Données!AD27:AF27,1))</f>
        <v>0</v>
      </c>
      <c r="L27" s="190">
        <f t="shared" si="1"/>
        <v>0</v>
      </c>
      <c r="M27" s="188">
        <f>IF(A27="","",100*L27/(10-COUNTIF(Données!E27,"A")-COUNTIF(Données!L27:N27,"A")-COUNTIF(Données!Y27:AA27,"A")-COUNTIF(Données!AD27:AF27,"A")))</f>
        <v>0</v>
      </c>
      <c r="N27" s="189">
        <f>IF(A27="","",COUNTIF(Données!H27:K27,1))</f>
        <v>0</v>
      </c>
      <c r="O27" s="189">
        <f>IF(A27="","",COUNTIF(Données!P27:R27,1))</f>
        <v>0</v>
      </c>
      <c r="P27" s="189">
        <f>IF(A27="","",COUNTIF(Données!S27:U27,1))</f>
        <v>0</v>
      </c>
      <c r="Q27" s="189">
        <f>IF(A27="","",COUNTIF(Données!AG27:AI27,1))</f>
        <v>0</v>
      </c>
      <c r="R27" s="190">
        <f t="shared" si="2"/>
        <v>0</v>
      </c>
      <c r="S27" s="191">
        <f>IF(A27="","",100*R27/(13-COUNTIF(Données!P27:U27,"A")-COUNTIF(Données!AG27:AI27,"A")-COUNTIF(Données!H27:K27,"A")))</f>
        <v>0</v>
      </c>
      <c r="T27" s="192">
        <f>IF(A27="","",SUM(Données!V27:X27))</f>
        <v>0</v>
      </c>
      <c r="U27" s="193">
        <f>IF(A27="","",100*T27/(3-COUNTIF(Données!V27:X27,"A")))</f>
        <v>0</v>
      </c>
      <c r="V27" s="194">
        <f t="shared" si="3"/>
        <v>0</v>
      </c>
      <c r="W27" s="188">
        <f>IF(A27="","",100*V27/(34-COUNTIF(Données!B27:AI27,"A")))</f>
        <v>0</v>
      </c>
    </row>
    <row r="28" spans="1:23" ht="15.75">
      <c r="A28" s="195">
        <f>IF(Données!A28="","",Données!A28)</f>
        <v>0</v>
      </c>
      <c r="B28" s="196">
        <f>IF(A28="","",COUNTIF(Données!B28:D28,1))</f>
        <v>0</v>
      </c>
      <c r="C28" s="196">
        <f>IF(A28="","",COUNTIF(Données!F28:G28,1))</f>
        <v>0</v>
      </c>
      <c r="D28" s="196">
        <f>IF(A28="","",IF(Données!O28=1,1,0))</f>
        <v>0</v>
      </c>
      <c r="E28" s="196">
        <f>IF(A28="","",COUNTIF(Données!AB28:AC28,1))</f>
        <v>0</v>
      </c>
      <c r="F28" s="197">
        <f t="shared" si="0"/>
        <v>0</v>
      </c>
      <c r="G28" s="198">
        <f>IF(A28="","",100*F28/(8-COUNTIF(Données!B28:D28,"A")-COUNTIF(Données!F28:G28,"A")-COUNTIF(Données!O28,"A")))</f>
        <v>0</v>
      </c>
      <c r="H28" s="199">
        <f>IF(A28="","",COUNTIF(Données!E28,1))</f>
        <v>0</v>
      </c>
      <c r="I28" s="199">
        <f>IF(A28="","",COUNTIF(Données!L28:N28,1))</f>
        <v>0</v>
      </c>
      <c r="J28" s="199">
        <f>IF(A28="","",COUNTIF(Données!Y28:AA28,1))</f>
        <v>0</v>
      </c>
      <c r="K28" s="199">
        <f>IF(A28="","",COUNTIF(Données!AD28:AF28,1))</f>
        <v>0</v>
      </c>
      <c r="L28" s="200">
        <f t="shared" si="1"/>
        <v>0</v>
      </c>
      <c r="M28" s="198">
        <f>IF(A28="","",100*L28/(10-COUNTIF(Données!E28,"A")-COUNTIF(Données!L28:N28,"A")-COUNTIF(Données!Y28:AA28,"A")-COUNTIF(Données!AD28:AF28,"A")))</f>
        <v>0</v>
      </c>
      <c r="N28" s="199">
        <f>IF(A28="","",COUNTIF(Données!H28:K28,1))</f>
        <v>0</v>
      </c>
      <c r="O28" s="199">
        <f>IF(A28="","",COUNTIF(Données!P28:R28,1))</f>
        <v>0</v>
      </c>
      <c r="P28" s="199">
        <f>IF(A28="","",COUNTIF(Données!S28:U28,1))</f>
        <v>0</v>
      </c>
      <c r="Q28" s="199">
        <f>IF(A28="","",COUNTIF(Données!AG28:AI28,1))</f>
        <v>0</v>
      </c>
      <c r="R28" s="201">
        <f t="shared" si="2"/>
        <v>0</v>
      </c>
      <c r="S28" s="202">
        <f>IF(A28="","",100*R28/(13-COUNTIF(Données!P28:U28,"A")-COUNTIF(Données!AG28:AI28,"A")-COUNTIF(Données!H28:K28,"A")))</f>
        <v>0</v>
      </c>
      <c r="T28" s="203">
        <f>IF(A28="","",SUM(Données!V28:X28))</f>
        <v>0</v>
      </c>
      <c r="U28" s="204">
        <f>IF(A28="","",100*T28/(3-COUNTIF(Données!V28:X28,"A")))</f>
        <v>0</v>
      </c>
      <c r="V28" s="205">
        <f t="shared" si="3"/>
        <v>0</v>
      </c>
      <c r="W28" s="198">
        <f>IF(A28="","",100*V28/(34-COUNTIF(Données!B28:AI28,"A")))</f>
        <v>0</v>
      </c>
    </row>
    <row r="29" spans="1:23" ht="15.75">
      <c r="A29" s="185">
        <f>IF(Données!A29="","",Données!A29)</f>
        <v>0</v>
      </c>
      <c r="B29" s="186">
        <f>IF(A29="","",COUNTIF(Données!B29:D29,1))</f>
        <v>0</v>
      </c>
      <c r="C29" s="186">
        <f>IF(A29="","",COUNTIF(Données!F29:G29,1))</f>
        <v>0</v>
      </c>
      <c r="D29" s="186">
        <f>IF(A29="","",IF(Données!O29=1,1,0))</f>
        <v>0</v>
      </c>
      <c r="E29" s="186">
        <f>IF(A29="","",COUNTIF(Données!AB29:AC29,1))</f>
        <v>0</v>
      </c>
      <c r="F29" s="187">
        <f t="shared" si="0"/>
        <v>0</v>
      </c>
      <c r="G29" s="188">
        <f>IF(A29="","",100*F29/(8-COUNTIF(Données!B29:D29,"A")-COUNTIF(Données!F29:G29,"A")-COUNTIF(Données!O29,"A")))</f>
        <v>0</v>
      </c>
      <c r="H29" s="189">
        <f>IF(A29="","",COUNTIF(Données!E29,1))</f>
        <v>0</v>
      </c>
      <c r="I29" s="189">
        <f>IF(A29="","",COUNTIF(Données!L29:N29,1))</f>
        <v>0</v>
      </c>
      <c r="J29" s="189">
        <f>IF(A29="","",COUNTIF(Données!Y29:AA29,1))</f>
        <v>0</v>
      </c>
      <c r="K29" s="189">
        <f>IF(A29="","",COUNTIF(Données!AD29:AF29,1))</f>
        <v>0</v>
      </c>
      <c r="L29" s="190">
        <f t="shared" si="1"/>
        <v>0</v>
      </c>
      <c r="M29" s="188">
        <f>IF(A29="","",100*L29/(10-COUNTIF(Données!E29,"A")-COUNTIF(Données!L29:N29,"A")-COUNTIF(Données!Y29:AA29,"A")-COUNTIF(Données!AD29:AF29,"A")))</f>
        <v>0</v>
      </c>
      <c r="N29" s="189">
        <f>IF(A29="","",COUNTIF(Données!H29:K29,1))</f>
        <v>0</v>
      </c>
      <c r="O29" s="189">
        <f>IF(A29="","",COUNTIF(Données!P29:R29,1))</f>
        <v>0</v>
      </c>
      <c r="P29" s="189">
        <f>IF(A29="","",COUNTIF(Données!S29:U29,1))</f>
        <v>0</v>
      </c>
      <c r="Q29" s="189">
        <f>IF(A29="","",COUNTIF(Données!AG29:AI29,1))</f>
        <v>0</v>
      </c>
      <c r="R29" s="190">
        <f t="shared" si="2"/>
        <v>0</v>
      </c>
      <c r="S29" s="191">
        <f>IF(A29="","",100*R29/(13-COUNTIF(Données!P29:U29,"A")-COUNTIF(Données!AG29:AI29,"A")-COUNTIF(Données!H29:K29,"A")))</f>
        <v>0</v>
      </c>
      <c r="T29" s="192">
        <f>IF(A29="","",SUM(Données!V29:X29))</f>
        <v>0</v>
      </c>
      <c r="U29" s="193">
        <f>IF(A29="","",100*T29/(3-COUNTIF(Données!V29:X29,"A")))</f>
        <v>0</v>
      </c>
      <c r="V29" s="194">
        <f t="shared" si="3"/>
        <v>0</v>
      </c>
      <c r="W29" s="188">
        <f>IF(A29="","",100*V29/(34-COUNTIF(Données!B29:AI29,"A")))</f>
        <v>0</v>
      </c>
    </row>
    <row r="30" spans="1:23" ht="15.75">
      <c r="A30" s="195">
        <f>IF(Données!A30="","",Données!A30)</f>
        <v>0</v>
      </c>
      <c r="B30" s="196">
        <f>IF(A30="","",COUNTIF(Données!B30:D30,1))</f>
        <v>0</v>
      </c>
      <c r="C30" s="196">
        <f>IF(A30="","",COUNTIF(Données!F30:G30,1))</f>
        <v>0</v>
      </c>
      <c r="D30" s="196">
        <f>IF(A30="","",IF(Données!O30=1,1,0))</f>
        <v>0</v>
      </c>
      <c r="E30" s="196">
        <f>IF(A30="","",COUNTIF(Données!AB30:AC30,1))</f>
        <v>0</v>
      </c>
      <c r="F30" s="197">
        <f t="shared" si="0"/>
        <v>0</v>
      </c>
      <c r="G30" s="198">
        <f>IF(A30="","",100*F30/(8-COUNTIF(Données!B30:D30,"A")-COUNTIF(Données!F30:G30,"A")-COUNTIF(Données!O30,"A")))</f>
        <v>0</v>
      </c>
      <c r="H30" s="199">
        <f>IF(A30="","",COUNTIF(Données!E30,1))</f>
        <v>0</v>
      </c>
      <c r="I30" s="199">
        <f>IF(A30="","",COUNTIF(Données!L30:N30,1))</f>
        <v>0</v>
      </c>
      <c r="J30" s="199">
        <f>IF(A30="","",COUNTIF(Données!Y30:AA30,1))</f>
        <v>0</v>
      </c>
      <c r="K30" s="199">
        <f>IF(A30="","",COUNTIF(Données!AD30:AF30,1))</f>
        <v>0</v>
      </c>
      <c r="L30" s="200">
        <f t="shared" si="1"/>
        <v>0</v>
      </c>
      <c r="M30" s="198">
        <f>IF(A30="","",100*L30/(10-COUNTIF(Données!E30,"A")-COUNTIF(Données!L30:N30,"A")-COUNTIF(Données!Y30:AA30,"A")-COUNTIF(Données!AD30:AF30,"A")))</f>
        <v>0</v>
      </c>
      <c r="N30" s="199">
        <f>IF(A30="","",COUNTIF(Données!H30:K30,1))</f>
        <v>0</v>
      </c>
      <c r="O30" s="199">
        <f>IF(A30="","",COUNTIF(Données!P30:R30,1))</f>
        <v>0</v>
      </c>
      <c r="P30" s="199">
        <f>IF(A30="","",COUNTIF(Données!S30:U30,1))</f>
        <v>0</v>
      </c>
      <c r="Q30" s="199">
        <f>IF(A30="","",COUNTIF(Données!AG30:AI30,1))</f>
        <v>0</v>
      </c>
      <c r="R30" s="201">
        <f t="shared" si="2"/>
        <v>0</v>
      </c>
      <c r="S30" s="202">
        <f>IF(A30="","",100*R30/(13-COUNTIF(Données!P30:U30,"A")-COUNTIF(Données!AG30:AI30,"A")-COUNTIF(Données!H30:K30,"A")))</f>
        <v>0</v>
      </c>
      <c r="T30" s="203">
        <f>IF(A30="","",SUM(Données!V30:X30))</f>
        <v>0</v>
      </c>
      <c r="U30" s="204">
        <f>IF(A30="","",100*T30/(3-COUNTIF(Données!V30:X30,"A")))</f>
        <v>0</v>
      </c>
      <c r="V30" s="205">
        <f t="shared" si="3"/>
        <v>0</v>
      </c>
      <c r="W30" s="198">
        <f>IF(A30="","",100*V30/(34-COUNTIF(Données!B30:AI30,"A")))</f>
        <v>0</v>
      </c>
    </row>
    <row r="31" spans="1:23" ht="15.75">
      <c r="A31" s="185">
        <f>IF(Données!A31="","",Données!A31)</f>
        <v>0</v>
      </c>
      <c r="B31" s="186">
        <f>IF(A31="","",COUNTIF(Données!B31:D31,1))</f>
        <v>0</v>
      </c>
      <c r="C31" s="186">
        <f>IF(A31="","",COUNTIF(Données!F31:G31,1))</f>
        <v>0</v>
      </c>
      <c r="D31" s="186">
        <f>IF(A31="","",IF(Données!O31=1,1,0))</f>
        <v>0</v>
      </c>
      <c r="E31" s="186">
        <f>IF(A31="","",COUNTIF(Données!AB31:AC31,1))</f>
        <v>0</v>
      </c>
      <c r="F31" s="187">
        <f t="shared" si="0"/>
        <v>0</v>
      </c>
      <c r="G31" s="188">
        <f>IF(A31="","",100*F31/(8-COUNTIF(Données!B31:D31,"A")-COUNTIF(Données!F31:G31,"A")-COUNTIF(Données!O31,"A")))</f>
        <v>0</v>
      </c>
      <c r="H31" s="189">
        <f>IF(A31="","",COUNTIF(Données!E31,1))</f>
        <v>0</v>
      </c>
      <c r="I31" s="189">
        <f>IF(A31="","",COUNTIF(Données!L31:N31,1))</f>
        <v>0</v>
      </c>
      <c r="J31" s="189">
        <f>IF(A31="","",COUNTIF(Données!Y31:AA31,1))</f>
        <v>0</v>
      </c>
      <c r="K31" s="189">
        <f>IF(A31="","",COUNTIF(Données!AD31:AF31,1))</f>
        <v>0</v>
      </c>
      <c r="L31" s="190">
        <f t="shared" si="1"/>
        <v>0</v>
      </c>
      <c r="M31" s="188">
        <f>IF(A31="","",100*L31/(10-COUNTIF(Données!E31,"A")-COUNTIF(Données!L31:N31,"A")-COUNTIF(Données!Y31:AA31,"A")-COUNTIF(Données!AD31:AF31,"A")))</f>
        <v>0</v>
      </c>
      <c r="N31" s="189">
        <f>IF(A31="","",COUNTIF(Données!H31:K31,1))</f>
        <v>0</v>
      </c>
      <c r="O31" s="189">
        <f>IF(A31="","",COUNTIF(Données!P31:R31,1))</f>
        <v>0</v>
      </c>
      <c r="P31" s="189">
        <f>IF(A31="","",COUNTIF(Données!S31:U31,1))</f>
        <v>0</v>
      </c>
      <c r="Q31" s="189">
        <f>IF(A31="","",COUNTIF(Données!AG31:AI31,1))</f>
        <v>0</v>
      </c>
      <c r="R31" s="190">
        <f t="shared" si="2"/>
        <v>0</v>
      </c>
      <c r="S31" s="191">
        <f>IF(A31="","",100*R31/(13-COUNTIF(Données!P31:U31,"A")-COUNTIF(Données!AG31:AI31,"A")-COUNTIF(Données!H31:K31,"A")))</f>
        <v>0</v>
      </c>
      <c r="T31" s="192">
        <f>IF(A31="","",SUM(Données!V31:X31))</f>
        <v>0</v>
      </c>
      <c r="U31" s="193">
        <f>IF(A31="","",100*T31/(3-COUNTIF(Données!V31:X31,"A")))</f>
        <v>0</v>
      </c>
      <c r="V31" s="194">
        <f t="shared" si="3"/>
        <v>0</v>
      </c>
      <c r="W31" s="188">
        <f>IF(A31="","",100*V31/(34-COUNTIF(Données!B31:AI31,"A")))</f>
        <v>0</v>
      </c>
    </row>
    <row r="32" spans="1:23" ht="15.75">
      <c r="A32" s="195">
        <f>IF(Données!A32="","",Données!A32)</f>
        <v>0</v>
      </c>
      <c r="B32" s="196">
        <f>IF(A32="","",COUNTIF(Données!B32:D32,1))</f>
        <v>0</v>
      </c>
      <c r="C32" s="196">
        <f>IF(A32="","",COUNTIF(Données!F32:G32,1))</f>
        <v>0</v>
      </c>
      <c r="D32" s="196">
        <f>IF(A32="","",IF(Données!O32=1,1,0))</f>
        <v>0</v>
      </c>
      <c r="E32" s="196">
        <f>IF(A32="","",COUNTIF(Données!AB32:AC32,1))</f>
        <v>0</v>
      </c>
      <c r="F32" s="197">
        <f t="shared" si="0"/>
        <v>0</v>
      </c>
      <c r="G32" s="198">
        <f>IF(A32="","",100*F32/(8-COUNTIF(Données!B32:D32,"A")-COUNTIF(Données!F32:G32,"A")-COUNTIF(Données!O32,"A")))</f>
        <v>0</v>
      </c>
      <c r="H32" s="199">
        <f>IF(A32="","",COUNTIF(Données!E32,1))</f>
        <v>0</v>
      </c>
      <c r="I32" s="199">
        <f>IF(A32="","",COUNTIF(Données!L32:N32,1))</f>
        <v>0</v>
      </c>
      <c r="J32" s="199">
        <f>IF(A32="","",COUNTIF(Données!Y32:AA32,1))</f>
        <v>0</v>
      </c>
      <c r="K32" s="199">
        <f>IF(A32="","",COUNTIF(Données!AD32:AF32,1))</f>
        <v>0</v>
      </c>
      <c r="L32" s="200">
        <f t="shared" si="1"/>
        <v>0</v>
      </c>
      <c r="M32" s="198">
        <f>IF(A32="","",100*L32/(10-COUNTIF(Données!E32,"A")-COUNTIF(Données!L32:N32,"A")-COUNTIF(Données!Y32:AA32,"A")-COUNTIF(Données!AD32:AF32,"A")))</f>
        <v>0</v>
      </c>
      <c r="N32" s="199">
        <f>IF(A32="","",COUNTIF(Données!H32:K32,1))</f>
        <v>0</v>
      </c>
      <c r="O32" s="199">
        <f>IF(A32="","",COUNTIF(Données!P32:R32,1))</f>
        <v>0</v>
      </c>
      <c r="P32" s="199">
        <f>IF(A32="","",COUNTIF(Données!S32:U32,1))</f>
        <v>0</v>
      </c>
      <c r="Q32" s="199">
        <f>IF(A32="","",COUNTIF(Données!AG32:AI32,1))</f>
        <v>0</v>
      </c>
      <c r="R32" s="201">
        <f t="shared" si="2"/>
        <v>0</v>
      </c>
      <c r="S32" s="202">
        <f>IF(A32="","",100*R32/(13-COUNTIF(Données!P32:U32,"A")-COUNTIF(Données!AG32:AI32,"A")-COUNTIF(Données!H32:K32,"A")))</f>
        <v>0</v>
      </c>
      <c r="T32" s="203">
        <f>IF(A32="","",SUM(Données!V32:X32))</f>
        <v>0</v>
      </c>
      <c r="U32" s="204">
        <f>IF(A32="","",100*T32/(3-COUNTIF(Données!V32:X32,"A")))</f>
        <v>0</v>
      </c>
      <c r="V32" s="205">
        <f t="shared" si="3"/>
        <v>0</v>
      </c>
      <c r="W32" s="198">
        <f>IF(A32="","",100*V32/(34-COUNTIF(Données!B32:AI32,"A")))</f>
        <v>0</v>
      </c>
    </row>
    <row r="33" spans="1:23" ht="15.75">
      <c r="A33" s="185">
        <f>IF(Données!A33="","",Données!A33)</f>
        <v>0</v>
      </c>
      <c r="B33" s="186">
        <f>IF(A33="","",COUNTIF(Données!B33:D33,1))</f>
        <v>0</v>
      </c>
      <c r="C33" s="186">
        <f>IF(A33="","",COUNTIF(Données!F33:G33,1))</f>
        <v>0</v>
      </c>
      <c r="D33" s="186">
        <f>IF(A33="","",IF(Données!O33=1,1,0))</f>
        <v>0</v>
      </c>
      <c r="E33" s="186">
        <f>IF(A33="","",COUNTIF(Données!AB33:AC33,1))</f>
        <v>0</v>
      </c>
      <c r="F33" s="187">
        <f t="shared" si="0"/>
        <v>0</v>
      </c>
      <c r="G33" s="188">
        <f>IF(A33="","",100*F33/(8-COUNTIF(Données!B33:D33,"A")-COUNTIF(Données!F33:G33,"A")-COUNTIF(Données!O33,"A")))</f>
        <v>0</v>
      </c>
      <c r="H33" s="189">
        <f>IF(A33="","",COUNTIF(Données!E33,1))</f>
        <v>0</v>
      </c>
      <c r="I33" s="189">
        <f>IF(A33="","",COUNTIF(Données!L33:N33,1))</f>
        <v>0</v>
      </c>
      <c r="J33" s="189">
        <f>IF(A33="","",COUNTIF(Données!Y33:AA33,1))</f>
        <v>0</v>
      </c>
      <c r="K33" s="189">
        <f>IF(A33="","",COUNTIF(Données!AD33:AF33,1))</f>
        <v>0</v>
      </c>
      <c r="L33" s="190">
        <f t="shared" si="1"/>
        <v>0</v>
      </c>
      <c r="M33" s="188">
        <f>IF(A33="","",100*L33/(10-COUNTIF(Données!E33,"A")-COUNTIF(Données!L33:N33,"A")-COUNTIF(Données!Y33:AA33,"A")-COUNTIF(Données!AD33:AF33,"A")))</f>
        <v>0</v>
      </c>
      <c r="N33" s="189">
        <f>IF(A33="","",COUNTIF(Données!H33:K33,1))</f>
        <v>0</v>
      </c>
      <c r="O33" s="189">
        <f>IF(A33="","",COUNTIF(Données!P33:R33,1))</f>
        <v>0</v>
      </c>
      <c r="P33" s="189">
        <f>IF(A33="","",COUNTIF(Données!S33:U33,1))</f>
        <v>0</v>
      </c>
      <c r="Q33" s="189">
        <f>IF(A33="","",COUNTIF(Données!AG33:AI33,1))</f>
        <v>0</v>
      </c>
      <c r="R33" s="190">
        <f t="shared" si="2"/>
        <v>0</v>
      </c>
      <c r="S33" s="191">
        <f>IF(A33="","",100*R33/(13-COUNTIF(Données!P33:U33,"A")-COUNTIF(Données!AG33:AI33,"A")-COUNTIF(Données!H33:K33,"A")))</f>
        <v>0</v>
      </c>
      <c r="T33" s="192">
        <f>IF(A33="","",SUM(Données!V33:X33))</f>
        <v>0</v>
      </c>
      <c r="U33" s="193">
        <f>IF(A33="","",100*T33/(3-COUNTIF(Données!V33:X33,"A")))</f>
        <v>0</v>
      </c>
      <c r="V33" s="194">
        <f t="shared" si="3"/>
        <v>0</v>
      </c>
      <c r="W33" s="188">
        <f>IF(A33="","",100*V33/(34-COUNTIF(Données!B33:AI33,"A")))</f>
        <v>0</v>
      </c>
    </row>
    <row r="34" spans="1:23" ht="15.75">
      <c r="A34" s="195">
        <f>IF(Données!A34="","",Données!A34)</f>
        <v>0</v>
      </c>
      <c r="B34" s="196">
        <f>IF(A34="","",COUNTIF(Données!B34:D34,1))</f>
        <v>0</v>
      </c>
      <c r="C34" s="196">
        <f>IF(A34="","",COUNTIF(Données!F34:G34,1))</f>
        <v>0</v>
      </c>
      <c r="D34" s="196">
        <f>IF(A34="","",IF(Données!O34=1,1,0))</f>
        <v>0</v>
      </c>
      <c r="E34" s="196">
        <f>IF(A34="","",COUNTIF(Données!AB34:AC34,1))</f>
        <v>0</v>
      </c>
      <c r="F34" s="197">
        <f t="shared" si="0"/>
        <v>0</v>
      </c>
      <c r="G34" s="198">
        <f>IF(A34="","",100*F34/(8-COUNTIF(Données!B34:D34,"A")-COUNTIF(Données!F34:G34,"A")-COUNTIF(Données!O34,"A")))</f>
        <v>0</v>
      </c>
      <c r="H34" s="199">
        <f>IF(A34="","",COUNTIF(Données!E34,1))</f>
        <v>0</v>
      </c>
      <c r="I34" s="199">
        <f>IF(A34="","",COUNTIF(Données!L34:N34,1))</f>
        <v>0</v>
      </c>
      <c r="J34" s="199">
        <f>IF(A34="","",COUNTIF(Données!Y34:AA34,1))</f>
        <v>0</v>
      </c>
      <c r="K34" s="199">
        <f>IF(A34="","",COUNTIF(Données!AD34:AF34,1))</f>
        <v>0</v>
      </c>
      <c r="L34" s="200">
        <f t="shared" si="1"/>
        <v>0</v>
      </c>
      <c r="M34" s="198">
        <f>IF(A34="","",100*L34/(10-COUNTIF(Données!E34,"A")-COUNTIF(Données!L34:N34,"A")-COUNTIF(Données!Y34:AA34,"A")-COUNTIF(Données!AD34:AF34,"A")))</f>
        <v>0</v>
      </c>
      <c r="N34" s="199">
        <f>IF(A34="","",COUNTIF(Données!H34:K34,1))</f>
        <v>0</v>
      </c>
      <c r="O34" s="199">
        <f>IF(A34="","",COUNTIF(Données!P34:R34,1))</f>
        <v>0</v>
      </c>
      <c r="P34" s="199">
        <f>IF(A34="","",COUNTIF(Données!S34:U34,1))</f>
        <v>0</v>
      </c>
      <c r="Q34" s="199">
        <f>IF(A34="","",COUNTIF(Données!AG34:AI34,1))</f>
        <v>0</v>
      </c>
      <c r="R34" s="201">
        <f t="shared" si="2"/>
        <v>0</v>
      </c>
      <c r="S34" s="202">
        <f>IF(A34="","",100*R34/(13-COUNTIF(Données!P34:U34,"A")-COUNTIF(Données!AG34:AI34,"A")-COUNTIF(Données!H34:K34,"A")))</f>
        <v>0</v>
      </c>
      <c r="T34" s="203">
        <f>IF(A34="","",SUM(Données!V34:X34))</f>
        <v>0</v>
      </c>
      <c r="U34" s="204">
        <f>IF(A34="","",100*T34/(3-COUNTIF(Données!V34:X34,"A")))</f>
        <v>0</v>
      </c>
      <c r="V34" s="205">
        <f t="shared" si="3"/>
        <v>0</v>
      </c>
      <c r="W34" s="198">
        <f>IF(A34="","",100*V34/(34-COUNTIF(Données!B34:AI34,"A")))</f>
        <v>0</v>
      </c>
    </row>
    <row r="35" spans="1:23" ht="15.75">
      <c r="A35" s="185">
        <f>IF(Données!A35="","",Données!A35)</f>
        <v>0</v>
      </c>
      <c r="B35" s="186">
        <f>IF(A35="","",COUNTIF(Données!B35:D35,1))</f>
        <v>0</v>
      </c>
      <c r="C35" s="186">
        <f>IF(A35="","",COUNTIF(Données!F35:G35,1))</f>
        <v>0</v>
      </c>
      <c r="D35" s="186">
        <f>IF(A35="","",IF(Données!O35=1,1,0))</f>
        <v>0</v>
      </c>
      <c r="E35" s="186">
        <f>IF(A35="","",COUNTIF(Données!AB35:AC35,1))</f>
        <v>0</v>
      </c>
      <c r="F35" s="187">
        <f t="shared" si="0"/>
        <v>0</v>
      </c>
      <c r="G35" s="188">
        <f>IF(A35="","",100*F35/(8-COUNTIF(Données!B35:D35,"A")-COUNTIF(Données!F35:G35,"A")-COUNTIF(Données!O35,"A")))</f>
        <v>0</v>
      </c>
      <c r="H35" s="189">
        <f>IF(A35="","",COUNTIF(Données!E35,1))</f>
        <v>0</v>
      </c>
      <c r="I35" s="189">
        <f>IF(A35="","",COUNTIF(Données!L35:N35,1))</f>
        <v>0</v>
      </c>
      <c r="J35" s="189">
        <f>IF(A35="","",COUNTIF(Données!Y35:AA35,1))</f>
        <v>0</v>
      </c>
      <c r="K35" s="189">
        <f>IF(A35="","",COUNTIF(Données!AD35:AF35,1))</f>
        <v>0</v>
      </c>
      <c r="L35" s="190">
        <f t="shared" si="1"/>
        <v>0</v>
      </c>
      <c r="M35" s="188">
        <f>IF(A35="","",100*L35/(10-COUNTIF(Données!E35,"A")-COUNTIF(Données!L35:N35,"A")-COUNTIF(Données!Y35:AA35,"A")-COUNTIF(Données!AD35:AF35,"A")))</f>
        <v>0</v>
      </c>
      <c r="N35" s="189">
        <f>IF(A35="","",COUNTIF(Données!H35:K35,1))</f>
        <v>0</v>
      </c>
      <c r="O35" s="189">
        <f>IF(A35="","",COUNTIF(Données!P35:R35,1))</f>
        <v>0</v>
      </c>
      <c r="P35" s="189">
        <f>IF(A35="","",COUNTIF(Données!S35:U35,1))</f>
        <v>0</v>
      </c>
      <c r="Q35" s="189">
        <f>IF(A35="","",COUNTIF(Données!AG35:AI35,1))</f>
        <v>0</v>
      </c>
      <c r="R35" s="190">
        <f t="shared" si="2"/>
        <v>0</v>
      </c>
      <c r="S35" s="191">
        <f>IF(A35="","",100*R35/(13-COUNTIF(Données!P35:U35,"A")-COUNTIF(Données!AG35:AI35,"A")-COUNTIF(Données!H35:K35,"A")))</f>
        <v>0</v>
      </c>
      <c r="T35" s="192">
        <f>IF(A35="","",SUM(Données!V35:X35))</f>
        <v>0</v>
      </c>
      <c r="U35" s="193">
        <f>IF(A35="","",100*T35/(3-COUNTIF(Données!V35:X35,"A")))</f>
        <v>0</v>
      </c>
      <c r="V35" s="194">
        <f t="shared" si="3"/>
        <v>0</v>
      </c>
      <c r="W35" s="188">
        <f>IF(A35="","",100*V35/(34-COUNTIF(Données!B35:AI35,"A")))</f>
        <v>0</v>
      </c>
    </row>
    <row r="36" spans="1:23" ht="15.75">
      <c r="A36" s="195">
        <f>IF(Données!A36="","",Données!A36)</f>
        <v>0</v>
      </c>
      <c r="B36" s="196">
        <f>IF(A36="","",COUNTIF(Données!B36:D36,1))</f>
        <v>0</v>
      </c>
      <c r="C36" s="196">
        <f>IF(A36="","",COUNTIF(Données!F36:G36,1))</f>
        <v>0</v>
      </c>
      <c r="D36" s="196">
        <f>IF(A36="","",IF(Données!O36=1,1,0))</f>
        <v>0</v>
      </c>
      <c r="E36" s="196">
        <f>IF(A36="","",COUNTIF(Données!AB36:AC36,1))</f>
        <v>0</v>
      </c>
      <c r="F36" s="197">
        <f t="shared" si="0"/>
        <v>0</v>
      </c>
      <c r="G36" s="198">
        <f>IF(A36="","",100*F36/(8-COUNTIF(Données!B36:D36,"A")-COUNTIF(Données!F36:G36,"A")-COUNTIF(Données!O36,"A")))</f>
        <v>0</v>
      </c>
      <c r="H36" s="199">
        <f>IF(A36="","",COUNTIF(Données!E36,1))</f>
        <v>0</v>
      </c>
      <c r="I36" s="199">
        <f>IF(A36="","",COUNTIF(Données!L36:N36,1))</f>
        <v>0</v>
      </c>
      <c r="J36" s="199">
        <f>IF(A36="","",COUNTIF(Données!Y36:AA36,1))</f>
        <v>0</v>
      </c>
      <c r="K36" s="199">
        <f>IF(A36="","",COUNTIF(Données!AD36:AF36,1))</f>
        <v>0</v>
      </c>
      <c r="L36" s="200">
        <f t="shared" si="1"/>
        <v>0</v>
      </c>
      <c r="M36" s="198">
        <f>IF(A36="","",100*L36/(10-COUNTIF(Données!E36,"A")-COUNTIF(Données!L36:N36,"A")-COUNTIF(Données!Y36:AA36,"A")-COUNTIF(Données!AD36:AF36,"A")))</f>
        <v>0</v>
      </c>
      <c r="N36" s="199">
        <f>IF(A36="","",COUNTIF(Données!H36:K36,1))</f>
        <v>0</v>
      </c>
      <c r="O36" s="199">
        <f>IF(A36="","",COUNTIF(Données!P36:R36,1))</f>
        <v>0</v>
      </c>
      <c r="P36" s="199">
        <f>IF(A36="","",COUNTIF(Données!S36:U36,1))</f>
        <v>0</v>
      </c>
      <c r="Q36" s="199">
        <f>IF(A36="","",COUNTIF(Données!AG36:AI36,1))</f>
        <v>0</v>
      </c>
      <c r="R36" s="201">
        <f t="shared" si="2"/>
        <v>0</v>
      </c>
      <c r="S36" s="202">
        <f>IF(A36="","",100*R36/(13-COUNTIF(Données!P36:U36,"A")-COUNTIF(Données!AG36:AI36,"A")-COUNTIF(Données!H36:K36,"A")))</f>
        <v>0</v>
      </c>
      <c r="T36" s="203">
        <f>IF(A36="","",SUM(Données!V36:X36))</f>
        <v>0</v>
      </c>
      <c r="U36" s="204">
        <f>IF(A36="","",100*T36/(3-COUNTIF(Données!V36:X36,"A")))</f>
        <v>0</v>
      </c>
      <c r="V36" s="205">
        <f t="shared" si="3"/>
        <v>0</v>
      </c>
      <c r="W36" s="198">
        <f>IF(A36="","",100*V36/(34-COUNTIF(Données!B36:AI36,"A")))</f>
        <v>0</v>
      </c>
    </row>
    <row r="37" spans="1:23" ht="15.75">
      <c r="A37" s="185">
        <f>IF(Données!A37="","",Données!A37)</f>
        <v>0</v>
      </c>
      <c r="B37" s="186">
        <f>IF(A37="","",COUNTIF(Données!B37:D37,1))</f>
        <v>0</v>
      </c>
      <c r="C37" s="186">
        <f>IF(A37="","",COUNTIF(Données!F37:G37,1))</f>
        <v>0</v>
      </c>
      <c r="D37" s="186">
        <f>IF(A37="","",IF(Données!O37=1,1,0))</f>
        <v>0</v>
      </c>
      <c r="E37" s="186">
        <f>IF(A37="","",COUNTIF(Données!AB37:AC37,1))</f>
        <v>0</v>
      </c>
      <c r="F37" s="187">
        <f t="shared" si="0"/>
        <v>0</v>
      </c>
      <c r="G37" s="188">
        <f>IF(A37="","",100*F37/(8-COUNTIF(Données!B37:D37,"A")-COUNTIF(Données!F37:G37,"A")-COUNTIF(Données!O37,"A")))</f>
        <v>0</v>
      </c>
      <c r="H37" s="189">
        <f>IF(A37="","",COUNTIF(Données!E37,1))</f>
        <v>0</v>
      </c>
      <c r="I37" s="189">
        <f>IF(A37="","",COUNTIF(Données!L37:N37,1))</f>
        <v>0</v>
      </c>
      <c r="J37" s="189">
        <f>IF(A37="","",COUNTIF(Données!Y37:AA37,1))</f>
        <v>0</v>
      </c>
      <c r="K37" s="189">
        <f>IF(A37="","",COUNTIF(Données!AD37:AF37,1))</f>
        <v>0</v>
      </c>
      <c r="L37" s="190">
        <f t="shared" si="1"/>
        <v>0</v>
      </c>
      <c r="M37" s="188">
        <f>IF(A37="","",100*L37/(10-COUNTIF(Données!E37,"A")-COUNTIF(Données!L37:N37,"A")-COUNTIF(Données!Y37:AA37,"A")-COUNTIF(Données!AD37:AF37,"A")))</f>
        <v>0</v>
      </c>
      <c r="N37" s="189">
        <f>IF(A37="","",COUNTIF(Données!H37:K37,1))</f>
        <v>0</v>
      </c>
      <c r="O37" s="189">
        <f>IF(A37="","",COUNTIF(Données!P37:R37,1))</f>
        <v>0</v>
      </c>
      <c r="P37" s="189">
        <f>IF(A37="","",COUNTIF(Données!S37:U37,1))</f>
        <v>0</v>
      </c>
      <c r="Q37" s="189">
        <f>IF(A37="","",COUNTIF(Données!AG37:AI37,1))</f>
        <v>0</v>
      </c>
      <c r="R37" s="190">
        <f t="shared" si="2"/>
        <v>0</v>
      </c>
      <c r="S37" s="191">
        <f>IF(A37="","",100*R37/(13-COUNTIF(Données!P37:U37,"A")-COUNTIF(Données!AG37:AI37,"A")-COUNTIF(Données!H37:K37,"A")))</f>
        <v>0</v>
      </c>
      <c r="T37" s="192">
        <f>IF(A37="","",SUM(Données!V37:X37))</f>
        <v>0</v>
      </c>
      <c r="U37" s="193">
        <f>IF(A37="","",100*T37/(3-COUNTIF(Données!V37:X37,"A")))</f>
        <v>0</v>
      </c>
      <c r="V37" s="194">
        <f t="shared" si="3"/>
        <v>0</v>
      </c>
      <c r="W37" s="188">
        <f>IF(A37="","",100*V37/(34-COUNTIF(Données!B37:AI37,"A")))</f>
        <v>0</v>
      </c>
    </row>
    <row r="38" spans="1:23" ht="15.75">
      <c r="A38" s="195">
        <f>IF(Données!A38="","",Données!A38)</f>
        <v>0</v>
      </c>
      <c r="B38" s="196">
        <f>IF(A38="","",COUNTIF(Données!B38:D38,1))</f>
        <v>0</v>
      </c>
      <c r="C38" s="196">
        <f>IF(A38="","",COUNTIF(Données!F38:G38,1))</f>
        <v>0</v>
      </c>
      <c r="D38" s="196">
        <f>IF(A38="","",IF(Données!O38=1,1,0))</f>
        <v>0</v>
      </c>
      <c r="E38" s="196">
        <f>IF(A38="","",COUNTIF(Données!AB38:AC38,1))</f>
        <v>0</v>
      </c>
      <c r="F38" s="197">
        <f t="shared" si="0"/>
        <v>0</v>
      </c>
      <c r="G38" s="198">
        <f>IF(A38="","",100*F38/(8-COUNTIF(Données!B38:D38,"A")-COUNTIF(Données!F38:G38,"A")-COUNTIF(Données!O38,"A")))</f>
        <v>0</v>
      </c>
      <c r="H38" s="199">
        <f>IF(A38="","",COUNTIF(Données!E38,1))</f>
        <v>0</v>
      </c>
      <c r="I38" s="199">
        <f>IF(A38="","",COUNTIF(Données!L38:N38,1))</f>
        <v>0</v>
      </c>
      <c r="J38" s="199">
        <f>IF(A38="","",COUNTIF(Données!Y38:AA38,1))</f>
        <v>0</v>
      </c>
      <c r="K38" s="199">
        <f>IF(A38="","",COUNTIF(Données!AD38:AF38,1))</f>
        <v>0</v>
      </c>
      <c r="L38" s="200">
        <f t="shared" si="1"/>
        <v>0</v>
      </c>
      <c r="M38" s="198">
        <f>IF(A38="","",100*L38/(10-COUNTIF(Données!E38,"A")-COUNTIF(Données!L38:N38,"A")-COUNTIF(Données!Y38:AA38,"A")-COUNTIF(Données!AD38:AF38,"A")))</f>
        <v>0</v>
      </c>
      <c r="N38" s="199">
        <f>IF(A38="","",COUNTIF(Données!H38:K38,1))</f>
        <v>0</v>
      </c>
      <c r="O38" s="199">
        <f>IF(A38="","",COUNTIF(Données!P38:R38,1))</f>
        <v>0</v>
      </c>
      <c r="P38" s="199">
        <f>IF(A38="","",COUNTIF(Données!S38:U38,1))</f>
        <v>0</v>
      </c>
      <c r="Q38" s="199">
        <f>IF(A38="","",COUNTIF(Données!AG38:AI38,1))</f>
        <v>0</v>
      </c>
      <c r="R38" s="201">
        <f t="shared" si="2"/>
        <v>0</v>
      </c>
      <c r="S38" s="202">
        <f>IF(A38="","",100*R38/(13-COUNTIF(Données!P38:U38,"A")-COUNTIF(Données!AG38:AI38,"A")-COUNTIF(Données!H38:K38,"A")))</f>
        <v>0</v>
      </c>
      <c r="T38" s="203">
        <f>IF(A38="","",SUM(Données!V38:X38))</f>
        <v>0</v>
      </c>
      <c r="U38" s="204">
        <f>IF(A38="","",100*T38/(3-COUNTIF(Données!V38:X38,"A")))</f>
        <v>0</v>
      </c>
      <c r="V38" s="205">
        <f t="shared" si="3"/>
        <v>0</v>
      </c>
      <c r="W38" s="198">
        <f>IF(A38="","",100*V38/(34-COUNTIF(Données!B38:AI38,"A")))</f>
        <v>0</v>
      </c>
    </row>
    <row r="39" spans="1:23" ht="15.75">
      <c r="A39" s="185">
        <f>IF(Données!A39="","",Données!A39)</f>
        <v>0</v>
      </c>
      <c r="B39" s="186">
        <f>IF(A39="","",COUNTIF(Données!B39:D39,1))</f>
        <v>0</v>
      </c>
      <c r="C39" s="186">
        <f>IF(A39="","",COUNTIF(Données!F39:G39,1))</f>
        <v>0</v>
      </c>
      <c r="D39" s="186">
        <f>IF(A39="","",IF(Données!O39=1,1,0))</f>
        <v>0</v>
      </c>
      <c r="E39" s="186">
        <f>IF(A39="","",COUNTIF(Données!AB39:AC39,1))</f>
        <v>0</v>
      </c>
      <c r="F39" s="187">
        <f t="shared" si="0"/>
        <v>0</v>
      </c>
      <c r="G39" s="188">
        <f>IF(A39="","",100*F39/(8-COUNTIF(Données!B39:D39,"A")-COUNTIF(Données!F39:G39,"A")-COUNTIF(Données!O39,"A")))</f>
        <v>0</v>
      </c>
      <c r="H39" s="189">
        <f>IF(A39="","",COUNTIF(Données!E39,1))</f>
        <v>0</v>
      </c>
      <c r="I39" s="189">
        <f>IF(A39="","",COUNTIF(Données!L39:N39,1))</f>
        <v>0</v>
      </c>
      <c r="J39" s="189">
        <f>IF(A39="","",COUNTIF(Données!Y39:AA39,1))</f>
        <v>0</v>
      </c>
      <c r="K39" s="189">
        <f>IF(A39="","",COUNTIF(Données!AD39:AF39,1))</f>
        <v>0</v>
      </c>
      <c r="L39" s="190">
        <f t="shared" si="1"/>
        <v>0</v>
      </c>
      <c r="M39" s="188">
        <f>IF(A39="","",100*L39/(10-COUNTIF(Données!E39,"A")-COUNTIF(Données!L39:N39,"A")-COUNTIF(Données!Y39:AA39,"A")-COUNTIF(Données!AD39:AF39,"A")))</f>
        <v>0</v>
      </c>
      <c r="N39" s="189">
        <f>IF(A39="","",COUNTIF(Données!H39:K39,1))</f>
        <v>0</v>
      </c>
      <c r="O39" s="189">
        <f>IF(A39="","",COUNTIF(Données!P39:R39,1))</f>
        <v>0</v>
      </c>
      <c r="P39" s="189">
        <f>IF(A39="","",COUNTIF(Données!S39:U39,1))</f>
        <v>0</v>
      </c>
      <c r="Q39" s="189">
        <f>IF(A39="","",COUNTIF(Données!AG39:AI39,1))</f>
        <v>0</v>
      </c>
      <c r="R39" s="190">
        <f t="shared" si="2"/>
        <v>0</v>
      </c>
      <c r="S39" s="191">
        <f>IF(A39="","",100*R39/(13-COUNTIF(Données!P39:U39,"A")-COUNTIF(Données!AG39:AI39,"A")-COUNTIF(Données!H39:K39,"A")))</f>
        <v>0</v>
      </c>
      <c r="T39" s="192">
        <f>IF(A39="","",SUM(Données!V39:X39))</f>
        <v>0</v>
      </c>
      <c r="U39" s="193">
        <f>IF(A39="","",100*T39/(3-COUNTIF(Données!V39:X39,"A")))</f>
        <v>0</v>
      </c>
      <c r="V39" s="194">
        <f t="shared" si="3"/>
        <v>0</v>
      </c>
      <c r="W39" s="188">
        <f>IF(A39="","",100*V39/(34-COUNTIF(Données!B39:AI39,"A")))</f>
        <v>0</v>
      </c>
    </row>
    <row r="40" spans="1:23" ht="15.75">
      <c r="A40" s="195">
        <f>IF(Données!A40="","",Données!A40)</f>
        <v>0</v>
      </c>
      <c r="B40" s="196">
        <f>IF(A40="","",COUNTIF(Données!B40:D40,1))</f>
        <v>0</v>
      </c>
      <c r="C40" s="196">
        <f>IF(A40="","",COUNTIF(Données!F40:G40,1))</f>
        <v>0</v>
      </c>
      <c r="D40" s="196">
        <f>IF(A40="","",IF(Données!O40=1,1,0))</f>
        <v>0</v>
      </c>
      <c r="E40" s="196">
        <f>IF(A40="","",COUNTIF(Données!AB40:AC40,1))</f>
        <v>0</v>
      </c>
      <c r="F40" s="197">
        <f t="shared" si="0"/>
        <v>0</v>
      </c>
      <c r="G40" s="198">
        <f>IF(A40="","",100*F40/(8-COUNTIF(Données!B40:D40,"A")-COUNTIF(Données!F40:G40,"A")-COUNTIF(Données!O40,"A")))</f>
        <v>0</v>
      </c>
      <c r="H40" s="199">
        <f>IF(A40="","",COUNTIF(Données!E40,1))</f>
        <v>0</v>
      </c>
      <c r="I40" s="199">
        <f>IF(A40="","",COUNTIF(Données!L40:N40,1))</f>
        <v>0</v>
      </c>
      <c r="J40" s="199">
        <f>IF(A40="","",COUNTIF(Données!Y40:AA40,1))</f>
        <v>0</v>
      </c>
      <c r="K40" s="199">
        <f>IF(A40="","",COUNTIF(Données!AD40:AF40,1))</f>
        <v>0</v>
      </c>
      <c r="L40" s="200">
        <f t="shared" si="1"/>
        <v>0</v>
      </c>
      <c r="M40" s="198">
        <f>IF(A40="","",100*L40/(10-COUNTIF(Données!E40,"A")-COUNTIF(Données!L40:N40,"A")-COUNTIF(Données!Y40:AA40,"A")-COUNTIF(Données!AD40:AF40,"A")))</f>
        <v>0</v>
      </c>
      <c r="N40" s="199">
        <f>IF(A40="","",COUNTIF(Données!H40:K40,1))</f>
        <v>0</v>
      </c>
      <c r="O40" s="199">
        <f>IF(A40="","",COUNTIF(Données!P40:R40,1))</f>
        <v>0</v>
      </c>
      <c r="P40" s="199">
        <f>IF(A40="","",COUNTIF(Données!S40:U40,1))</f>
        <v>0</v>
      </c>
      <c r="Q40" s="199">
        <f>IF(A40="","",COUNTIF(Données!AG40:AI40,1))</f>
        <v>0</v>
      </c>
      <c r="R40" s="201">
        <f t="shared" si="2"/>
        <v>0</v>
      </c>
      <c r="S40" s="202">
        <f>IF(A40="","",100*R40/(13-COUNTIF(Données!P40:U40,"A")-COUNTIF(Données!AG40:AI40,"A")-COUNTIF(Données!H40:K40,"A")))</f>
        <v>0</v>
      </c>
      <c r="T40" s="203">
        <f>IF(A40="","",SUM(Données!V40:X40))</f>
        <v>0</v>
      </c>
      <c r="U40" s="204">
        <f>IF(A40="","",100*T40/(3-COUNTIF(Données!V40:X40,"A")))</f>
        <v>0</v>
      </c>
      <c r="V40" s="205">
        <f t="shared" si="3"/>
        <v>0</v>
      </c>
      <c r="W40" s="198">
        <f>IF(A40="","",100*V40/(34-COUNTIF(Données!B40:AI40,"A")))</f>
        <v>0</v>
      </c>
    </row>
    <row r="41" spans="1:23" ht="15.75">
      <c r="A41" s="185">
        <f>IF(Données!A41="","",Données!A41)</f>
        <v>0</v>
      </c>
      <c r="B41" s="186">
        <f>IF(A41="","",COUNTIF(Données!B41:D41,1))</f>
        <v>0</v>
      </c>
      <c r="C41" s="186">
        <f>IF(A41="","",COUNTIF(Données!F41:G41,1))</f>
        <v>0</v>
      </c>
      <c r="D41" s="186">
        <f>IF(A41="","",IF(Données!O41=1,1,0))</f>
        <v>0</v>
      </c>
      <c r="E41" s="186">
        <f>IF(A41="","",COUNTIF(Données!AB41:AC41,1))</f>
        <v>0</v>
      </c>
      <c r="F41" s="187">
        <f t="shared" si="0"/>
        <v>0</v>
      </c>
      <c r="G41" s="188">
        <f>IF(A41="","",100*F41/(8-COUNTIF(Données!B41:D41,"A")-COUNTIF(Données!F41:G41,"A")-COUNTIF(Données!O41,"A")))</f>
        <v>0</v>
      </c>
      <c r="H41" s="189">
        <f>IF(A41="","",COUNTIF(Données!E41,1))</f>
        <v>0</v>
      </c>
      <c r="I41" s="189">
        <f>IF(A41="","",COUNTIF(Données!L41:N41,1))</f>
        <v>0</v>
      </c>
      <c r="J41" s="189">
        <f>IF(A41="","",COUNTIF(Données!Y41:AA41,1))</f>
        <v>0</v>
      </c>
      <c r="K41" s="189">
        <f>IF(A41="","",COUNTIF(Données!AD41:AF41,1))</f>
        <v>0</v>
      </c>
      <c r="L41" s="190">
        <f t="shared" si="1"/>
        <v>0</v>
      </c>
      <c r="M41" s="188">
        <f>IF(A41="","",100*L41/(10-COUNTIF(Données!E41,"A")-COUNTIF(Données!L41:N41,"A")-COUNTIF(Données!Y41:AA41,"A")-COUNTIF(Données!AD41:AF41,"A")))</f>
        <v>0</v>
      </c>
      <c r="N41" s="189">
        <f>IF(A41="","",COUNTIF(Données!H41:K41,1))</f>
        <v>0</v>
      </c>
      <c r="O41" s="189">
        <f>IF(A41="","",COUNTIF(Données!P41:R41,1))</f>
        <v>0</v>
      </c>
      <c r="P41" s="189">
        <f>IF(A41="","",COUNTIF(Données!S41:U41,1))</f>
        <v>0</v>
      </c>
      <c r="Q41" s="189">
        <f>IF(A41="","",COUNTIF(Données!AG41:AI41,1))</f>
        <v>0</v>
      </c>
      <c r="R41" s="190">
        <f t="shared" si="2"/>
        <v>0</v>
      </c>
      <c r="S41" s="191">
        <f>IF(A41="","",100*R41/(13-COUNTIF(Données!P41:U41,"A")-COUNTIF(Données!AG41:AI41,"A")-COUNTIF(Données!H41:K41,"A")))</f>
        <v>0</v>
      </c>
      <c r="T41" s="192">
        <f>IF(A41="","",SUM(Données!V41:X41))</f>
        <v>0</v>
      </c>
      <c r="U41" s="193">
        <f>IF(A41="","",100*T41/(3-COUNTIF(Données!V41:X41,"A")))</f>
        <v>0</v>
      </c>
      <c r="V41" s="194">
        <f t="shared" si="3"/>
        <v>0</v>
      </c>
      <c r="W41" s="188">
        <f>IF(A41="","",100*V41/(34-COUNTIF(Données!B41:AI41,"A")))</f>
        <v>0</v>
      </c>
    </row>
    <row r="42" spans="1:23" ht="15.75">
      <c r="A42" s="195">
        <f>IF(Données!A42="","",Données!A42)</f>
        <v>0</v>
      </c>
      <c r="B42" s="196">
        <f>IF(A42="","",COUNTIF(Données!B42:D42,1))</f>
        <v>0</v>
      </c>
      <c r="C42" s="196">
        <f>IF(A42="","",COUNTIF(Données!F42:G42,1))</f>
        <v>0</v>
      </c>
      <c r="D42" s="196">
        <f>IF(A42="","",IF(Données!O42=1,1,0))</f>
        <v>0</v>
      </c>
      <c r="E42" s="196">
        <f>IF(A42="","",COUNTIF(Données!AB42:AC42,1))</f>
        <v>0</v>
      </c>
      <c r="F42" s="197">
        <f t="shared" si="0"/>
        <v>0</v>
      </c>
      <c r="G42" s="198">
        <f>IF(A42="","",100*F42/(8-COUNTIF(Données!B42:D42,"A")-COUNTIF(Données!F42:G42,"A")-COUNTIF(Données!O42,"A")))</f>
        <v>0</v>
      </c>
      <c r="H42" s="199">
        <f>IF(A42="","",COUNTIF(Données!E42,1))</f>
        <v>0</v>
      </c>
      <c r="I42" s="199">
        <f>IF(A42="","",COUNTIF(Données!L42:N42,1))</f>
        <v>0</v>
      </c>
      <c r="J42" s="199">
        <f>IF(A42="","",COUNTIF(Données!Y42:AA42,1))</f>
        <v>0</v>
      </c>
      <c r="K42" s="199">
        <f>IF(A42="","",COUNTIF(Données!AD42:AF42,1))</f>
        <v>0</v>
      </c>
      <c r="L42" s="200">
        <f t="shared" si="1"/>
        <v>0</v>
      </c>
      <c r="M42" s="198">
        <f>IF(A42="","",100*L42/(10-COUNTIF(Données!E42,"A")-COUNTIF(Données!L42:N42,"A")-COUNTIF(Données!Y42:AA42,"A")-COUNTIF(Données!AD42:AF42,"A")))</f>
        <v>0</v>
      </c>
      <c r="N42" s="199">
        <f>IF(A42="","",COUNTIF(Données!H42:K42,1))</f>
        <v>0</v>
      </c>
      <c r="O42" s="199">
        <f>IF(A42="","",COUNTIF(Données!P42:R42,1))</f>
        <v>0</v>
      </c>
      <c r="P42" s="199">
        <f>IF(A42="","",COUNTIF(Données!S42:U42,1))</f>
        <v>0</v>
      </c>
      <c r="Q42" s="199">
        <f>IF(A42="","",COUNTIF(Données!AG42:AI42,1))</f>
        <v>0</v>
      </c>
      <c r="R42" s="201">
        <f t="shared" si="2"/>
        <v>0</v>
      </c>
      <c r="S42" s="202">
        <f>IF(A42="","",100*R42/(13-COUNTIF(Données!P42:U42,"A")-COUNTIF(Données!AG42:AI42,"A")-COUNTIF(Données!H42:K42,"A")))</f>
        <v>0</v>
      </c>
      <c r="T42" s="203">
        <f>IF(A42="","",SUM(Données!V42:X42))</f>
        <v>0</v>
      </c>
      <c r="U42" s="204">
        <f>IF(A42="","",100*T42/(3-COUNTIF(Données!V42:X42,"A")))</f>
        <v>0</v>
      </c>
      <c r="V42" s="205">
        <f t="shared" si="3"/>
        <v>0</v>
      </c>
      <c r="W42" s="198">
        <f>IF(A42="","",100*V42/(34-COUNTIF(Données!B42:AI42,"A")))</f>
        <v>0</v>
      </c>
    </row>
    <row r="43" spans="1:23" ht="15.75">
      <c r="A43" s="185">
        <f>IF(Données!A43="","",Données!A43)</f>
        <v>0</v>
      </c>
      <c r="B43" s="186">
        <f>IF(A43="","",COUNTIF(Données!B43:D43,1))</f>
        <v>0</v>
      </c>
      <c r="C43" s="186">
        <f>IF(A43="","",COUNTIF(Données!F43:G43,1))</f>
        <v>0</v>
      </c>
      <c r="D43" s="186">
        <f>IF(A43="","",IF(Données!O43=1,1,0))</f>
        <v>0</v>
      </c>
      <c r="E43" s="186">
        <f>IF(A43="","",COUNTIF(Données!AB43:AC43,1))</f>
        <v>0</v>
      </c>
      <c r="F43" s="187">
        <f t="shared" si="0"/>
        <v>0</v>
      </c>
      <c r="G43" s="188">
        <f>IF(A43="","",100*F43/(8-COUNTIF(Données!B43:D43,"A")-COUNTIF(Données!F43:G43,"A")-COUNTIF(Données!O43,"A")))</f>
        <v>0</v>
      </c>
      <c r="H43" s="189">
        <f>IF(A43="","",COUNTIF(Données!E43,1))</f>
        <v>0</v>
      </c>
      <c r="I43" s="189">
        <f>IF(A43="","",COUNTIF(Données!L43:N43,1))</f>
        <v>0</v>
      </c>
      <c r="J43" s="189">
        <f>IF(A43="","",COUNTIF(Données!Y43:AA43,1))</f>
        <v>0</v>
      </c>
      <c r="K43" s="189">
        <f>IF(A43="","",COUNTIF(Données!AD43:AF43,1))</f>
        <v>0</v>
      </c>
      <c r="L43" s="190">
        <f t="shared" si="1"/>
        <v>0</v>
      </c>
      <c r="M43" s="188">
        <f>IF(A43="","",100*L43/(10-COUNTIF(Données!E43,"A")-COUNTIF(Données!L43:N43,"A")-COUNTIF(Données!Y43:AA43,"A")-COUNTIF(Données!AD43:AF43,"A")))</f>
        <v>0</v>
      </c>
      <c r="N43" s="189">
        <f>IF(A43="","",COUNTIF(Données!H43:K43,1))</f>
        <v>0</v>
      </c>
      <c r="O43" s="189">
        <f>IF(A43="","",COUNTIF(Données!P43:R43,1))</f>
        <v>0</v>
      </c>
      <c r="P43" s="189">
        <f>IF(A43="","",COUNTIF(Données!S43:U43,1))</f>
        <v>0</v>
      </c>
      <c r="Q43" s="189">
        <f>IF(A43="","",COUNTIF(Données!AG43:AI43,1))</f>
        <v>0</v>
      </c>
      <c r="R43" s="190">
        <f t="shared" si="2"/>
        <v>0</v>
      </c>
      <c r="S43" s="191">
        <f>IF(A43="","",100*R43/(13-COUNTIF(Données!P43:U43,"A")-COUNTIF(Données!AG43:AI43,"A")-COUNTIF(Données!H43:K43,"A")))</f>
        <v>0</v>
      </c>
      <c r="T43" s="192">
        <f>IF(A43="","",SUM(Données!V43:X43))</f>
        <v>0</v>
      </c>
      <c r="U43" s="193">
        <f>IF(A43="","",100*T43/(3-COUNTIF(Données!V43:X43,"A")))</f>
        <v>0</v>
      </c>
      <c r="V43" s="194">
        <f t="shared" si="3"/>
        <v>0</v>
      </c>
      <c r="W43" s="188">
        <f>IF(A43="","",100*V43/(34-COUNTIF(Données!B43:AI43,"A")))</f>
        <v>0</v>
      </c>
    </row>
    <row r="44" spans="1:23" ht="15.75">
      <c r="A44" s="195">
        <f>IF(Données!A44="","",Données!A44)</f>
        <v>0</v>
      </c>
      <c r="B44" s="196">
        <f>IF(A44="","",COUNTIF(Données!B44:D44,1))</f>
        <v>0</v>
      </c>
      <c r="C44" s="196">
        <f>IF(A44="","",COUNTIF(Données!F44:G44,1))</f>
        <v>0</v>
      </c>
      <c r="D44" s="196">
        <f>IF(A44="","",IF(Données!O44=1,1,0))</f>
        <v>0</v>
      </c>
      <c r="E44" s="196">
        <f>IF(A44="","",COUNTIF(Données!AB44:AC44,1))</f>
        <v>0</v>
      </c>
      <c r="F44" s="197">
        <f t="shared" si="0"/>
        <v>0</v>
      </c>
      <c r="G44" s="198">
        <f>IF(A44="","",100*F44/(8-COUNTIF(Données!B44:D44,"A")-COUNTIF(Données!F44:G44,"A")-COUNTIF(Données!O44,"A")))</f>
        <v>0</v>
      </c>
      <c r="H44" s="199">
        <f>IF(A44="","",COUNTIF(Données!E44,1))</f>
        <v>0</v>
      </c>
      <c r="I44" s="199">
        <f>IF(A44="","",COUNTIF(Données!L44:N44,1))</f>
        <v>0</v>
      </c>
      <c r="J44" s="199">
        <f>IF(A44="","",COUNTIF(Données!Y44:AA44,1))</f>
        <v>0</v>
      </c>
      <c r="K44" s="199">
        <f>IF(A44="","",COUNTIF(Données!AD44:AF44,1))</f>
        <v>0</v>
      </c>
      <c r="L44" s="200">
        <f t="shared" si="1"/>
        <v>0</v>
      </c>
      <c r="M44" s="198">
        <f>IF(A44="","",100*L44/(10-COUNTIF(Données!E44,"A")-COUNTIF(Données!L44:N44,"A")-COUNTIF(Données!Y44:AA44,"A")-COUNTIF(Données!AD44:AF44,"A")))</f>
        <v>0</v>
      </c>
      <c r="N44" s="199">
        <f>IF(A44="","",COUNTIF(Données!H44:K44,1))</f>
        <v>0</v>
      </c>
      <c r="O44" s="199">
        <f>IF(A44="","",COUNTIF(Données!P44:R44,1))</f>
        <v>0</v>
      </c>
      <c r="P44" s="199">
        <f>IF(A44="","",COUNTIF(Données!S44:U44,1))</f>
        <v>0</v>
      </c>
      <c r="Q44" s="199">
        <f>IF(A44="","",COUNTIF(Données!AG44:AI44,1))</f>
        <v>0</v>
      </c>
      <c r="R44" s="201">
        <f t="shared" si="2"/>
        <v>0</v>
      </c>
      <c r="S44" s="202">
        <f>IF(A44="","",100*R44/(13-COUNTIF(Données!P44:U44,"A")-COUNTIF(Données!AG44:AI44,"A")-COUNTIF(Données!H44:K44,"A")))</f>
        <v>0</v>
      </c>
      <c r="T44" s="203">
        <f>IF(A44="","",SUM(Données!V44:X44))</f>
        <v>0</v>
      </c>
      <c r="U44" s="204">
        <f>IF(A44="","",100*T44/(3-COUNTIF(Données!V44:X44,"A")))</f>
        <v>0</v>
      </c>
      <c r="V44" s="205">
        <f t="shared" si="3"/>
        <v>0</v>
      </c>
      <c r="W44" s="198">
        <f>IF(A44="","",100*V44/(34-COUNTIF(Données!B44:AI44,"A")))</f>
        <v>0</v>
      </c>
    </row>
    <row r="45" spans="1:23" ht="15.75">
      <c r="A45" s="185">
        <f>IF(Données!A45="","",Données!A45)</f>
        <v>0</v>
      </c>
      <c r="B45" s="186">
        <f>IF(A45="","",COUNTIF(Données!B45:D45,1))</f>
        <v>0</v>
      </c>
      <c r="C45" s="186">
        <f>IF(A45="","",COUNTIF(Données!F45:G45,1))</f>
        <v>0</v>
      </c>
      <c r="D45" s="186">
        <f>IF(A45="","",IF(Données!O45=1,1,0))</f>
        <v>0</v>
      </c>
      <c r="E45" s="186">
        <f>IF(A45="","",COUNTIF(Données!AB45:AC45,1))</f>
        <v>0</v>
      </c>
      <c r="F45" s="187">
        <f t="shared" si="0"/>
        <v>0</v>
      </c>
      <c r="G45" s="188">
        <f>IF(A45="","",100*F45/(8-COUNTIF(Données!B45:D45,"A")-COUNTIF(Données!F45:G45,"A")-COUNTIF(Données!O45,"A")))</f>
        <v>0</v>
      </c>
      <c r="H45" s="189">
        <f>IF(A45="","",COUNTIF(Données!E45,1))</f>
        <v>0</v>
      </c>
      <c r="I45" s="189">
        <f>IF(A45="","",COUNTIF(Données!L45:N45,1))</f>
        <v>0</v>
      </c>
      <c r="J45" s="189">
        <f>IF(A45="","",COUNTIF(Données!Y45:AA45,1))</f>
        <v>0</v>
      </c>
      <c r="K45" s="189">
        <f>IF(A45="","",COUNTIF(Données!AD45:AF45,1))</f>
        <v>0</v>
      </c>
      <c r="L45" s="190">
        <f t="shared" si="1"/>
        <v>0</v>
      </c>
      <c r="M45" s="188">
        <f>IF(A45="","",100*L45/(10-COUNTIF(Données!E45,"A")-COUNTIF(Données!L45:N45,"A")-COUNTIF(Données!Y45:AA45,"A")-COUNTIF(Données!AD45:AF45,"A")))</f>
        <v>0</v>
      </c>
      <c r="N45" s="189">
        <f>IF(A45="","",COUNTIF(Données!H45:K45,1))</f>
        <v>0</v>
      </c>
      <c r="O45" s="189">
        <f>IF(A45="","",COUNTIF(Données!P45:R45,1))</f>
        <v>0</v>
      </c>
      <c r="P45" s="189">
        <f>IF(A45="","",COUNTIF(Données!S45:U45,1))</f>
        <v>0</v>
      </c>
      <c r="Q45" s="189">
        <f>IF(A45="","",COUNTIF(Données!AG45:AI45,1))</f>
        <v>0</v>
      </c>
      <c r="R45" s="190">
        <f t="shared" si="2"/>
        <v>0</v>
      </c>
      <c r="S45" s="191">
        <f>IF(A45="","",100*R45/(13-COUNTIF(Données!P45:U45,"A")-COUNTIF(Données!AG45:AI45,"A")-COUNTIF(Données!H45:K45,"A")))</f>
        <v>0</v>
      </c>
      <c r="T45" s="192">
        <f>IF(A45="","",SUM(Données!V45:X45))</f>
        <v>0</v>
      </c>
      <c r="U45" s="193">
        <f>IF(A45="","",100*T45/(3-COUNTIF(Données!V45:X45,"A")))</f>
        <v>0</v>
      </c>
      <c r="V45" s="194">
        <f t="shared" si="3"/>
        <v>0</v>
      </c>
      <c r="W45" s="188">
        <f>IF(A45="","",100*V45/(34-COUNTIF(Données!B45:AI45,"A")))</f>
        <v>0</v>
      </c>
    </row>
    <row r="46" spans="1:23" ht="15.75">
      <c r="A46" s="195">
        <f>IF(Données!A46="","",Données!A46)</f>
        <v>0</v>
      </c>
      <c r="B46" s="196">
        <f>IF(A46="","",COUNTIF(Données!B46:D46,1))</f>
        <v>0</v>
      </c>
      <c r="C46" s="196">
        <f>IF(A46="","",COUNTIF(Données!F46:G46,1))</f>
        <v>0</v>
      </c>
      <c r="D46" s="196">
        <f>IF(A46="","",IF(Données!O46=1,1,0))</f>
        <v>0</v>
      </c>
      <c r="E46" s="196">
        <f>IF(A46="","",COUNTIF(Données!AB46:AC46,1))</f>
        <v>0</v>
      </c>
      <c r="F46" s="197">
        <f t="shared" si="0"/>
        <v>0</v>
      </c>
      <c r="G46" s="198">
        <f>IF(A46="","",100*F46/(8-COUNTIF(Données!B46:D46,"A")-COUNTIF(Données!F46:G46,"A")-COUNTIF(Données!O46,"A")))</f>
        <v>0</v>
      </c>
      <c r="H46" s="199">
        <f>IF(A46="","",COUNTIF(Données!E46,1))</f>
        <v>0</v>
      </c>
      <c r="I46" s="199">
        <f>IF(A46="","",COUNTIF(Données!L46:N46,1))</f>
        <v>0</v>
      </c>
      <c r="J46" s="199">
        <f>IF(A46="","",COUNTIF(Données!Y46:AA46,1))</f>
        <v>0</v>
      </c>
      <c r="K46" s="199">
        <f>IF(A46="","",COUNTIF(Données!AD46:AF46,1))</f>
        <v>0</v>
      </c>
      <c r="L46" s="200">
        <f t="shared" si="1"/>
        <v>0</v>
      </c>
      <c r="M46" s="198">
        <f>IF(A46="","",100*L46/(10-COUNTIF(Données!E46,"A")-COUNTIF(Données!L46:N46,"A")-COUNTIF(Données!Y46:AA46,"A")-COUNTIF(Données!AD46:AF46,"A")))</f>
        <v>0</v>
      </c>
      <c r="N46" s="199">
        <f>IF(A46="","",COUNTIF(Données!H46:K46,1))</f>
        <v>0</v>
      </c>
      <c r="O46" s="199">
        <f>IF(A46="","",COUNTIF(Données!P46:R46,1))</f>
        <v>0</v>
      </c>
      <c r="P46" s="199">
        <f>IF(A46="","",COUNTIF(Données!S46:U46,1))</f>
        <v>0</v>
      </c>
      <c r="Q46" s="199">
        <f>IF(A46="","",COUNTIF(Données!AG46:AI46,1))</f>
        <v>0</v>
      </c>
      <c r="R46" s="201">
        <f t="shared" si="2"/>
        <v>0</v>
      </c>
      <c r="S46" s="202">
        <f>IF(A46="","",100*R46/(13-COUNTIF(Données!P46:U46,"A")-COUNTIF(Données!AG46:AI46,"A")-COUNTIF(Données!H46:K46,"A")))</f>
        <v>0</v>
      </c>
      <c r="T46" s="203">
        <f>IF(A46="","",SUM(Données!V46:X46))</f>
        <v>0</v>
      </c>
      <c r="U46" s="204">
        <f>IF(A46="","",100*T46/(3-COUNTIF(Données!V46:X46,"A")))</f>
        <v>0</v>
      </c>
      <c r="V46" s="205">
        <f t="shared" si="3"/>
        <v>0</v>
      </c>
      <c r="W46" s="198">
        <f>IF(A46="","",100*V46/(34-COUNTIF(Données!B46:AI46,"A")))</f>
        <v>0</v>
      </c>
    </row>
    <row r="47" spans="1:23" ht="15.75">
      <c r="A47" s="185">
        <f>IF(Données!A47="","",Données!A47)</f>
        <v>0</v>
      </c>
      <c r="B47" s="186">
        <f>IF(A47="","",COUNTIF(Données!B47:D47,1))</f>
        <v>0</v>
      </c>
      <c r="C47" s="186">
        <f>IF(A47="","",COUNTIF(Données!F47:G47,1))</f>
        <v>0</v>
      </c>
      <c r="D47" s="186">
        <f>IF(A47="","",IF(Données!O47=1,1,0))</f>
        <v>0</v>
      </c>
      <c r="E47" s="186">
        <f>IF(A47="","",COUNTIF(Données!AB47:AC47,1))</f>
        <v>0</v>
      </c>
      <c r="F47" s="187">
        <f t="shared" si="0"/>
        <v>0</v>
      </c>
      <c r="G47" s="188">
        <f>IF(A47="","",100*F47/(8-COUNTIF(Données!B47:D47,"A")-COUNTIF(Données!F47:G47,"A")-COUNTIF(Données!O47,"A")))</f>
        <v>0</v>
      </c>
      <c r="H47" s="189">
        <f>IF(A47="","",COUNTIF(Données!E47,1))</f>
        <v>0</v>
      </c>
      <c r="I47" s="189">
        <f>IF(A47="","",COUNTIF(Données!L47:N47,1))</f>
        <v>0</v>
      </c>
      <c r="J47" s="189">
        <f>IF(A47="","",COUNTIF(Données!Y47:AA47,1))</f>
        <v>0</v>
      </c>
      <c r="K47" s="189">
        <f>IF(A47="","",COUNTIF(Données!AD47:AF47,1))</f>
        <v>0</v>
      </c>
      <c r="L47" s="190">
        <f t="shared" si="1"/>
        <v>0</v>
      </c>
      <c r="M47" s="188">
        <f>IF(A47="","",100*L47/(10-COUNTIF(Données!E47,"A")-COUNTIF(Données!L47:N47,"A")-COUNTIF(Données!Y47:AA47,"A")-COUNTIF(Données!AD47:AF47,"A")))</f>
        <v>0</v>
      </c>
      <c r="N47" s="189">
        <f>IF(A47="","",COUNTIF(Données!H47:K47,1))</f>
        <v>0</v>
      </c>
      <c r="O47" s="189">
        <f>IF(A47="","",COUNTIF(Données!P47:R47,1))</f>
        <v>0</v>
      </c>
      <c r="P47" s="189">
        <f>IF(A47="","",COUNTIF(Données!S47:U47,1))</f>
        <v>0</v>
      </c>
      <c r="Q47" s="189">
        <f>IF(A47="","",COUNTIF(Données!AG47:AI47,1))</f>
        <v>0</v>
      </c>
      <c r="R47" s="190">
        <f t="shared" si="2"/>
        <v>0</v>
      </c>
      <c r="S47" s="191">
        <f>IF(A47="","",100*R47/(13-COUNTIF(Données!P47:U47,"A")-COUNTIF(Données!AG47:AI47,"A")-COUNTIF(Données!H47:K47,"A")))</f>
        <v>0</v>
      </c>
      <c r="T47" s="192">
        <f>IF(A47="","",SUM(Données!V47:X47))</f>
        <v>0</v>
      </c>
      <c r="U47" s="193">
        <f>IF(A47="","",100*T47/(3-COUNTIF(Données!V47:X47,"A")))</f>
        <v>0</v>
      </c>
      <c r="V47" s="194">
        <f t="shared" si="3"/>
        <v>0</v>
      </c>
      <c r="W47" s="188">
        <f>IF(A47="","",100*V47/(34-COUNTIF(Données!B47:AI47,"A")))</f>
        <v>0</v>
      </c>
    </row>
    <row r="48" spans="1:23" ht="15.75">
      <c r="A48" s="195">
        <f>IF(Données!A48="","",Données!A48)</f>
        <v>0</v>
      </c>
      <c r="B48" s="196">
        <f>IF(A48="","",COUNTIF(Données!B48:D48,1))</f>
        <v>0</v>
      </c>
      <c r="C48" s="196">
        <f>IF(A48="","",COUNTIF(Données!F48:G48,1))</f>
        <v>0</v>
      </c>
      <c r="D48" s="196">
        <f>IF(A48="","",IF(Données!O48=1,1,0))</f>
        <v>0</v>
      </c>
      <c r="E48" s="196">
        <f>IF(A48="","",COUNTIF(Données!AB48:AC48,1))</f>
        <v>0</v>
      </c>
      <c r="F48" s="197">
        <f t="shared" si="0"/>
        <v>0</v>
      </c>
      <c r="G48" s="198">
        <f>IF(A48="","",100*F48/(8-COUNTIF(Données!B48:D48,"A")-COUNTIF(Données!F48:G48,"A")-COUNTIF(Données!O48,"A")))</f>
        <v>0</v>
      </c>
      <c r="H48" s="199">
        <f>IF(A48="","",COUNTIF(Données!E48,1))</f>
        <v>0</v>
      </c>
      <c r="I48" s="199">
        <f>IF(A48="","",COUNTIF(Données!L48:N48,1))</f>
        <v>0</v>
      </c>
      <c r="J48" s="199">
        <f>IF(A48="","",COUNTIF(Données!Y48:AA48,1))</f>
        <v>0</v>
      </c>
      <c r="K48" s="199">
        <f>IF(A48="","",COUNTIF(Données!AD48:AF48,1))</f>
        <v>0</v>
      </c>
      <c r="L48" s="200">
        <f t="shared" si="1"/>
        <v>0</v>
      </c>
      <c r="M48" s="198">
        <f>IF(A48="","",100*L48/(10-COUNTIF(Données!E48,"A")-COUNTIF(Données!L48:N48,"A")-COUNTIF(Données!Y48:AA48,"A")-COUNTIF(Données!AD48:AF48,"A")))</f>
        <v>0</v>
      </c>
      <c r="N48" s="199">
        <f>IF(A48="","",COUNTIF(Données!H48:K48,1))</f>
        <v>0</v>
      </c>
      <c r="O48" s="199">
        <f>IF(A48="","",COUNTIF(Données!P48:R48,1))</f>
        <v>0</v>
      </c>
      <c r="P48" s="199">
        <f>IF(A48="","",COUNTIF(Données!S48:U48,1))</f>
        <v>0</v>
      </c>
      <c r="Q48" s="199">
        <f>IF(A48="","",COUNTIF(Données!AG48:AI48,1))</f>
        <v>0</v>
      </c>
      <c r="R48" s="201">
        <f t="shared" si="2"/>
        <v>0</v>
      </c>
      <c r="S48" s="202">
        <f>IF(A48="","",100*R48/(13-COUNTIF(Données!P48:U48,"A")-COUNTIF(Données!AG48:AI48,"A")-COUNTIF(Données!H48:K48,"A")))</f>
        <v>0</v>
      </c>
      <c r="T48" s="203">
        <f>IF(A48="","",SUM(Données!V48:X48))</f>
        <v>0</v>
      </c>
      <c r="U48" s="204">
        <f>IF(A48="","",100*T48/(3-COUNTIF(Données!V48:X48,"A")))</f>
        <v>0</v>
      </c>
      <c r="V48" s="205">
        <f t="shared" si="3"/>
        <v>0</v>
      </c>
      <c r="W48" s="198">
        <f>IF(A48="","",100*V48/(34-COUNTIF(Données!B48:AI48,"A")))</f>
        <v>0</v>
      </c>
    </row>
    <row r="49" spans="1:23" ht="15.75">
      <c r="A49" s="185">
        <f>IF(Données!A49="","",Données!A49)</f>
        <v>0</v>
      </c>
      <c r="B49" s="186">
        <f>IF(A49="","",COUNTIF(Données!B49:D49,1))</f>
        <v>0</v>
      </c>
      <c r="C49" s="186">
        <f>IF(A49="","",COUNTIF(Données!F49:G49,1))</f>
        <v>0</v>
      </c>
      <c r="D49" s="186">
        <f>IF(A49="","",IF(Données!O49=1,1,0))</f>
        <v>0</v>
      </c>
      <c r="E49" s="186">
        <f>IF(A49="","",COUNTIF(Données!AB49:AC49,1))</f>
        <v>0</v>
      </c>
      <c r="F49" s="187">
        <f t="shared" si="0"/>
        <v>0</v>
      </c>
      <c r="G49" s="188">
        <f>IF(A49="","",100*F49/(8-COUNTIF(Données!B49:D49,"A")-COUNTIF(Données!F49:G49,"A")-COUNTIF(Données!O49,"A")))</f>
        <v>0</v>
      </c>
      <c r="H49" s="189">
        <f>IF(A49="","",COUNTIF(Données!E49,1))</f>
        <v>0</v>
      </c>
      <c r="I49" s="189">
        <f>IF(A49="","",COUNTIF(Données!L49:N49,1))</f>
        <v>0</v>
      </c>
      <c r="J49" s="189">
        <f>IF(A49="","",COUNTIF(Données!Y49:AA49,1))</f>
        <v>0</v>
      </c>
      <c r="K49" s="189">
        <f>IF(A49="","",COUNTIF(Données!AD49:AF49,1))</f>
        <v>0</v>
      </c>
      <c r="L49" s="190">
        <f t="shared" si="1"/>
        <v>0</v>
      </c>
      <c r="M49" s="188">
        <f>IF(A49="","",100*L49/(10-COUNTIF(Données!E49,"A")-COUNTIF(Données!L49:N49,"A")-COUNTIF(Données!Y49:AA49,"A")-COUNTIF(Données!AD49:AF49,"A")))</f>
        <v>0</v>
      </c>
      <c r="N49" s="189">
        <f>IF(A49="","",COUNTIF(Données!H49:K49,1))</f>
        <v>0</v>
      </c>
      <c r="O49" s="189">
        <f>IF(A49="","",COUNTIF(Données!P49:R49,1))</f>
        <v>0</v>
      </c>
      <c r="P49" s="189">
        <f>IF(A49="","",COUNTIF(Données!S49:U49,1))</f>
        <v>0</v>
      </c>
      <c r="Q49" s="189">
        <f>IF(A49="","",COUNTIF(Données!AG49:AI49,1))</f>
        <v>0</v>
      </c>
      <c r="R49" s="190">
        <f t="shared" si="2"/>
        <v>0</v>
      </c>
      <c r="S49" s="191">
        <f>IF(A49="","",100*R49/(13-COUNTIF(Données!P49:U49,"A")-COUNTIF(Données!AG49:AI49,"A")-COUNTIF(Données!H49:K49,"A")))</f>
        <v>0</v>
      </c>
      <c r="T49" s="192">
        <f>IF(A49="","",SUM(Données!V49:X49))</f>
        <v>0</v>
      </c>
      <c r="U49" s="193">
        <f>IF(A49="","",100*T49/(3-COUNTIF(Données!V49:X49,"A")))</f>
        <v>0</v>
      </c>
      <c r="V49" s="194">
        <f t="shared" si="3"/>
        <v>0</v>
      </c>
      <c r="W49" s="188">
        <f>IF(A49="","",100*V49/(34-COUNTIF(Données!B49:AI49,"A")))</f>
        <v>0</v>
      </c>
    </row>
    <row r="50" spans="1:23" ht="15.75">
      <c r="A50" s="195">
        <f>IF(Données!A50="","",Données!A50)</f>
        <v>0</v>
      </c>
      <c r="B50" s="196">
        <f>IF(A50="","",COUNTIF(Données!B50:D50,1))</f>
        <v>0</v>
      </c>
      <c r="C50" s="196">
        <f>IF(A50="","",COUNTIF(Données!F50:G50,1))</f>
        <v>0</v>
      </c>
      <c r="D50" s="196">
        <f>IF(A50="","",IF(Données!O50=1,1,0))</f>
        <v>0</v>
      </c>
      <c r="E50" s="196">
        <f>IF(A50="","",COUNTIF(Données!AB50:AC50,1))</f>
        <v>0</v>
      </c>
      <c r="F50" s="197">
        <f t="shared" si="0"/>
        <v>0</v>
      </c>
      <c r="G50" s="198">
        <f>IF(A50="","",100*F50/(8-COUNTIF(Données!B50:D50,"A")-COUNTIF(Données!F50:G50,"A")-COUNTIF(Données!O50,"A")))</f>
        <v>0</v>
      </c>
      <c r="H50" s="199">
        <f>IF(A50="","",COUNTIF(Données!E50,1))</f>
        <v>0</v>
      </c>
      <c r="I50" s="199">
        <f>IF(A50="","",COUNTIF(Données!L50:N50,1))</f>
        <v>0</v>
      </c>
      <c r="J50" s="199">
        <f>IF(A50="","",COUNTIF(Données!Y50:AA50,1))</f>
        <v>0</v>
      </c>
      <c r="K50" s="199">
        <f>IF(A50="","",COUNTIF(Données!AD50:AF50,1))</f>
        <v>0</v>
      </c>
      <c r="L50" s="200">
        <f t="shared" si="1"/>
        <v>0</v>
      </c>
      <c r="M50" s="198">
        <f>IF(A50="","",100*L50/(10-COUNTIF(Données!E50,"A")-COUNTIF(Données!L50:N50,"A")-COUNTIF(Données!Y50:AA50,"A")-COUNTIF(Données!AD50:AF50,"A")))</f>
        <v>0</v>
      </c>
      <c r="N50" s="199">
        <f>IF(A50="","",COUNTIF(Données!H50:K50,1))</f>
        <v>0</v>
      </c>
      <c r="O50" s="199">
        <f>IF(A50="","",COUNTIF(Données!P50:R50,1))</f>
        <v>0</v>
      </c>
      <c r="P50" s="199">
        <f>IF(A50="","",COUNTIF(Données!S50:U50,1))</f>
        <v>0</v>
      </c>
      <c r="Q50" s="199">
        <f>IF(A50="","",COUNTIF(Données!AG50:AI50,1))</f>
        <v>0</v>
      </c>
      <c r="R50" s="201">
        <f t="shared" si="2"/>
        <v>0</v>
      </c>
      <c r="S50" s="202">
        <f>IF(A50="","",100*R50/(13-COUNTIF(Données!P50:U50,"A")-COUNTIF(Données!AG50:AI50,"A")-COUNTIF(Données!H50:K50,"A")))</f>
        <v>0</v>
      </c>
      <c r="T50" s="203">
        <f>IF(A50="","",SUM(Données!V50:X50))</f>
        <v>0</v>
      </c>
      <c r="U50" s="204">
        <f>IF(A50="","",100*T50/(3-COUNTIF(Données!V50:X50,"A")))</f>
        <v>0</v>
      </c>
      <c r="V50" s="205">
        <f t="shared" si="3"/>
        <v>0</v>
      </c>
      <c r="W50" s="198">
        <f>IF(A50="","",100*V50/(34-COUNTIF(Données!B50:AI50,"A")))</f>
        <v>0</v>
      </c>
    </row>
    <row r="51" spans="1:23" ht="15.75">
      <c r="A51" s="185">
        <f>IF(Données!A51="","",Données!A51)</f>
        <v>0</v>
      </c>
      <c r="B51" s="186">
        <f>IF(A51="","",COUNTIF(Données!B51:D51,1))</f>
        <v>0</v>
      </c>
      <c r="C51" s="186">
        <f>IF(A51="","",COUNTIF(Données!F51:G51,1))</f>
        <v>0</v>
      </c>
      <c r="D51" s="186">
        <f>IF(A51="","",IF(Données!O51=1,1,0))</f>
        <v>0</v>
      </c>
      <c r="E51" s="186">
        <f>IF(A51="","",COUNTIF(Données!AB51:AC51,1))</f>
        <v>0</v>
      </c>
      <c r="F51" s="187">
        <f t="shared" si="0"/>
        <v>0</v>
      </c>
      <c r="G51" s="188">
        <f>IF(A51="","",100*F51/(8-COUNTIF(Données!B51:D51,"A")-COUNTIF(Données!F51:G51,"A")-COUNTIF(Données!O51,"A")))</f>
        <v>0</v>
      </c>
      <c r="H51" s="189">
        <f>IF(A51="","",COUNTIF(Données!E51,1))</f>
        <v>0</v>
      </c>
      <c r="I51" s="189">
        <f>IF(A51="","",COUNTIF(Données!L51:N51,1))</f>
        <v>0</v>
      </c>
      <c r="J51" s="189">
        <f>IF(A51="","",COUNTIF(Données!Y51:AA51,1))</f>
        <v>0</v>
      </c>
      <c r="K51" s="189">
        <f>IF(A51="","",COUNTIF(Données!AD51:AF51,1))</f>
        <v>0</v>
      </c>
      <c r="L51" s="190">
        <f t="shared" si="1"/>
        <v>0</v>
      </c>
      <c r="M51" s="188">
        <f>IF(A51="","",100*L51/(10-COUNTIF(Données!E51,"A")-COUNTIF(Données!L51:N51,"A")-COUNTIF(Données!Y51:AA51,"A")-COUNTIF(Données!AD51:AF51,"A")))</f>
        <v>0</v>
      </c>
      <c r="N51" s="189">
        <f>IF(A51="","",COUNTIF(Données!H51:K51,1))</f>
        <v>0</v>
      </c>
      <c r="O51" s="189">
        <f>IF(A51="","",COUNTIF(Données!P51:R51,1))</f>
        <v>0</v>
      </c>
      <c r="P51" s="189">
        <f>IF(A51="","",COUNTIF(Données!S51:U51,1))</f>
        <v>0</v>
      </c>
      <c r="Q51" s="189">
        <f>IF(A51="","",COUNTIF(Données!AG51:AI51,1))</f>
        <v>0</v>
      </c>
      <c r="R51" s="190">
        <f t="shared" si="2"/>
        <v>0</v>
      </c>
      <c r="S51" s="191">
        <f>IF(A51="","",100*R51/(13-COUNTIF(Données!P51:U51,"A")-COUNTIF(Données!AG51:AI51,"A")-COUNTIF(Données!H51:K51,"A")))</f>
        <v>0</v>
      </c>
      <c r="T51" s="192">
        <f>IF(A51="","",SUM(Données!V51:X51))</f>
        <v>0</v>
      </c>
      <c r="U51" s="193">
        <f>IF(A51="","",100*T51/(3-COUNTIF(Données!V51:X51,"A")))</f>
        <v>0</v>
      </c>
      <c r="V51" s="194">
        <f t="shared" si="3"/>
        <v>0</v>
      </c>
      <c r="W51" s="188">
        <f>IF(A51="","",100*V51/(34-COUNTIF(Données!B51:AI51,"A")))</f>
        <v>0</v>
      </c>
    </row>
    <row r="52" spans="1:23" ht="15.75">
      <c r="A52" s="195">
        <f>IF(Données!A52="","",Données!A52)</f>
        <v>0</v>
      </c>
      <c r="B52" s="196">
        <f>IF(A52="","",COUNTIF(Données!B52:D52,1))</f>
        <v>0</v>
      </c>
      <c r="C52" s="196">
        <f>IF(A52="","",COUNTIF(Données!F52:G52,1))</f>
        <v>0</v>
      </c>
      <c r="D52" s="196">
        <f>IF(A52="","",IF(Données!O52=1,1,0))</f>
        <v>0</v>
      </c>
      <c r="E52" s="196">
        <f>IF(A52="","",COUNTIF(Données!AB52:AC52,1))</f>
        <v>0</v>
      </c>
      <c r="F52" s="197">
        <f t="shared" si="0"/>
        <v>0</v>
      </c>
      <c r="G52" s="198">
        <f>IF(A52="","",100*F52/(8-COUNTIF(Données!B52:D52,"A")-COUNTIF(Données!F52:G52,"A")-COUNTIF(Données!O52,"A")))</f>
        <v>0</v>
      </c>
      <c r="H52" s="199">
        <f>IF(A52="","",COUNTIF(Données!E52,1))</f>
        <v>0</v>
      </c>
      <c r="I52" s="199">
        <f>IF(A52="","",COUNTIF(Données!L52:N52,1))</f>
        <v>0</v>
      </c>
      <c r="J52" s="199">
        <f>IF(A52="","",COUNTIF(Données!Y52:AA52,1))</f>
        <v>0</v>
      </c>
      <c r="K52" s="199">
        <f>IF(A52="","",COUNTIF(Données!AD52:AF52,1))</f>
        <v>0</v>
      </c>
      <c r="L52" s="200">
        <f t="shared" si="1"/>
        <v>0</v>
      </c>
      <c r="M52" s="198">
        <f>IF(A52="","",100*L52/(10-COUNTIF(Données!E52,"A")-COUNTIF(Données!L52:N52,"A")-COUNTIF(Données!Y52:AA52,"A")-COUNTIF(Données!AD52:AF52,"A")))</f>
        <v>0</v>
      </c>
      <c r="N52" s="199">
        <f>IF(A52="","",COUNTIF(Données!H52:K52,1))</f>
        <v>0</v>
      </c>
      <c r="O52" s="199">
        <f>IF(A52="","",COUNTIF(Données!P52:R52,1))</f>
        <v>0</v>
      </c>
      <c r="P52" s="199">
        <f>IF(A52="","",COUNTIF(Données!S52:U52,1))</f>
        <v>0</v>
      </c>
      <c r="Q52" s="199">
        <f>IF(A52="","",COUNTIF(Données!AG52:AI52,1))</f>
        <v>0</v>
      </c>
      <c r="R52" s="201">
        <f t="shared" si="2"/>
        <v>0</v>
      </c>
      <c r="S52" s="202">
        <f>IF(A52="","",100*R52/(13-COUNTIF(Données!P52:U52,"A")-COUNTIF(Données!AG52:AI52,"A")-COUNTIF(Données!H52:K52,"A")))</f>
        <v>0</v>
      </c>
      <c r="T52" s="203">
        <f>IF(A52="","",SUM(Données!V52:X52))</f>
        <v>0</v>
      </c>
      <c r="U52" s="204">
        <f>IF(A52="","",100*T52/(3-COUNTIF(Données!V52:X52,"A")))</f>
        <v>0</v>
      </c>
      <c r="V52" s="205">
        <f t="shared" si="3"/>
        <v>0</v>
      </c>
      <c r="W52" s="198">
        <f>IF(A52="","",100*V52/(34-COUNTIF(Données!B52:AI52,"A")))</f>
        <v>0</v>
      </c>
    </row>
    <row r="53" spans="1:23" ht="15.75">
      <c r="A53" s="185">
        <f>IF(Données!A53="","",Données!A53)</f>
        <v>0</v>
      </c>
      <c r="B53" s="186">
        <f>IF(A53="","",COUNTIF(Données!B53:D53,1))</f>
        <v>0</v>
      </c>
      <c r="C53" s="186">
        <f>IF(A53="","",COUNTIF(Données!F53:G53,1))</f>
        <v>0</v>
      </c>
      <c r="D53" s="186">
        <f>IF(A53="","",IF(Données!O53=1,1,0))</f>
        <v>0</v>
      </c>
      <c r="E53" s="186">
        <f>IF(A53="","",COUNTIF(Données!AB53:AC53,1))</f>
        <v>0</v>
      </c>
      <c r="F53" s="187">
        <f t="shared" si="0"/>
        <v>0</v>
      </c>
      <c r="G53" s="188">
        <f>IF(A53="","",100*F53/(8-COUNTIF(Données!B53:D53,"A")-COUNTIF(Données!F53:G53,"A")-COUNTIF(Données!O53,"A")))</f>
        <v>0</v>
      </c>
      <c r="H53" s="189">
        <f>IF(A53="","",COUNTIF(Données!E53,1))</f>
        <v>0</v>
      </c>
      <c r="I53" s="189">
        <f>IF(A53="","",COUNTIF(Données!L53:N53,1))</f>
        <v>0</v>
      </c>
      <c r="J53" s="189">
        <f>IF(A53="","",COUNTIF(Données!Y53:AA53,1))</f>
        <v>0</v>
      </c>
      <c r="K53" s="189">
        <f>IF(A53="","",COUNTIF(Données!AD53:AF53,1))</f>
        <v>0</v>
      </c>
      <c r="L53" s="190">
        <f t="shared" si="1"/>
        <v>0</v>
      </c>
      <c r="M53" s="188">
        <f>IF(A53="","",100*L53/(10-COUNTIF(Données!E53,"A")-COUNTIF(Données!L53:N53,"A")-COUNTIF(Données!Y53:AA53,"A")-COUNTIF(Données!AD53:AF53,"A")))</f>
        <v>0</v>
      </c>
      <c r="N53" s="189">
        <f>IF(A53="","",COUNTIF(Données!H53:K53,1))</f>
        <v>0</v>
      </c>
      <c r="O53" s="189">
        <f>IF(A53="","",COUNTIF(Données!P53:R53,1))</f>
        <v>0</v>
      </c>
      <c r="P53" s="189">
        <f>IF(A53="","",COUNTIF(Données!S53:U53,1))</f>
        <v>0</v>
      </c>
      <c r="Q53" s="189">
        <f>IF(A53="","",COUNTIF(Données!AG53:AI53,1))</f>
        <v>0</v>
      </c>
      <c r="R53" s="190">
        <f t="shared" si="2"/>
        <v>0</v>
      </c>
      <c r="S53" s="191">
        <f>IF(A53="","",100*R53/(13-COUNTIF(Données!P53:U53,"A")-COUNTIF(Données!AG53:AI53,"A")-COUNTIF(Données!H53:K53,"A")))</f>
        <v>0</v>
      </c>
      <c r="T53" s="192">
        <f>IF(A53="","",SUM(Données!V53:X53))</f>
        <v>0</v>
      </c>
      <c r="U53" s="193">
        <f>IF(A53="","",100*T53/(3-COUNTIF(Données!V53:X53,"A")))</f>
        <v>0</v>
      </c>
      <c r="V53" s="194">
        <f t="shared" si="3"/>
        <v>0</v>
      </c>
      <c r="W53" s="188">
        <f>IF(A53="","",100*V53/(34-COUNTIF(Données!B53:AI53,"A")))</f>
        <v>0</v>
      </c>
    </row>
    <row r="54" spans="1:23" ht="15.75">
      <c r="A54" s="195">
        <f>IF(Données!A54="","",Données!A54)</f>
        <v>0</v>
      </c>
      <c r="B54" s="196">
        <f>IF(A54="","",COUNTIF(Données!B54:D54,1))</f>
        <v>0</v>
      </c>
      <c r="C54" s="196">
        <f>IF(A54="","",COUNTIF(Données!F54:G54,1))</f>
        <v>0</v>
      </c>
      <c r="D54" s="196">
        <f>IF(A54="","",IF(Données!O54=1,1,0))</f>
        <v>0</v>
      </c>
      <c r="E54" s="196">
        <f>IF(A54="","",COUNTIF(Données!AB54:AC54,1))</f>
        <v>0</v>
      </c>
      <c r="F54" s="197">
        <f t="shared" si="0"/>
        <v>0</v>
      </c>
      <c r="G54" s="198">
        <f>IF(A54="","",100*F54/(8-COUNTIF(Données!B54:D54,"A")-COUNTIF(Données!F54:G54,"A")-COUNTIF(Données!O54,"A")))</f>
        <v>0</v>
      </c>
      <c r="H54" s="199">
        <f>IF(A54="","",COUNTIF(Données!E54,1))</f>
        <v>0</v>
      </c>
      <c r="I54" s="199">
        <f>IF(A54="","",COUNTIF(Données!L54:N54,1))</f>
        <v>0</v>
      </c>
      <c r="J54" s="199">
        <f>IF(A54="","",COUNTIF(Données!Y54:AA54,1))</f>
        <v>0</v>
      </c>
      <c r="K54" s="199">
        <f>IF(A54="","",COUNTIF(Données!AD54:AF54,1))</f>
        <v>0</v>
      </c>
      <c r="L54" s="200">
        <f t="shared" si="1"/>
        <v>0</v>
      </c>
      <c r="M54" s="198">
        <f>IF(A54="","",100*L54/(10-COUNTIF(Données!E54,"A")-COUNTIF(Données!L54:N54,"A")-COUNTIF(Données!Y54:AA54,"A")-COUNTIF(Données!AD54:AF54,"A")))</f>
        <v>0</v>
      </c>
      <c r="N54" s="199">
        <f>IF(A54="","",COUNTIF(Données!H54:K54,1))</f>
        <v>0</v>
      </c>
      <c r="O54" s="199">
        <f>IF(A54="","",COUNTIF(Données!P54:R54,1))</f>
        <v>0</v>
      </c>
      <c r="P54" s="199">
        <f>IF(A54="","",COUNTIF(Données!S54:U54,1))</f>
        <v>0</v>
      </c>
      <c r="Q54" s="199">
        <f>IF(A54="","",COUNTIF(Données!AG54:AI54,1))</f>
        <v>0</v>
      </c>
      <c r="R54" s="201">
        <f t="shared" si="2"/>
        <v>0</v>
      </c>
      <c r="S54" s="202">
        <f>IF(A54="","",100*R54/(13-COUNTIF(Données!P54:U54,"A")-COUNTIF(Données!AG54:AI54,"A")-COUNTIF(Données!H54:K54,"A")))</f>
        <v>0</v>
      </c>
      <c r="T54" s="203">
        <f>IF(A54="","",SUM(Données!V54:X54))</f>
        <v>0</v>
      </c>
      <c r="U54" s="204">
        <f>IF(A54="","",100*T54/(3-COUNTIF(Données!V54:X54,"A")))</f>
        <v>0</v>
      </c>
      <c r="V54" s="205">
        <f t="shared" si="3"/>
        <v>0</v>
      </c>
      <c r="W54" s="198">
        <f>IF(A54="","",100*V54/(34-COUNTIF(Données!B54:AI54,"A")))</f>
        <v>0</v>
      </c>
    </row>
    <row r="55" spans="1:23" ht="15.75">
      <c r="A55" s="185">
        <f>IF(Données!A55="","",Données!A55)</f>
        <v>0</v>
      </c>
      <c r="B55" s="186">
        <f>IF(A55="","",COUNTIF(Données!B55:D55,1))</f>
        <v>0</v>
      </c>
      <c r="C55" s="186">
        <f>IF(A55="","",COUNTIF(Données!F55:G55,1))</f>
        <v>0</v>
      </c>
      <c r="D55" s="186">
        <f>IF(A55="","",IF(Données!O55=1,1,0))</f>
        <v>0</v>
      </c>
      <c r="E55" s="186">
        <f>IF(A55="","",COUNTIF(Données!AB55:AC55,1))</f>
        <v>0</v>
      </c>
      <c r="F55" s="187">
        <f t="shared" si="0"/>
        <v>0</v>
      </c>
      <c r="G55" s="188">
        <f>IF(A55="","",100*F55/(8-COUNTIF(Données!B55:D55,"A")-COUNTIF(Données!F55:G55,"A")-COUNTIF(Données!O55,"A")))</f>
        <v>0</v>
      </c>
      <c r="H55" s="189">
        <f>IF(A55="","",COUNTIF(Données!E55,1))</f>
        <v>0</v>
      </c>
      <c r="I55" s="189">
        <f>IF(A55="","",COUNTIF(Données!L55:N55,1))</f>
        <v>0</v>
      </c>
      <c r="J55" s="189">
        <f>IF(A55="","",COUNTIF(Données!Y55:AA55,1))</f>
        <v>0</v>
      </c>
      <c r="K55" s="189">
        <f>IF(A55="","",COUNTIF(Données!AD55:AF55,1))</f>
        <v>0</v>
      </c>
      <c r="L55" s="190">
        <f t="shared" si="1"/>
        <v>0</v>
      </c>
      <c r="M55" s="188">
        <f>IF(A55="","",100*L55/(10-COUNTIF(Données!E55,"A")-COUNTIF(Données!L55:N55,"A")-COUNTIF(Données!Y55:AA55,"A")-COUNTIF(Données!AD55:AF55,"A")))</f>
        <v>0</v>
      </c>
      <c r="N55" s="189">
        <f>IF(A55="","",COUNTIF(Données!H55:K55,1))</f>
        <v>0</v>
      </c>
      <c r="O55" s="189">
        <f>IF(A55="","",COUNTIF(Données!P55:R55,1))</f>
        <v>0</v>
      </c>
      <c r="P55" s="189">
        <f>IF(A55="","",COUNTIF(Données!S55:U55,1))</f>
        <v>0</v>
      </c>
      <c r="Q55" s="189">
        <f>IF(A55="","",COUNTIF(Données!AG55:AI55,1))</f>
        <v>0</v>
      </c>
      <c r="R55" s="190">
        <f t="shared" si="2"/>
        <v>0</v>
      </c>
      <c r="S55" s="191">
        <f>IF(A55="","",100*R55/(13-COUNTIF(Données!P55:U55,"A")-COUNTIF(Données!AG55:AI55,"A")-COUNTIF(Données!H55:K55,"A")))</f>
        <v>0</v>
      </c>
      <c r="T55" s="192">
        <f>IF(A55="","",SUM(Données!V55:X55))</f>
        <v>0</v>
      </c>
      <c r="U55" s="193">
        <f>IF(A55="","",100*T55/(3-COUNTIF(Données!V55:X55,"A")))</f>
        <v>0</v>
      </c>
      <c r="V55" s="194">
        <f t="shared" si="3"/>
        <v>0</v>
      </c>
      <c r="W55" s="188">
        <f>IF(A55="","",100*V55/(34-COUNTIF(Données!B55:AI55,"A")))</f>
        <v>0</v>
      </c>
    </row>
    <row r="56" spans="1:23" ht="15.75">
      <c r="A56" s="195">
        <f>IF(Données!A56="","",Données!A56)</f>
        <v>0</v>
      </c>
      <c r="B56" s="196">
        <f>IF(A56="","",COUNTIF(Données!B56:D56,1))</f>
        <v>0</v>
      </c>
      <c r="C56" s="196">
        <f>IF(A56="","",COUNTIF(Données!F56:G56,1))</f>
        <v>0</v>
      </c>
      <c r="D56" s="196">
        <f>IF(A56="","",IF(Données!O56=1,1,0))</f>
        <v>0</v>
      </c>
      <c r="E56" s="196">
        <f>IF(A56="","",COUNTIF(Données!AB56:AC56,1))</f>
        <v>0</v>
      </c>
      <c r="F56" s="197">
        <f t="shared" si="0"/>
        <v>0</v>
      </c>
      <c r="G56" s="198">
        <f>IF(A56="","",100*F56/(8-COUNTIF(Données!B56:D56,"A")-COUNTIF(Données!F56:G56,"A")-COUNTIF(Données!O56,"A")))</f>
        <v>0</v>
      </c>
      <c r="H56" s="199">
        <f>IF(A56="","",COUNTIF(Données!E56,1))</f>
        <v>0</v>
      </c>
      <c r="I56" s="199">
        <f>IF(A56="","",COUNTIF(Données!L56:N56,1))</f>
        <v>0</v>
      </c>
      <c r="J56" s="199">
        <f>IF(A56="","",COUNTIF(Données!Y56:AA56,1))</f>
        <v>0</v>
      </c>
      <c r="K56" s="199">
        <f>IF(A56="","",COUNTIF(Données!AD56:AF56,1))</f>
        <v>0</v>
      </c>
      <c r="L56" s="200">
        <f t="shared" si="1"/>
        <v>0</v>
      </c>
      <c r="M56" s="198">
        <f>IF(A56="","",100*L56/(10-COUNTIF(Données!E56,"A")-COUNTIF(Données!L56:N56,"A")-COUNTIF(Données!Y56:AA56,"A")-COUNTIF(Données!AD56:AF56,"A")))</f>
        <v>0</v>
      </c>
      <c r="N56" s="199">
        <f>IF(A56="","",COUNTIF(Données!H56:K56,1))</f>
        <v>0</v>
      </c>
      <c r="O56" s="199">
        <f>IF(A56="","",COUNTIF(Données!P56:R56,1))</f>
        <v>0</v>
      </c>
      <c r="P56" s="199">
        <f>IF(A56="","",COUNTIF(Données!S56:U56,1))</f>
        <v>0</v>
      </c>
      <c r="Q56" s="199">
        <f>IF(A56="","",COUNTIF(Données!AG56:AI56,1))</f>
        <v>0</v>
      </c>
      <c r="R56" s="201">
        <f t="shared" si="2"/>
        <v>0</v>
      </c>
      <c r="S56" s="202">
        <f>IF(A56="","",100*R56/(13-COUNTIF(Données!P56:U56,"A")-COUNTIF(Données!AG56:AI56,"A")-COUNTIF(Données!H56:K56,"A")))</f>
        <v>0</v>
      </c>
      <c r="T56" s="203">
        <f>IF(A56="","",SUM(Données!V56:X56))</f>
        <v>0</v>
      </c>
      <c r="U56" s="204">
        <f>IF(A56="","",100*T56/(3-COUNTIF(Données!V56:X56,"A")))</f>
        <v>0</v>
      </c>
      <c r="V56" s="205">
        <f t="shared" si="3"/>
        <v>0</v>
      </c>
      <c r="W56" s="198">
        <f>IF(A56="","",100*V56/(34-COUNTIF(Données!B56:AI56,"A")))</f>
        <v>0</v>
      </c>
    </row>
    <row r="57" spans="1:23" ht="15.75">
      <c r="A57" s="185">
        <f>IF(Données!A57="","",Données!A57)</f>
        <v>0</v>
      </c>
      <c r="B57" s="186">
        <f>IF(A57="","",COUNTIF(Données!B57:D57,1))</f>
        <v>0</v>
      </c>
      <c r="C57" s="186">
        <f>IF(A57="","",COUNTIF(Données!F57:G57,1))</f>
        <v>0</v>
      </c>
      <c r="D57" s="186">
        <f>IF(A57="","",IF(Données!O57=1,1,0))</f>
        <v>0</v>
      </c>
      <c r="E57" s="186">
        <f>IF(A57="","",COUNTIF(Données!AB57:AC57,1))</f>
        <v>0</v>
      </c>
      <c r="F57" s="187">
        <f t="shared" si="0"/>
        <v>0</v>
      </c>
      <c r="G57" s="188">
        <f>IF(A57="","",100*F57/(8-COUNTIF(Données!B57:D57,"A")-COUNTIF(Données!F57:G57,"A")-COUNTIF(Données!O57,"A")))</f>
        <v>0</v>
      </c>
      <c r="H57" s="189">
        <f>IF(A57="","",COUNTIF(Données!E57,1))</f>
        <v>0</v>
      </c>
      <c r="I57" s="189">
        <f>IF(A57="","",COUNTIF(Données!L57:N57,1))</f>
        <v>0</v>
      </c>
      <c r="J57" s="189">
        <f>IF(A57="","",COUNTIF(Données!Y57:AA57,1))</f>
        <v>0</v>
      </c>
      <c r="K57" s="189">
        <f>IF(A57="","",COUNTIF(Données!AD57:AF57,1))</f>
        <v>0</v>
      </c>
      <c r="L57" s="190">
        <f t="shared" si="1"/>
        <v>0</v>
      </c>
      <c r="M57" s="188">
        <f>IF(A57="","",100*L57/(10-COUNTIF(Données!E57,"A")-COUNTIF(Données!L57:N57,"A")-COUNTIF(Données!Y57:AA57,"A")-COUNTIF(Données!AD57:AF57,"A")))</f>
        <v>0</v>
      </c>
      <c r="N57" s="189">
        <f>IF(A57="","",COUNTIF(Données!H57:K57,1))</f>
        <v>0</v>
      </c>
      <c r="O57" s="189">
        <f>IF(A57="","",COUNTIF(Données!P57:R57,1))</f>
        <v>0</v>
      </c>
      <c r="P57" s="189">
        <f>IF(A57="","",COUNTIF(Données!S57:U57,1))</f>
        <v>0</v>
      </c>
      <c r="Q57" s="189">
        <f>IF(A57="","",COUNTIF(Données!AG57:AI57,1))</f>
        <v>0</v>
      </c>
      <c r="R57" s="190">
        <f t="shared" si="2"/>
        <v>0</v>
      </c>
      <c r="S57" s="191">
        <f>IF(A57="","",100*R57/(13-COUNTIF(Données!P57:U57,"A")-COUNTIF(Données!AG57:AI57,"A")-COUNTIF(Données!H57:K57,"A")))</f>
        <v>0</v>
      </c>
      <c r="T57" s="192">
        <f>IF(A57="","",SUM(Données!V57:X57))</f>
        <v>0</v>
      </c>
      <c r="U57" s="193">
        <f>IF(A57="","",100*T57/(3-COUNTIF(Données!V57:X57,"A")))</f>
        <v>0</v>
      </c>
      <c r="V57" s="194">
        <f t="shared" si="3"/>
        <v>0</v>
      </c>
      <c r="W57" s="188">
        <f>IF(A57="","",100*V57/(34-COUNTIF(Données!B57:AI57,"A")))</f>
        <v>0</v>
      </c>
    </row>
    <row r="58" spans="1:23" ht="15.75">
      <c r="A58" s="195">
        <f>IF(Données!A58="","",Données!A58)</f>
        <v>0</v>
      </c>
      <c r="B58" s="196">
        <f>IF(A58="","",COUNTIF(Données!B58:D58,1))</f>
        <v>0</v>
      </c>
      <c r="C58" s="196">
        <f>IF(A58="","",COUNTIF(Données!F58:G58,1))</f>
        <v>0</v>
      </c>
      <c r="D58" s="196">
        <f>IF(A58="","",IF(Données!O58=1,1,0))</f>
        <v>0</v>
      </c>
      <c r="E58" s="196">
        <f>IF(A58="","",COUNTIF(Données!AB58:AC58,1))</f>
        <v>0</v>
      </c>
      <c r="F58" s="197">
        <f t="shared" si="0"/>
        <v>0</v>
      </c>
      <c r="G58" s="198">
        <f>IF(A58="","",100*F58/(8-COUNTIF(Données!B58:D58,"A")-COUNTIF(Données!F58:G58,"A")-COUNTIF(Données!O58,"A")))</f>
        <v>0</v>
      </c>
      <c r="H58" s="199">
        <f>IF(A58="","",COUNTIF(Données!E58,1))</f>
        <v>0</v>
      </c>
      <c r="I58" s="199">
        <f>IF(A58="","",COUNTIF(Données!L58:N58,1))</f>
        <v>0</v>
      </c>
      <c r="J58" s="199">
        <f>IF(A58="","",COUNTIF(Données!Y58:AA58,1))</f>
        <v>0</v>
      </c>
      <c r="K58" s="199">
        <f>IF(A58="","",COUNTIF(Données!AD58:AF58,1))</f>
        <v>0</v>
      </c>
      <c r="L58" s="200">
        <f t="shared" si="1"/>
        <v>0</v>
      </c>
      <c r="M58" s="198">
        <f>IF(A58="","",100*L58/(10-COUNTIF(Données!E58,"A")-COUNTIF(Données!L58:N58,"A")-COUNTIF(Données!Y58:AA58,"A")-COUNTIF(Données!AD58:AF58,"A")))</f>
        <v>0</v>
      </c>
      <c r="N58" s="199">
        <f>IF(A58="","",COUNTIF(Données!H58:K58,1))</f>
        <v>0</v>
      </c>
      <c r="O58" s="199">
        <f>IF(A58="","",COUNTIF(Données!P58:R58,1))</f>
        <v>0</v>
      </c>
      <c r="P58" s="199">
        <f>IF(A58="","",COUNTIF(Données!S58:U58,1))</f>
        <v>0</v>
      </c>
      <c r="Q58" s="199">
        <f>IF(A58="","",COUNTIF(Données!AG58:AI58,1))</f>
        <v>0</v>
      </c>
      <c r="R58" s="201">
        <f t="shared" si="2"/>
        <v>0</v>
      </c>
      <c r="S58" s="202">
        <f>IF(A58="","",100*R58/(13-COUNTIF(Données!P58:U58,"A")-COUNTIF(Données!AG58:AI58,"A")-COUNTIF(Données!H58:K58,"A")))</f>
        <v>0</v>
      </c>
      <c r="T58" s="203">
        <f>IF(A58="","",SUM(Données!V58:X58))</f>
        <v>0</v>
      </c>
      <c r="U58" s="204">
        <f>IF(A58="","",100*T58/(3-COUNTIF(Données!V58:X58,"A")))</f>
        <v>0</v>
      </c>
      <c r="V58" s="205">
        <f t="shared" si="3"/>
        <v>0</v>
      </c>
      <c r="W58" s="198">
        <f>IF(A58="","",100*V58/(34-COUNTIF(Données!B58:AI58,"A")))</f>
        <v>0</v>
      </c>
    </row>
    <row r="59" spans="1:23" ht="15.75">
      <c r="A59" s="185">
        <f>IF(Données!A59="","",Données!A59)</f>
        <v>0</v>
      </c>
      <c r="B59" s="186">
        <f>IF(A59="","",COUNTIF(Données!B59:D59,1))</f>
        <v>0</v>
      </c>
      <c r="C59" s="186">
        <f>IF(A59="","",COUNTIF(Données!F59:G59,1))</f>
        <v>0</v>
      </c>
      <c r="D59" s="186">
        <f>IF(A59="","",IF(Données!O59=1,1,0))</f>
        <v>0</v>
      </c>
      <c r="E59" s="186">
        <f>IF(A59="","",COUNTIF(Données!AB59:AC59,1))</f>
        <v>0</v>
      </c>
      <c r="F59" s="187">
        <f t="shared" si="0"/>
        <v>0</v>
      </c>
      <c r="G59" s="188">
        <f>IF(A59="","",100*F59/(8-COUNTIF(Données!B59:D59,"A")-COUNTIF(Données!F59:G59,"A")-COUNTIF(Données!O59,"A")))</f>
        <v>0</v>
      </c>
      <c r="H59" s="189">
        <f>IF(A59="","",COUNTIF(Données!E59,1))</f>
        <v>0</v>
      </c>
      <c r="I59" s="189">
        <f>IF(A59="","",COUNTIF(Données!L59:N59,1))</f>
        <v>0</v>
      </c>
      <c r="J59" s="189">
        <f>IF(A59="","",COUNTIF(Données!Y59:AA59,1))</f>
        <v>0</v>
      </c>
      <c r="K59" s="189">
        <f>IF(A59="","",COUNTIF(Données!AD59:AF59,1))</f>
        <v>0</v>
      </c>
      <c r="L59" s="190">
        <f t="shared" si="1"/>
        <v>0</v>
      </c>
      <c r="M59" s="188">
        <f>IF(A59="","",100*L59/(10-COUNTIF(Données!E59,"A")-COUNTIF(Données!L59:N59,"A")-COUNTIF(Données!Y59:AA59,"A")-COUNTIF(Données!AD59:AF59,"A")))</f>
        <v>0</v>
      </c>
      <c r="N59" s="189">
        <f>IF(A59="","",COUNTIF(Données!H59:K59,1))</f>
        <v>0</v>
      </c>
      <c r="O59" s="189">
        <f>IF(A59="","",COUNTIF(Données!P59:R59,1))</f>
        <v>0</v>
      </c>
      <c r="P59" s="189">
        <f>IF(A59="","",COUNTIF(Données!S59:U59,1))</f>
        <v>0</v>
      </c>
      <c r="Q59" s="189">
        <f>IF(A59="","",COUNTIF(Données!AG59:AI59,1))</f>
        <v>0</v>
      </c>
      <c r="R59" s="190">
        <f t="shared" si="2"/>
        <v>0</v>
      </c>
      <c r="S59" s="191">
        <f>IF(A59="","",100*R59/(13-COUNTIF(Données!P59:U59,"A")-COUNTIF(Données!AG59:AI59,"A")-COUNTIF(Données!H59:K59,"A")))</f>
        <v>0</v>
      </c>
      <c r="T59" s="192">
        <f>IF(A59="","",SUM(Données!V59:X59))</f>
        <v>0</v>
      </c>
      <c r="U59" s="193">
        <f>IF(A59="","",100*T59/(3-COUNTIF(Données!V59:X59,"A")))</f>
        <v>0</v>
      </c>
      <c r="V59" s="194">
        <f t="shared" si="3"/>
        <v>0</v>
      </c>
      <c r="W59" s="188">
        <f>IF(A59="","",100*V59/(34-COUNTIF(Données!B59:AI59,"A")))</f>
        <v>0</v>
      </c>
    </row>
    <row r="60" spans="1:23" ht="15.75">
      <c r="A60" s="195">
        <f>IF(Données!A60="","",Données!A60)</f>
        <v>0</v>
      </c>
      <c r="B60" s="196">
        <f>IF(A60="","",COUNTIF(Données!B60:D60,1))</f>
        <v>0</v>
      </c>
      <c r="C60" s="196">
        <f>IF(A60="","",COUNTIF(Données!F60:G60,1))</f>
        <v>0</v>
      </c>
      <c r="D60" s="196">
        <f>IF(A60="","",IF(Données!O60=1,1,0))</f>
        <v>0</v>
      </c>
      <c r="E60" s="196">
        <f>IF(A60="","",COUNTIF(Données!AB60:AC60,1))</f>
        <v>0</v>
      </c>
      <c r="F60" s="197">
        <f t="shared" si="0"/>
        <v>0</v>
      </c>
      <c r="G60" s="198">
        <f>IF(A60="","",100*F60/(8-COUNTIF(Données!B60:D60,"A")-COUNTIF(Données!F60:G60,"A")-COUNTIF(Données!O60,"A")))</f>
        <v>0</v>
      </c>
      <c r="H60" s="199">
        <f>IF(A60="","",COUNTIF(Données!E60,1))</f>
        <v>0</v>
      </c>
      <c r="I60" s="199">
        <f>IF(A60="","",COUNTIF(Données!L60:N60,1))</f>
        <v>0</v>
      </c>
      <c r="J60" s="199">
        <f>IF(A60="","",COUNTIF(Données!Y60:AA60,1))</f>
        <v>0</v>
      </c>
      <c r="K60" s="199">
        <f>IF(A60="","",COUNTIF(Données!AD60:AF60,1))</f>
        <v>0</v>
      </c>
      <c r="L60" s="200">
        <f t="shared" si="1"/>
        <v>0</v>
      </c>
      <c r="M60" s="198">
        <f>IF(A60="","",100*L60/(10-COUNTIF(Données!E60,"A")-COUNTIF(Données!L60:N60,"A")-COUNTIF(Données!Y60:AA60,"A")-COUNTIF(Données!AD60:AF60,"A")))</f>
        <v>0</v>
      </c>
      <c r="N60" s="199">
        <f>IF(A60="","",COUNTIF(Données!H60:K60,1))</f>
        <v>0</v>
      </c>
      <c r="O60" s="199">
        <f>IF(A60="","",COUNTIF(Données!P60:R60,1))</f>
        <v>0</v>
      </c>
      <c r="P60" s="199">
        <f>IF(A60="","",COUNTIF(Données!S60:U60,1))</f>
        <v>0</v>
      </c>
      <c r="Q60" s="199">
        <f>IF(A60="","",COUNTIF(Données!AG60:AI60,1))</f>
        <v>0</v>
      </c>
      <c r="R60" s="201">
        <f t="shared" si="2"/>
        <v>0</v>
      </c>
      <c r="S60" s="202">
        <f>IF(A60="","",100*R60/(13-COUNTIF(Données!P60:U60,"A")-COUNTIF(Données!AG60:AI60,"A")-COUNTIF(Données!H60:K60,"A")))</f>
        <v>0</v>
      </c>
      <c r="T60" s="203">
        <f>IF(A60="","",SUM(Données!V60:X60))</f>
        <v>0</v>
      </c>
      <c r="U60" s="204">
        <f>IF(A60="","",100*T60/(3-COUNTIF(Données!V60:X60,"A")))</f>
        <v>0</v>
      </c>
      <c r="V60" s="205">
        <f t="shared" si="3"/>
        <v>0</v>
      </c>
      <c r="W60" s="198">
        <f>IF(A60="","",100*V60/(34-COUNTIF(Données!B60:AI60,"A")))</f>
        <v>0</v>
      </c>
    </row>
    <row r="61" spans="1:23" ht="15.75">
      <c r="A61" s="185">
        <f>IF(Données!A61="","",Données!A61)</f>
        <v>0</v>
      </c>
      <c r="B61" s="186">
        <f>IF(A61="","",COUNTIF(Données!B61:D61,1))</f>
        <v>0</v>
      </c>
      <c r="C61" s="186">
        <f>IF(A61="","",COUNTIF(Données!F61:G61,1))</f>
        <v>0</v>
      </c>
      <c r="D61" s="186">
        <f>IF(A61="","",IF(Données!O61=1,1,0))</f>
        <v>0</v>
      </c>
      <c r="E61" s="186">
        <f>IF(A61="","",COUNTIF(Données!AB61:AC61,1))</f>
        <v>0</v>
      </c>
      <c r="F61" s="187">
        <f t="shared" si="0"/>
        <v>0</v>
      </c>
      <c r="G61" s="188">
        <f>IF(A61="","",100*F61/(8-COUNTIF(Données!B61:D61,"A")-COUNTIF(Données!F61:G61,"A")-COUNTIF(Données!O61,"A")))</f>
        <v>0</v>
      </c>
      <c r="H61" s="189">
        <f>IF(A61="","",COUNTIF(Données!E61,1))</f>
        <v>0</v>
      </c>
      <c r="I61" s="189">
        <f>IF(A61="","",COUNTIF(Données!L61:N61,1))</f>
        <v>0</v>
      </c>
      <c r="J61" s="189">
        <f>IF(A61="","",COUNTIF(Données!Y61:AA61,1))</f>
        <v>0</v>
      </c>
      <c r="K61" s="189">
        <f>IF(A61="","",COUNTIF(Données!AD61:AF61,1))</f>
        <v>0</v>
      </c>
      <c r="L61" s="190">
        <f t="shared" si="1"/>
        <v>0</v>
      </c>
      <c r="M61" s="188">
        <f>IF(A61="","",100*L61/(10-COUNTIF(Données!E61,"A")-COUNTIF(Données!L61:N61,"A")-COUNTIF(Données!Y61:AA61,"A")-COUNTIF(Données!AD61:AF61,"A")))</f>
        <v>0</v>
      </c>
      <c r="N61" s="189">
        <f>IF(A61="","",COUNTIF(Données!H61:K61,1))</f>
        <v>0</v>
      </c>
      <c r="O61" s="189">
        <f>IF(A61="","",COUNTIF(Données!P61:R61,1))</f>
        <v>0</v>
      </c>
      <c r="P61" s="189">
        <f>IF(A61="","",COUNTIF(Données!S61:U61,1))</f>
        <v>0</v>
      </c>
      <c r="Q61" s="189">
        <f>IF(A61="","",COUNTIF(Données!AG61:AI61,1))</f>
        <v>0</v>
      </c>
      <c r="R61" s="190">
        <f t="shared" si="2"/>
        <v>0</v>
      </c>
      <c r="S61" s="191">
        <f>IF(A61="","",100*R61/(13-COUNTIF(Données!P61:U61,"A")-COUNTIF(Données!AG61:AI61,"A")-COUNTIF(Données!H61:K61,"A")))</f>
        <v>0</v>
      </c>
      <c r="T61" s="192">
        <f>IF(A61="","",SUM(Données!V61:X61))</f>
        <v>0</v>
      </c>
      <c r="U61" s="193">
        <f>IF(A61="","",100*T61/(3-COUNTIF(Données!V61:X61,"A")))</f>
        <v>0</v>
      </c>
      <c r="V61" s="194">
        <f t="shared" si="3"/>
        <v>0</v>
      </c>
      <c r="W61" s="188">
        <f>IF(A61="","",100*V61/(34-COUNTIF(Données!B61:AI61,"A")))</f>
        <v>0</v>
      </c>
    </row>
    <row r="62" spans="1:23" ht="15.75">
      <c r="A62" s="195">
        <f>IF(Données!A62="","",Données!A62)</f>
        <v>0</v>
      </c>
      <c r="B62" s="196">
        <f>IF(A62="","",COUNTIF(Données!B62:D62,1))</f>
        <v>0</v>
      </c>
      <c r="C62" s="196">
        <f>IF(A62="","",COUNTIF(Données!F62:G62,1))</f>
        <v>0</v>
      </c>
      <c r="D62" s="196">
        <f>IF(A62="","",IF(Données!O62=1,1,0))</f>
        <v>0</v>
      </c>
      <c r="E62" s="196">
        <f>IF(A62="","",COUNTIF(Données!AB62:AC62,1))</f>
        <v>0</v>
      </c>
      <c r="F62" s="197">
        <f t="shared" si="0"/>
        <v>0</v>
      </c>
      <c r="G62" s="198">
        <f>IF(A62="","",100*F62/(8-COUNTIF(Données!B62:D62,"A")-COUNTIF(Données!F62:G62,"A")-COUNTIF(Données!O62,"A")))</f>
        <v>0</v>
      </c>
      <c r="H62" s="199">
        <f>IF(A62="","",COUNTIF(Données!E62,1))</f>
        <v>0</v>
      </c>
      <c r="I62" s="199">
        <f>IF(A62="","",COUNTIF(Données!L62:N62,1))</f>
        <v>0</v>
      </c>
      <c r="J62" s="199">
        <f>IF(A62="","",COUNTIF(Données!Y62:AA62,1))</f>
        <v>0</v>
      </c>
      <c r="K62" s="199">
        <f>IF(A62="","",COUNTIF(Données!AD62:AF62,1))</f>
        <v>0</v>
      </c>
      <c r="L62" s="200">
        <f t="shared" si="1"/>
        <v>0</v>
      </c>
      <c r="M62" s="198">
        <f>IF(A62="","",100*L62/(10-COUNTIF(Données!E62,"A")-COUNTIF(Données!L62:N62,"A")-COUNTIF(Données!Y62:AA62,"A")-COUNTIF(Données!AD62:AF62,"A")))</f>
        <v>0</v>
      </c>
      <c r="N62" s="199">
        <f>IF(A62="","",COUNTIF(Données!H62:K62,1))</f>
        <v>0</v>
      </c>
      <c r="O62" s="199">
        <f>IF(A62="","",COUNTIF(Données!P62:R62,1))</f>
        <v>0</v>
      </c>
      <c r="P62" s="199">
        <f>IF(A62="","",COUNTIF(Données!S62:U62,1))</f>
        <v>0</v>
      </c>
      <c r="Q62" s="199">
        <f>IF(A62="","",COUNTIF(Données!AG62:AI62,1))</f>
        <v>0</v>
      </c>
      <c r="R62" s="201">
        <f t="shared" si="2"/>
        <v>0</v>
      </c>
      <c r="S62" s="202">
        <f>IF(A62="","",100*R62/(13-COUNTIF(Données!P62:U62,"A")-COUNTIF(Données!AG62:AI62,"A")-COUNTIF(Données!H62:K62,"A")))</f>
        <v>0</v>
      </c>
      <c r="T62" s="203">
        <f>IF(A62="","",SUM(Données!V62:X62))</f>
        <v>0</v>
      </c>
      <c r="U62" s="204">
        <f>IF(A62="","",100*T62/(3-COUNTIF(Données!V62:X62,"A")))</f>
        <v>0</v>
      </c>
      <c r="V62" s="205">
        <f t="shared" si="3"/>
        <v>0</v>
      </c>
      <c r="W62" s="198">
        <f>IF(A62="","",100*V62/(34-COUNTIF(Données!B62:AI62,"A")))</f>
        <v>0</v>
      </c>
    </row>
    <row r="63" spans="1:23" ht="15.75">
      <c r="A63" s="185">
        <f>IF(Données!A63="","",Données!A63)</f>
        <v>0</v>
      </c>
      <c r="B63" s="186">
        <f>IF(A63="","",COUNTIF(Données!B63:D63,1))</f>
        <v>0</v>
      </c>
      <c r="C63" s="186">
        <f>IF(A63="","",COUNTIF(Données!F63:G63,1))</f>
        <v>0</v>
      </c>
      <c r="D63" s="186">
        <f>IF(A63="","",IF(Données!O63=1,1,0))</f>
        <v>0</v>
      </c>
      <c r="E63" s="186">
        <f>IF(A63="","",COUNTIF(Données!AB63:AC63,1))</f>
        <v>0</v>
      </c>
      <c r="F63" s="187">
        <f t="shared" si="0"/>
        <v>0</v>
      </c>
      <c r="G63" s="188">
        <f>IF(A63="","",100*F63/(8-COUNTIF(Données!B63:D63,"A")-COUNTIF(Données!F63:G63,"A")-COUNTIF(Données!O63,"A")))</f>
        <v>0</v>
      </c>
      <c r="H63" s="189">
        <f>IF(A63="","",COUNTIF(Données!E63,1))</f>
        <v>0</v>
      </c>
      <c r="I63" s="189">
        <f>IF(A63="","",COUNTIF(Données!L63:N63,1))</f>
        <v>0</v>
      </c>
      <c r="J63" s="189">
        <f>IF(A63="","",COUNTIF(Données!Y63:AA63,1))</f>
        <v>0</v>
      </c>
      <c r="K63" s="189">
        <f>IF(A63="","",COUNTIF(Données!AD63:AF63,1))</f>
        <v>0</v>
      </c>
      <c r="L63" s="190">
        <f t="shared" si="1"/>
        <v>0</v>
      </c>
      <c r="M63" s="188">
        <f>IF(A63="","",100*L63/(10-COUNTIF(Données!E63,"A")-COUNTIF(Données!L63:N63,"A")-COUNTIF(Données!Y63:AA63,"A")-COUNTIF(Données!AD63:AF63,"A")))</f>
        <v>0</v>
      </c>
      <c r="N63" s="189">
        <f>IF(A63="","",COUNTIF(Données!H63:K63,1))</f>
        <v>0</v>
      </c>
      <c r="O63" s="189">
        <f>IF(A63="","",COUNTIF(Données!P63:R63,1))</f>
        <v>0</v>
      </c>
      <c r="P63" s="189">
        <f>IF(A63="","",COUNTIF(Données!S63:U63,1))</f>
        <v>0</v>
      </c>
      <c r="Q63" s="189">
        <f>IF(A63="","",COUNTIF(Données!AG63:AI63,1))</f>
        <v>0</v>
      </c>
      <c r="R63" s="190">
        <f t="shared" si="2"/>
        <v>0</v>
      </c>
      <c r="S63" s="191">
        <f>IF(A63="","",100*R63/(13-COUNTIF(Données!P63:U63,"A")-COUNTIF(Données!AG63:AI63,"A")-COUNTIF(Données!H63:K63,"A")))</f>
        <v>0</v>
      </c>
      <c r="T63" s="192">
        <f>IF(A63="","",SUM(Données!V63:X63))</f>
        <v>0</v>
      </c>
      <c r="U63" s="193">
        <f>IF(A63="","",100*T63/(3-COUNTIF(Données!V63:X63,"A")))</f>
        <v>0</v>
      </c>
      <c r="V63" s="194">
        <f t="shared" si="3"/>
        <v>0</v>
      </c>
      <c r="W63" s="188">
        <f>IF(A63="","",100*V63/(34-COUNTIF(Données!B63:AI63,"A")))</f>
        <v>0</v>
      </c>
    </row>
    <row r="64" spans="1:23" ht="15.75">
      <c r="A64" s="195">
        <f>IF(Données!A64="","",Données!A64)</f>
        <v>0</v>
      </c>
      <c r="B64" s="196">
        <f>IF(A64="","",COUNTIF(Données!B64:D64,1))</f>
        <v>0</v>
      </c>
      <c r="C64" s="196">
        <f>IF(A64="","",COUNTIF(Données!F64:G64,1))</f>
        <v>0</v>
      </c>
      <c r="D64" s="196">
        <f>IF(A64="","",IF(Données!O64=1,1,0))</f>
        <v>0</v>
      </c>
      <c r="E64" s="196">
        <f>IF(A64="","",COUNTIF(Données!AB64:AC64,1))</f>
        <v>0</v>
      </c>
      <c r="F64" s="197">
        <f t="shared" si="0"/>
        <v>0</v>
      </c>
      <c r="G64" s="198">
        <f>IF(A64="","",100*F64/(8-COUNTIF(Données!B64:D64,"A")-COUNTIF(Données!F64:G64,"A")-COUNTIF(Données!O64,"A")))</f>
        <v>0</v>
      </c>
      <c r="H64" s="199">
        <f>IF(A64="","",COUNTIF(Données!E64,1))</f>
        <v>0</v>
      </c>
      <c r="I64" s="199">
        <f>IF(A64="","",COUNTIF(Données!L64:N64,1))</f>
        <v>0</v>
      </c>
      <c r="J64" s="199">
        <f>IF(A64="","",COUNTIF(Données!Y64:AA64,1))</f>
        <v>0</v>
      </c>
      <c r="K64" s="199">
        <f>IF(A64="","",COUNTIF(Données!AD64:AF64,1))</f>
        <v>0</v>
      </c>
      <c r="L64" s="200">
        <f t="shared" si="1"/>
        <v>0</v>
      </c>
      <c r="M64" s="198">
        <f>IF(A64="","",100*L64/(10-COUNTIF(Données!E64,"A")-COUNTIF(Données!L64:N64,"A")-COUNTIF(Données!Y64:AA64,"A")-COUNTIF(Données!AD64:AF64,"A")))</f>
        <v>0</v>
      </c>
      <c r="N64" s="199">
        <f>IF(A64="","",COUNTIF(Données!H64:K64,1))</f>
        <v>0</v>
      </c>
      <c r="O64" s="199">
        <f>IF(A64="","",COUNTIF(Données!P64:R64,1))</f>
        <v>0</v>
      </c>
      <c r="P64" s="199">
        <f>IF(A64="","",COUNTIF(Données!S64:U64,1))</f>
        <v>0</v>
      </c>
      <c r="Q64" s="199">
        <f>IF(A64="","",COUNTIF(Données!AG64:AI64,1))</f>
        <v>0</v>
      </c>
      <c r="R64" s="201">
        <f t="shared" si="2"/>
        <v>0</v>
      </c>
      <c r="S64" s="202">
        <f>IF(A64="","",100*R64/(13-COUNTIF(Données!P64:U64,"A")-COUNTIF(Données!AG64:AI64,"A")-COUNTIF(Données!H64:K64,"A")))</f>
        <v>0</v>
      </c>
      <c r="T64" s="203">
        <f>IF(A64="","",SUM(Données!V64:X64))</f>
        <v>0</v>
      </c>
      <c r="U64" s="204">
        <f>IF(A64="","",100*T64/(3-COUNTIF(Données!V64:X64,"A")))</f>
        <v>0</v>
      </c>
      <c r="V64" s="205">
        <f t="shared" si="3"/>
        <v>0</v>
      </c>
      <c r="W64" s="198">
        <f>IF(A64="","",100*V64/(34-COUNTIF(Données!B64:AI64,"A")))</f>
        <v>0</v>
      </c>
    </row>
    <row r="65" spans="1:23" ht="15.75">
      <c r="A65" s="185">
        <f>IF(Données!A65="","",Données!A65)</f>
        <v>0</v>
      </c>
      <c r="B65" s="186">
        <f>IF(A65="","",COUNTIF(Données!B65:D65,1))</f>
        <v>0</v>
      </c>
      <c r="C65" s="186">
        <f>IF(A65="","",COUNTIF(Données!F65:G65,1))</f>
        <v>0</v>
      </c>
      <c r="D65" s="186">
        <f>IF(A65="","",IF(Données!O65=1,1,0))</f>
        <v>0</v>
      </c>
      <c r="E65" s="186">
        <f>IF(A65="","",COUNTIF(Données!AB65:AC65,1))</f>
        <v>0</v>
      </c>
      <c r="F65" s="187">
        <f t="shared" si="0"/>
        <v>0</v>
      </c>
      <c r="G65" s="188">
        <f>IF(A65="","",100*F65/(8-COUNTIF(Données!B65:D65,"A")-COUNTIF(Données!F65:G65,"A")-COUNTIF(Données!O65,"A")))</f>
        <v>0</v>
      </c>
      <c r="H65" s="189">
        <f>IF(A65="","",COUNTIF(Données!E65,1))</f>
        <v>0</v>
      </c>
      <c r="I65" s="189">
        <f>IF(A65="","",COUNTIF(Données!L65:N65,1))</f>
        <v>0</v>
      </c>
      <c r="J65" s="189">
        <f>IF(A65="","",COUNTIF(Données!Y65:AA65,1))</f>
        <v>0</v>
      </c>
      <c r="K65" s="189">
        <f>IF(A65="","",COUNTIF(Données!AD65:AF65,1))</f>
        <v>0</v>
      </c>
      <c r="L65" s="190">
        <f t="shared" si="1"/>
        <v>0</v>
      </c>
      <c r="M65" s="188">
        <f>IF(A65="","",100*L65/(10-COUNTIF(Données!E65,"A")-COUNTIF(Données!L65:N65,"A")-COUNTIF(Données!Y65:AA65,"A")-COUNTIF(Données!AD65:AF65,"A")))</f>
        <v>0</v>
      </c>
      <c r="N65" s="189">
        <f>IF(A65="","",COUNTIF(Données!H65:K65,1))</f>
        <v>0</v>
      </c>
      <c r="O65" s="189">
        <f>IF(A65="","",COUNTIF(Données!P65:R65,1))</f>
        <v>0</v>
      </c>
      <c r="P65" s="189">
        <f>IF(A65="","",COUNTIF(Données!S65:U65,1))</f>
        <v>0</v>
      </c>
      <c r="Q65" s="189">
        <f>IF(A65="","",COUNTIF(Données!AG65:AI65,1))</f>
        <v>0</v>
      </c>
      <c r="R65" s="190">
        <f t="shared" si="2"/>
        <v>0</v>
      </c>
      <c r="S65" s="191">
        <f>IF(A65="","",100*R65/(13-COUNTIF(Données!P65:U65,"A")-COUNTIF(Données!AG65:AI65,"A")-COUNTIF(Données!H65:K65,"A")))</f>
        <v>0</v>
      </c>
      <c r="T65" s="192">
        <f>IF(A65="","",SUM(Données!V65:X65))</f>
        <v>0</v>
      </c>
      <c r="U65" s="193">
        <f>IF(A65="","",100*T65/(3-COUNTIF(Données!V65:X65,"A")))</f>
        <v>0</v>
      </c>
      <c r="V65" s="194">
        <f t="shared" si="3"/>
        <v>0</v>
      </c>
      <c r="W65" s="188">
        <f>IF(A65="","",100*V65/(34-COUNTIF(Données!B65:AI65,"A")))</f>
        <v>0</v>
      </c>
    </row>
    <row r="66" spans="1:23" ht="15.75">
      <c r="A66" s="195">
        <f>IF(Données!A66="","",Données!A66)</f>
        <v>0</v>
      </c>
      <c r="B66" s="196">
        <f>IF(A66="","",COUNTIF(Données!B66:D66,1))</f>
        <v>0</v>
      </c>
      <c r="C66" s="196">
        <f>IF(A66="","",COUNTIF(Données!F66:G66,1))</f>
        <v>0</v>
      </c>
      <c r="D66" s="196">
        <f>IF(A66="","",IF(Données!O66=1,1,0))</f>
        <v>0</v>
      </c>
      <c r="E66" s="196">
        <f>IF(A66="","",COUNTIF(Données!AB66:AC66,1))</f>
        <v>0</v>
      </c>
      <c r="F66" s="197">
        <f t="shared" si="0"/>
        <v>0</v>
      </c>
      <c r="G66" s="198">
        <f>IF(A66="","",100*F66/(8-COUNTIF(Données!B66:D66,"A")-COUNTIF(Données!F66:G66,"A")-COUNTIF(Données!O66,"A")))</f>
        <v>0</v>
      </c>
      <c r="H66" s="199">
        <f>IF(A66="","",COUNTIF(Données!E66,1))</f>
        <v>0</v>
      </c>
      <c r="I66" s="199">
        <f>IF(A66="","",COUNTIF(Données!L66:N66,1))</f>
        <v>0</v>
      </c>
      <c r="J66" s="199">
        <f>IF(A66="","",COUNTIF(Données!Y66:AA66,1))</f>
        <v>0</v>
      </c>
      <c r="K66" s="199">
        <f>IF(A66="","",COUNTIF(Données!AD66:AF66,1))</f>
        <v>0</v>
      </c>
      <c r="L66" s="200">
        <f t="shared" si="1"/>
        <v>0</v>
      </c>
      <c r="M66" s="198">
        <f>IF(A66="","",100*L66/(10-COUNTIF(Données!E66,"A")-COUNTIF(Données!L66:N66,"A")-COUNTIF(Données!Y66:AA66,"A")-COUNTIF(Données!AD66:AF66,"A")))</f>
        <v>0</v>
      </c>
      <c r="N66" s="199">
        <f>IF(A66="","",COUNTIF(Données!H66:K66,1))</f>
        <v>0</v>
      </c>
      <c r="O66" s="199">
        <f>IF(A66="","",COUNTIF(Données!P66:R66,1))</f>
        <v>0</v>
      </c>
      <c r="P66" s="199">
        <f>IF(A66="","",COUNTIF(Données!S66:U66,1))</f>
        <v>0</v>
      </c>
      <c r="Q66" s="199">
        <f>IF(A66="","",COUNTIF(Données!AG66:AI66,1))</f>
        <v>0</v>
      </c>
      <c r="R66" s="201">
        <f t="shared" si="2"/>
        <v>0</v>
      </c>
      <c r="S66" s="202">
        <f>IF(A66="","",100*R66/(13-COUNTIF(Données!P66:U66,"A")-COUNTIF(Données!AG66:AI66,"A")-COUNTIF(Données!H66:K66,"A")))</f>
        <v>0</v>
      </c>
      <c r="T66" s="203">
        <f>IF(A66="","",SUM(Données!V66:X66))</f>
        <v>0</v>
      </c>
      <c r="U66" s="204">
        <f>IF(A66="","",100*T66/(3-COUNTIF(Données!V66:X66,"A")))</f>
        <v>0</v>
      </c>
      <c r="V66" s="205">
        <f t="shared" si="3"/>
        <v>0</v>
      </c>
      <c r="W66" s="198">
        <f>IF(A66="","",100*V66/(34-COUNTIF(Données!B66:AI66,"A")))</f>
        <v>0</v>
      </c>
    </row>
    <row r="67" spans="1:23" ht="15.75">
      <c r="A67" s="185">
        <f>IF(Données!A67="","",Données!A67)</f>
        <v>0</v>
      </c>
      <c r="B67" s="186">
        <f>IF(A67="","",COUNTIF(Données!B67:D67,1))</f>
        <v>0</v>
      </c>
      <c r="C67" s="186">
        <f>IF(A67="","",COUNTIF(Données!F67:G67,1))</f>
        <v>0</v>
      </c>
      <c r="D67" s="186">
        <f>IF(A67="","",IF(Données!O67=1,1,0))</f>
        <v>0</v>
      </c>
      <c r="E67" s="186">
        <f>IF(A67="","",COUNTIF(Données!AB67:AC67,1))</f>
        <v>0</v>
      </c>
      <c r="F67" s="187">
        <f t="shared" si="0"/>
        <v>0</v>
      </c>
      <c r="G67" s="188">
        <f>IF(A67="","",100*F67/(8-COUNTIF(Données!B67:D67,"A")-COUNTIF(Données!F67:G67,"A")-COUNTIF(Données!O67,"A")))</f>
        <v>0</v>
      </c>
      <c r="H67" s="189">
        <f>IF(A67="","",COUNTIF(Données!E67,1))</f>
        <v>0</v>
      </c>
      <c r="I67" s="189">
        <f>IF(A67="","",COUNTIF(Données!L67:N67,1))</f>
        <v>0</v>
      </c>
      <c r="J67" s="189">
        <f>IF(A67="","",COUNTIF(Données!Y67:AA67,1))</f>
        <v>0</v>
      </c>
      <c r="K67" s="189">
        <f>IF(A67="","",COUNTIF(Données!AD67:AF67,1))</f>
        <v>0</v>
      </c>
      <c r="L67" s="190">
        <f t="shared" si="1"/>
        <v>0</v>
      </c>
      <c r="M67" s="188">
        <f>IF(A67="","",100*L67/(10-COUNTIF(Données!E67,"A")-COUNTIF(Données!L67:N67,"A")-COUNTIF(Données!Y67:AA67,"A")-COUNTIF(Données!AD67:AF67,"A")))</f>
        <v>0</v>
      </c>
      <c r="N67" s="189">
        <f>IF(A67="","",COUNTIF(Données!H67:K67,1))</f>
        <v>0</v>
      </c>
      <c r="O67" s="189">
        <f>IF(A67="","",COUNTIF(Données!P67:R67,1))</f>
        <v>0</v>
      </c>
      <c r="P67" s="189">
        <f>IF(A67="","",COUNTIF(Données!S67:U67,1))</f>
        <v>0</v>
      </c>
      <c r="Q67" s="189">
        <f>IF(A67="","",COUNTIF(Données!AG67:AI67,1))</f>
        <v>0</v>
      </c>
      <c r="R67" s="190">
        <f t="shared" si="2"/>
        <v>0</v>
      </c>
      <c r="S67" s="191">
        <f>IF(A67="","",100*R67/(13-COUNTIF(Données!P67:U67,"A")-COUNTIF(Données!AG67:AI67,"A")-COUNTIF(Données!H67:K67,"A")))</f>
        <v>0</v>
      </c>
      <c r="T67" s="192">
        <f>IF(A67="","",SUM(Données!V67:X67))</f>
        <v>0</v>
      </c>
      <c r="U67" s="193">
        <f>IF(A67="","",100*T67/(3-COUNTIF(Données!V67:X67,"A")))</f>
        <v>0</v>
      </c>
      <c r="V67" s="194">
        <f t="shared" si="3"/>
        <v>0</v>
      </c>
      <c r="W67" s="188">
        <f>IF(A67="","",100*V67/(34-COUNTIF(Données!B67:AI67,"A")))</f>
        <v>0</v>
      </c>
    </row>
    <row r="68" spans="1:23" ht="15.75">
      <c r="A68" s="195">
        <f>IF(Données!A68="","",Données!A68)</f>
        <v>0</v>
      </c>
      <c r="B68" s="196">
        <f>IF(A68="","",COUNTIF(Données!B68:D68,1))</f>
        <v>0</v>
      </c>
      <c r="C68" s="196">
        <f>IF(A68="","",COUNTIF(Données!F68:G68,1))</f>
        <v>0</v>
      </c>
      <c r="D68" s="196">
        <f>IF(A68="","",IF(Données!O68=1,1,0))</f>
        <v>0</v>
      </c>
      <c r="E68" s="196">
        <f>IF(A68="","",COUNTIF(Données!AB68:AC68,1))</f>
        <v>0</v>
      </c>
      <c r="F68" s="197">
        <f t="shared" si="0"/>
        <v>0</v>
      </c>
      <c r="G68" s="198">
        <f>IF(A68="","",100*F68/(8-COUNTIF(Données!B68:D68,"A")-COUNTIF(Données!F68:G68,"A")-COUNTIF(Données!O68,"A")))</f>
        <v>0</v>
      </c>
      <c r="H68" s="199">
        <f>IF(A68="","",COUNTIF(Données!E68,1))</f>
        <v>0</v>
      </c>
      <c r="I68" s="199">
        <f>IF(A68="","",COUNTIF(Données!L68:N68,1))</f>
        <v>0</v>
      </c>
      <c r="J68" s="199">
        <f>IF(A68="","",COUNTIF(Données!Y68:AA68,1))</f>
        <v>0</v>
      </c>
      <c r="K68" s="199">
        <f>IF(A68="","",COUNTIF(Données!AD68:AF68,1))</f>
        <v>0</v>
      </c>
      <c r="L68" s="200">
        <f t="shared" si="1"/>
        <v>0</v>
      </c>
      <c r="M68" s="198">
        <f>IF(A68="","",100*L68/(10-COUNTIF(Données!E68,"A")-COUNTIF(Données!L68:N68,"A")-COUNTIF(Données!Y68:AA68,"A")-COUNTIF(Données!AD68:AF68,"A")))</f>
        <v>0</v>
      </c>
      <c r="N68" s="199">
        <f>IF(A68="","",COUNTIF(Données!H68:K68,1))</f>
        <v>0</v>
      </c>
      <c r="O68" s="199">
        <f>IF(A68="","",COUNTIF(Données!P68:R68,1))</f>
        <v>0</v>
      </c>
      <c r="P68" s="199">
        <f>IF(A68="","",COUNTIF(Données!S68:U68,1))</f>
        <v>0</v>
      </c>
      <c r="Q68" s="199">
        <f>IF(A68="","",COUNTIF(Données!AG68:AI68,1))</f>
        <v>0</v>
      </c>
      <c r="R68" s="201">
        <f t="shared" si="2"/>
        <v>0</v>
      </c>
      <c r="S68" s="202">
        <f>IF(A68="","",100*R68/(13-COUNTIF(Données!P68:U68,"A")-COUNTIF(Données!AG68:AI68,"A")-COUNTIF(Données!H68:K68,"A")))</f>
        <v>0</v>
      </c>
      <c r="T68" s="203">
        <f>IF(A68="","",SUM(Données!V68:X68))</f>
        <v>0</v>
      </c>
      <c r="U68" s="204">
        <f>IF(A68="","",100*T68/(3-COUNTIF(Données!V68:X68,"A")))</f>
        <v>0</v>
      </c>
      <c r="V68" s="205">
        <f t="shared" si="3"/>
        <v>0</v>
      </c>
      <c r="W68" s="198">
        <f>IF(A68="","",100*V68/(34-COUNTIF(Données!B68:AI68,"A")))</f>
        <v>0</v>
      </c>
    </row>
    <row r="69" spans="1:23" ht="15.75">
      <c r="A69" s="185">
        <f>IF(Données!A69="","",Données!A69)</f>
        <v>0</v>
      </c>
      <c r="B69" s="186">
        <f>IF(A69="","",COUNTIF(Données!B69:D69,1))</f>
        <v>0</v>
      </c>
      <c r="C69" s="186">
        <f>IF(A69="","",COUNTIF(Données!F69:G69,1))</f>
        <v>0</v>
      </c>
      <c r="D69" s="186">
        <f>IF(A69="","",IF(Données!O69=1,1,0))</f>
        <v>0</v>
      </c>
      <c r="E69" s="186">
        <f>IF(A69="","",COUNTIF(Données!AB69:AC69,1))</f>
        <v>0</v>
      </c>
      <c r="F69" s="187">
        <f t="shared" si="0"/>
        <v>0</v>
      </c>
      <c r="G69" s="188">
        <f>IF(A69="","",100*F69/(8-COUNTIF(Données!B69:D69,"A")-COUNTIF(Données!F69:G69,"A")-COUNTIF(Données!O69,"A")))</f>
        <v>0</v>
      </c>
      <c r="H69" s="189">
        <f>IF(A69="","",COUNTIF(Données!E69,1))</f>
        <v>0</v>
      </c>
      <c r="I69" s="189">
        <f>IF(A69="","",COUNTIF(Données!L69:N69,1))</f>
        <v>0</v>
      </c>
      <c r="J69" s="189">
        <f>IF(A69="","",COUNTIF(Données!Y69:AA69,1))</f>
        <v>0</v>
      </c>
      <c r="K69" s="189">
        <f>IF(A69="","",COUNTIF(Données!AD69:AF69,1))</f>
        <v>0</v>
      </c>
      <c r="L69" s="190">
        <f t="shared" si="1"/>
        <v>0</v>
      </c>
      <c r="M69" s="188">
        <f>IF(A69="","",100*L69/(10-COUNTIF(Données!E69,"A")-COUNTIF(Données!L69:N69,"A")-COUNTIF(Données!Y69:AA69,"A")-COUNTIF(Données!AD69:AF69,"A")))</f>
        <v>0</v>
      </c>
      <c r="N69" s="189">
        <f>IF(A69="","",COUNTIF(Données!H69:K69,1))</f>
        <v>0</v>
      </c>
      <c r="O69" s="189">
        <f>IF(A69="","",COUNTIF(Données!P69:R69,1))</f>
        <v>0</v>
      </c>
      <c r="P69" s="189">
        <f>IF(A69="","",COUNTIF(Données!S69:U69,1))</f>
        <v>0</v>
      </c>
      <c r="Q69" s="189">
        <f>IF(A69="","",COUNTIF(Données!AG69:AI69,1))</f>
        <v>0</v>
      </c>
      <c r="R69" s="190">
        <f t="shared" si="2"/>
        <v>0</v>
      </c>
      <c r="S69" s="191">
        <f>IF(A69="","",100*R69/(13-COUNTIF(Données!P69:U69,"A")-COUNTIF(Données!AG69:AI69,"A")-COUNTIF(Données!H69:K69,"A")))</f>
        <v>0</v>
      </c>
      <c r="T69" s="192">
        <f>IF(A69="","",SUM(Données!V69:X69))</f>
        <v>0</v>
      </c>
      <c r="U69" s="193">
        <f>IF(A69="","",100*T69/(3-COUNTIF(Données!V69:X69,"A")))</f>
        <v>0</v>
      </c>
      <c r="V69" s="194">
        <f t="shared" si="3"/>
        <v>0</v>
      </c>
      <c r="W69" s="188">
        <f>IF(A69="","",100*V69/(34-COUNTIF(Données!B69:AI69,"A")))</f>
        <v>0</v>
      </c>
    </row>
    <row r="70" spans="1:23" ht="15.75">
      <c r="A70" s="195">
        <f>IF(Données!A70="","",Données!A70)</f>
        <v>0</v>
      </c>
      <c r="B70" s="196">
        <f>IF(A70="","",COUNTIF(Données!B70:D70,1))</f>
        <v>0</v>
      </c>
      <c r="C70" s="196">
        <f>IF(A70="","",COUNTIF(Données!F70:G70,1))</f>
        <v>0</v>
      </c>
      <c r="D70" s="196">
        <f>IF(A70="","",IF(Données!O70=1,1,0))</f>
        <v>0</v>
      </c>
      <c r="E70" s="196">
        <f>IF(A70="","",COUNTIF(Données!AB70:AC70,1))</f>
        <v>0</v>
      </c>
      <c r="F70" s="197">
        <f t="shared" si="0"/>
        <v>0</v>
      </c>
      <c r="G70" s="198">
        <f>IF(A70="","",100*F70/(8-COUNTIF(Données!B70:D70,"A")-COUNTIF(Données!F70:G70,"A")-COUNTIF(Données!O70,"A")))</f>
        <v>0</v>
      </c>
      <c r="H70" s="199">
        <f>IF(A70="","",COUNTIF(Données!E70,1))</f>
        <v>0</v>
      </c>
      <c r="I70" s="199">
        <f>IF(A70="","",COUNTIF(Données!L70:N70,1))</f>
        <v>0</v>
      </c>
      <c r="J70" s="199">
        <f>IF(A70="","",COUNTIF(Données!Y70:AA70,1))</f>
        <v>0</v>
      </c>
      <c r="K70" s="199">
        <f>IF(A70="","",COUNTIF(Données!AD70:AF70,1))</f>
        <v>0</v>
      </c>
      <c r="L70" s="200">
        <f t="shared" si="1"/>
        <v>0</v>
      </c>
      <c r="M70" s="198">
        <f>IF(A70="","",100*L70/(10-COUNTIF(Données!E70,"A")-COUNTIF(Données!L70:N70,"A")-COUNTIF(Données!Y70:AA70,"A")-COUNTIF(Données!AD70:AF70,"A")))</f>
        <v>0</v>
      </c>
      <c r="N70" s="199">
        <f>IF(A70="","",COUNTIF(Données!H70:K70,1))</f>
        <v>0</v>
      </c>
      <c r="O70" s="199">
        <f>IF(A70="","",COUNTIF(Données!P70:R70,1))</f>
        <v>0</v>
      </c>
      <c r="P70" s="199">
        <f>IF(A70="","",COUNTIF(Données!S70:U70,1))</f>
        <v>0</v>
      </c>
      <c r="Q70" s="199">
        <f>IF(A70="","",COUNTIF(Données!AG70:AI70,1))</f>
        <v>0</v>
      </c>
      <c r="R70" s="201">
        <f t="shared" si="2"/>
        <v>0</v>
      </c>
      <c r="S70" s="202">
        <f>IF(A70="","",100*R70/(13-COUNTIF(Données!P70:U70,"A")-COUNTIF(Données!AG70:AI70,"A")-COUNTIF(Données!H70:K70,"A")))</f>
        <v>0</v>
      </c>
      <c r="T70" s="203">
        <f>IF(A70="","",SUM(Données!V70:X70))</f>
        <v>0</v>
      </c>
      <c r="U70" s="204">
        <f>IF(A70="","",100*T70/(3-COUNTIF(Données!V70:X70,"A")))</f>
        <v>0</v>
      </c>
      <c r="V70" s="205">
        <f t="shared" si="3"/>
        <v>0</v>
      </c>
      <c r="W70" s="198">
        <f>IF(A70="","",100*V70/(34-COUNTIF(Données!B70:AI70,"A")))</f>
        <v>0</v>
      </c>
    </row>
    <row r="71" spans="1:23" ht="15.75">
      <c r="A71" s="185">
        <f>IF(Données!A71="","",Données!A71)</f>
        <v>0</v>
      </c>
      <c r="B71" s="186">
        <f>IF(A71="","",COUNTIF(Données!B71:D71,1))</f>
        <v>0</v>
      </c>
      <c r="C71" s="186">
        <f>IF(A71="","",COUNTIF(Données!F71:G71,1))</f>
        <v>0</v>
      </c>
      <c r="D71" s="186">
        <f>IF(A71="","",IF(Données!O71=1,1,0))</f>
        <v>0</v>
      </c>
      <c r="E71" s="186">
        <f>IF(A71="","",COUNTIF(Données!AB71:AC71,1))</f>
        <v>0</v>
      </c>
      <c r="F71" s="187">
        <f t="shared" si="0"/>
        <v>0</v>
      </c>
      <c r="G71" s="188">
        <f>IF(A71="","",100*F71/(8-COUNTIF(Données!B71:D71,"A")-COUNTIF(Données!F71:G71,"A")-COUNTIF(Données!O71,"A")))</f>
        <v>0</v>
      </c>
      <c r="H71" s="189">
        <f>IF(A71="","",COUNTIF(Données!E71,1))</f>
        <v>0</v>
      </c>
      <c r="I71" s="189">
        <f>IF(A71="","",COUNTIF(Données!L71:N71,1))</f>
        <v>0</v>
      </c>
      <c r="J71" s="189">
        <f>IF(A71="","",COUNTIF(Données!Y71:AA71,1))</f>
        <v>0</v>
      </c>
      <c r="K71" s="189">
        <f>IF(A71="","",COUNTIF(Données!AD71:AF71,1))</f>
        <v>0</v>
      </c>
      <c r="L71" s="190">
        <f t="shared" si="1"/>
        <v>0</v>
      </c>
      <c r="M71" s="188">
        <f>IF(A71="","",100*L71/(10-COUNTIF(Données!E71,"A")-COUNTIF(Données!L71:N71,"A")-COUNTIF(Données!Y71:AA71,"A")-COUNTIF(Données!AD71:AF71,"A")))</f>
        <v>0</v>
      </c>
      <c r="N71" s="189">
        <f>IF(A71="","",COUNTIF(Données!H71:K71,1))</f>
        <v>0</v>
      </c>
      <c r="O71" s="189">
        <f>IF(A71="","",COUNTIF(Données!P71:R71,1))</f>
        <v>0</v>
      </c>
      <c r="P71" s="189">
        <f>IF(A71="","",COUNTIF(Données!S71:U71,1))</f>
        <v>0</v>
      </c>
      <c r="Q71" s="189">
        <f>IF(A71="","",COUNTIF(Données!AG71:AI71,1))</f>
        <v>0</v>
      </c>
      <c r="R71" s="190">
        <f t="shared" si="2"/>
        <v>0</v>
      </c>
      <c r="S71" s="191">
        <f>IF(A71="","",100*R71/(13-COUNTIF(Données!P71:U71,"A")-COUNTIF(Données!AG71:AI71,"A")-COUNTIF(Données!H71:K71,"A")))</f>
        <v>0</v>
      </c>
      <c r="T71" s="192">
        <f>IF(A71="","",SUM(Données!V71:X71))</f>
        <v>0</v>
      </c>
      <c r="U71" s="193">
        <f>IF(A71="","",100*T71/(3-COUNTIF(Données!V71:X71,"A")))</f>
        <v>0</v>
      </c>
      <c r="V71" s="194">
        <f t="shared" si="3"/>
        <v>0</v>
      </c>
      <c r="W71" s="188">
        <f>IF(A71="","",100*V71/(34-COUNTIF(Données!B71:AI71,"A")))</f>
        <v>0</v>
      </c>
    </row>
    <row r="72" spans="1:23" ht="15.75">
      <c r="A72" s="195">
        <f>IF(Données!A72="","",Données!A72)</f>
        <v>0</v>
      </c>
      <c r="B72" s="196">
        <f>IF(A72="","",COUNTIF(Données!B72:D72,1))</f>
        <v>0</v>
      </c>
      <c r="C72" s="196">
        <f>IF(A72="","",COUNTIF(Données!F72:G72,1))</f>
        <v>0</v>
      </c>
      <c r="D72" s="196">
        <f>IF(A72="","",IF(Données!O72=1,1,0))</f>
        <v>0</v>
      </c>
      <c r="E72" s="196">
        <f>IF(A72="","",COUNTIF(Données!AB72:AC72,1))</f>
        <v>0</v>
      </c>
      <c r="F72" s="197">
        <f t="shared" si="0"/>
        <v>0</v>
      </c>
      <c r="G72" s="198">
        <f>IF(A72="","",100*F72/(8-COUNTIF(Données!B72:D72,"A")-COUNTIF(Données!F72:G72,"A")-COUNTIF(Données!O72,"A")))</f>
        <v>0</v>
      </c>
      <c r="H72" s="199">
        <f>IF(A72="","",COUNTIF(Données!E72,1))</f>
        <v>0</v>
      </c>
      <c r="I72" s="199">
        <f>IF(A72="","",COUNTIF(Données!L72:N72,1))</f>
        <v>0</v>
      </c>
      <c r="J72" s="199">
        <f>IF(A72="","",COUNTIF(Données!Y72:AA72,1))</f>
        <v>0</v>
      </c>
      <c r="K72" s="199">
        <f>IF(A72="","",COUNTIF(Données!AD72:AF72,1))</f>
        <v>0</v>
      </c>
      <c r="L72" s="200">
        <f t="shared" si="1"/>
        <v>0</v>
      </c>
      <c r="M72" s="198">
        <f>IF(A72="","",100*L72/(10-COUNTIF(Données!E72,"A")-COUNTIF(Données!L72:N72,"A")-COUNTIF(Données!Y72:AA72,"A")-COUNTIF(Données!AD72:AF72,"A")))</f>
        <v>0</v>
      </c>
      <c r="N72" s="199">
        <f>IF(A72="","",COUNTIF(Données!H72:K72,1))</f>
        <v>0</v>
      </c>
      <c r="O72" s="199">
        <f>IF(A72="","",COUNTIF(Données!P72:R72,1))</f>
        <v>0</v>
      </c>
      <c r="P72" s="199">
        <f>IF(A72="","",COUNTIF(Données!S72:U72,1))</f>
        <v>0</v>
      </c>
      <c r="Q72" s="199">
        <f>IF(A72="","",COUNTIF(Données!AG72:AI72,1))</f>
        <v>0</v>
      </c>
      <c r="R72" s="201">
        <f t="shared" si="2"/>
        <v>0</v>
      </c>
      <c r="S72" s="202">
        <f>IF(A72="","",100*R72/(13-COUNTIF(Données!P72:U72,"A")-COUNTIF(Données!AG72:AI72,"A")-COUNTIF(Données!H72:K72,"A")))</f>
        <v>0</v>
      </c>
      <c r="T72" s="203">
        <f>IF(A72="","",SUM(Données!V72:X72))</f>
        <v>0</v>
      </c>
      <c r="U72" s="204">
        <f>IF(A72="","",100*T72/(3-COUNTIF(Données!V72:X72,"A")))</f>
        <v>0</v>
      </c>
      <c r="V72" s="205">
        <f t="shared" si="3"/>
        <v>0</v>
      </c>
      <c r="W72" s="198">
        <f>IF(A72="","",100*V72/(34-COUNTIF(Données!B72:AI72,"A")))</f>
        <v>0</v>
      </c>
    </row>
    <row r="73" spans="1:23" ht="15.75">
      <c r="A73" s="185">
        <f>IF(Données!A73="","",Données!A73)</f>
        <v>0</v>
      </c>
      <c r="B73" s="186">
        <f>IF(A73="","",COUNTIF(Données!B73:D73,1))</f>
        <v>0</v>
      </c>
      <c r="C73" s="186">
        <f>IF(A73="","",COUNTIF(Données!F73:G73,1))</f>
        <v>0</v>
      </c>
      <c r="D73" s="186">
        <f>IF(A73="","",IF(Données!O73=1,1,0))</f>
        <v>0</v>
      </c>
      <c r="E73" s="186">
        <f>IF(A73="","",COUNTIF(Données!AB73:AC73,1))</f>
        <v>0</v>
      </c>
      <c r="F73" s="187">
        <f t="shared" si="0"/>
        <v>0</v>
      </c>
      <c r="G73" s="188">
        <f>IF(A73="","",100*F73/(8-COUNTIF(Données!B73:D73,"A")-COUNTIF(Données!F73:G73,"A")-COUNTIF(Données!O73,"A")))</f>
        <v>0</v>
      </c>
      <c r="H73" s="189">
        <f>IF(A73="","",COUNTIF(Données!E73,1))</f>
        <v>0</v>
      </c>
      <c r="I73" s="189">
        <f>IF(A73="","",COUNTIF(Données!L73:N73,1))</f>
        <v>0</v>
      </c>
      <c r="J73" s="189">
        <f>IF(A73="","",COUNTIF(Données!Y73:AA73,1))</f>
        <v>0</v>
      </c>
      <c r="K73" s="189">
        <f>IF(A73="","",COUNTIF(Données!AD73:AF73,1))</f>
        <v>0</v>
      </c>
      <c r="L73" s="190">
        <f t="shared" si="1"/>
        <v>0</v>
      </c>
      <c r="M73" s="188">
        <f>IF(A73="","",100*L73/(10-COUNTIF(Données!E73,"A")-COUNTIF(Données!L73:N73,"A")-COUNTIF(Données!Y73:AA73,"A")-COUNTIF(Données!AD73:AF73,"A")))</f>
        <v>0</v>
      </c>
      <c r="N73" s="189">
        <f>IF(A73="","",COUNTIF(Données!H73:K73,1))</f>
        <v>0</v>
      </c>
      <c r="O73" s="189">
        <f>IF(A73="","",COUNTIF(Données!P73:R73,1))</f>
        <v>0</v>
      </c>
      <c r="P73" s="189">
        <f>IF(A73="","",COUNTIF(Données!S73:U73,1))</f>
        <v>0</v>
      </c>
      <c r="Q73" s="189">
        <f>IF(A73="","",COUNTIF(Données!AG73:AI73,1))</f>
        <v>0</v>
      </c>
      <c r="R73" s="190">
        <f t="shared" si="2"/>
        <v>0</v>
      </c>
      <c r="S73" s="191">
        <f>IF(A73="","",100*R73/(13-COUNTIF(Données!P73:U73,"A")-COUNTIF(Données!AG73:AI73,"A")-COUNTIF(Données!H73:K73,"A")))</f>
        <v>0</v>
      </c>
      <c r="T73" s="192">
        <f>IF(A73="","",SUM(Données!V73:X73))</f>
        <v>0</v>
      </c>
      <c r="U73" s="193">
        <f>IF(A73="","",100*T73/(3-COUNTIF(Données!V73:X73,"A")))</f>
        <v>0</v>
      </c>
      <c r="V73" s="194">
        <f t="shared" si="3"/>
        <v>0</v>
      </c>
      <c r="W73" s="188">
        <f>IF(A73="","",100*V73/(34-COUNTIF(Données!B73:AI73,"A")))</f>
        <v>0</v>
      </c>
    </row>
    <row r="74" spans="1:23" ht="15.75">
      <c r="A74" s="195">
        <f>IF(Données!A74="","",Données!A74)</f>
        <v>0</v>
      </c>
      <c r="B74" s="196">
        <f>IF(A74="","",COUNTIF(Données!B74:D74,1))</f>
        <v>0</v>
      </c>
      <c r="C74" s="196">
        <f>IF(A74="","",COUNTIF(Données!F74:G74,1))</f>
        <v>0</v>
      </c>
      <c r="D74" s="196">
        <f>IF(A74="","",IF(Données!O74=1,1,0))</f>
        <v>0</v>
      </c>
      <c r="E74" s="196">
        <f>IF(A74="","",COUNTIF(Données!AB74:AC74,1))</f>
        <v>0</v>
      </c>
      <c r="F74" s="197">
        <f t="shared" si="0"/>
        <v>0</v>
      </c>
      <c r="G74" s="198">
        <f>IF(A74="","",100*F74/(8-COUNTIF(Données!B74:D74,"A")-COUNTIF(Données!F74:G74,"A")-COUNTIF(Données!O74,"A")))</f>
        <v>0</v>
      </c>
      <c r="H74" s="199">
        <f>IF(A74="","",COUNTIF(Données!E74,1))</f>
        <v>0</v>
      </c>
      <c r="I74" s="199">
        <f>IF(A74="","",COUNTIF(Données!L74:N74,1))</f>
        <v>0</v>
      </c>
      <c r="J74" s="199">
        <f>IF(A74="","",COUNTIF(Données!Y74:AA74,1))</f>
        <v>0</v>
      </c>
      <c r="K74" s="199">
        <f>IF(A74="","",COUNTIF(Données!AD74:AF74,1))</f>
        <v>0</v>
      </c>
      <c r="L74" s="200">
        <f t="shared" si="1"/>
        <v>0</v>
      </c>
      <c r="M74" s="198">
        <f>IF(A74="","",100*L74/(10-COUNTIF(Données!E74,"A")-COUNTIF(Données!L74:N74,"A")-COUNTIF(Données!Y74:AA74,"A")-COUNTIF(Données!AD74:AF74,"A")))</f>
        <v>0</v>
      </c>
      <c r="N74" s="199">
        <f>IF(A74="","",COUNTIF(Données!H74:K74,1))</f>
        <v>0</v>
      </c>
      <c r="O74" s="199">
        <f>IF(A74="","",COUNTIF(Données!P74:R74,1))</f>
        <v>0</v>
      </c>
      <c r="P74" s="199">
        <f>IF(A74="","",COUNTIF(Données!S74:U74,1))</f>
        <v>0</v>
      </c>
      <c r="Q74" s="199">
        <f>IF(A74="","",COUNTIF(Données!AG74:AI74,1))</f>
        <v>0</v>
      </c>
      <c r="R74" s="201">
        <f t="shared" si="2"/>
        <v>0</v>
      </c>
      <c r="S74" s="202">
        <f>IF(A74="","",100*R74/(13-COUNTIF(Données!P74:U74,"A")-COUNTIF(Données!AG74:AI74,"A")-COUNTIF(Données!H74:K74,"A")))</f>
        <v>0</v>
      </c>
      <c r="T74" s="203">
        <f>IF(A74="","",SUM(Données!V74:X74))</f>
        <v>0</v>
      </c>
      <c r="U74" s="204">
        <f>IF(A74="","",100*T74/(3-COUNTIF(Données!V74:X74,"A")))</f>
        <v>0</v>
      </c>
      <c r="V74" s="205">
        <f t="shared" si="3"/>
        <v>0</v>
      </c>
      <c r="W74" s="198">
        <f>IF(A74="","",100*V74/(34-COUNTIF(Données!B74:AI74,"A")))</f>
        <v>0</v>
      </c>
    </row>
    <row r="75" spans="1:23" ht="15.75">
      <c r="A75" s="185">
        <f>IF(Données!A75="","",Données!A75)</f>
        <v>0</v>
      </c>
      <c r="B75" s="186">
        <f>IF(A75="","",COUNTIF(Données!B75:D75,1))</f>
        <v>0</v>
      </c>
      <c r="C75" s="186">
        <f>IF(A75="","",COUNTIF(Données!F75:G75,1))</f>
        <v>0</v>
      </c>
      <c r="D75" s="186">
        <f>IF(A75="","",IF(Données!O75=1,1,0))</f>
        <v>0</v>
      </c>
      <c r="E75" s="186">
        <f>IF(A75="","",COUNTIF(Données!AB75:AC75,1))</f>
        <v>0</v>
      </c>
      <c r="F75" s="187">
        <f t="shared" si="0"/>
        <v>0</v>
      </c>
      <c r="G75" s="188">
        <f>IF(A75="","",100*F75/(8-COUNTIF(Données!B75:D75,"A")-COUNTIF(Données!F75:G75,"A")-COUNTIF(Données!O75,"A")))</f>
        <v>0</v>
      </c>
      <c r="H75" s="189">
        <f>IF(A75="","",COUNTIF(Données!E75,1))</f>
        <v>0</v>
      </c>
      <c r="I75" s="189">
        <f>IF(A75="","",COUNTIF(Données!L75:N75,1))</f>
        <v>0</v>
      </c>
      <c r="J75" s="189">
        <f>IF(A75="","",COUNTIF(Données!Y75:AA75,1))</f>
        <v>0</v>
      </c>
      <c r="K75" s="189">
        <f>IF(A75="","",COUNTIF(Données!AD75:AF75,1))</f>
        <v>0</v>
      </c>
      <c r="L75" s="190">
        <f t="shared" si="1"/>
        <v>0</v>
      </c>
      <c r="M75" s="188">
        <f>IF(A75="","",100*L75/(10-COUNTIF(Données!E75,"A")-COUNTIF(Données!L75:N75,"A")-COUNTIF(Données!Y75:AA75,"A")-COUNTIF(Données!AD75:AF75,"A")))</f>
        <v>0</v>
      </c>
      <c r="N75" s="189">
        <f>IF(A75="","",COUNTIF(Données!H75:K75,1))</f>
        <v>0</v>
      </c>
      <c r="O75" s="189">
        <f>IF(A75="","",COUNTIF(Données!P75:R75,1))</f>
        <v>0</v>
      </c>
      <c r="P75" s="189">
        <f>IF(A75="","",COUNTIF(Données!S75:U75,1))</f>
        <v>0</v>
      </c>
      <c r="Q75" s="189">
        <f>IF(A75="","",COUNTIF(Données!AG75:AI75,1))</f>
        <v>0</v>
      </c>
      <c r="R75" s="190">
        <f t="shared" si="2"/>
        <v>0</v>
      </c>
      <c r="S75" s="191">
        <f>IF(A75="","",100*R75/(13-COUNTIF(Données!P75:U75,"A")-COUNTIF(Données!AG75:AI75,"A")-COUNTIF(Données!H75:K75,"A")))</f>
        <v>0</v>
      </c>
      <c r="T75" s="192">
        <f>IF(A75="","",SUM(Données!V75:X75))</f>
        <v>0</v>
      </c>
      <c r="U75" s="193">
        <f>IF(A75="","",100*T75/(3-COUNTIF(Données!V75:X75,"A")))</f>
        <v>0</v>
      </c>
      <c r="V75" s="194">
        <f t="shared" si="3"/>
        <v>0</v>
      </c>
      <c r="W75" s="188">
        <f>IF(A75="","",100*V75/(34-COUNTIF(Données!B75:AI75,"A")))</f>
        <v>0</v>
      </c>
    </row>
    <row r="76" spans="1:23" ht="15.75">
      <c r="A76" s="195">
        <f>IF(Données!A76="","",Données!A76)</f>
        <v>0</v>
      </c>
      <c r="B76" s="196">
        <f>IF(A76="","",COUNTIF(Données!B76:D76,1))</f>
        <v>0</v>
      </c>
      <c r="C76" s="196">
        <f>IF(A76="","",COUNTIF(Données!F76:G76,1))</f>
        <v>0</v>
      </c>
      <c r="D76" s="196">
        <f>IF(A76="","",IF(Données!O76=1,1,0))</f>
        <v>0</v>
      </c>
      <c r="E76" s="196">
        <f>IF(A76="","",COUNTIF(Données!AB76:AC76,1))</f>
        <v>0</v>
      </c>
      <c r="F76" s="197">
        <f t="shared" si="0"/>
        <v>0</v>
      </c>
      <c r="G76" s="198">
        <f>IF(A76="","",100*F76/(8-COUNTIF(Données!B76:D76,"A")-COUNTIF(Données!F76:G76,"A")-COUNTIF(Données!O76,"A")))</f>
        <v>0</v>
      </c>
      <c r="H76" s="199">
        <f>IF(A76="","",COUNTIF(Données!E76,1))</f>
        <v>0</v>
      </c>
      <c r="I76" s="199">
        <f>IF(A76="","",COUNTIF(Données!L76:N76,1))</f>
        <v>0</v>
      </c>
      <c r="J76" s="199">
        <f>IF(A76="","",COUNTIF(Données!Y76:AA76,1))</f>
        <v>0</v>
      </c>
      <c r="K76" s="199">
        <f>IF(A76="","",COUNTIF(Données!AD76:AF76,1))</f>
        <v>0</v>
      </c>
      <c r="L76" s="200">
        <f t="shared" si="1"/>
        <v>0</v>
      </c>
      <c r="M76" s="198">
        <f>IF(A76="","",100*L76/(10-COUNTIF(Données!E76,"A")-COUNTIF(Données!L76:N76,"A")-COUNTIF(Données!Y76:AA76,"A")-COUNTIF(Données!AD76:AF76,"A")))</f>
        <v>0</v>
      </c>
      <c r="N76" s="199">
        <f>IF(A76="","",COUNTIF(Données!H76:K76,1))</f>
        <v>0</v>
      </c>
      <c r="O76" s="199">
        <f>IF(A76="","",COUNTIF(Données!P76:R76,1))</f>
        <v>0</v>
      </c>
      <c r="P76" s="199">
        <f>IF(A76="","",COUNTIF(Données!S76:U76,1))</f>
        <v>0</v>
      </c>
      <c r="Q76" s="199">
        <f>IF(A76="","",COUNTIF(Données!AG76:AI76,1))</f>
        <v>0</v>
      </c>
      <c r="R76" s="201">
        <f t="shared" si="2"/>
        <v>0</v>
      </c>
      <c r="S76" s="202">
        <f>IF(A76="","",100*R76/(13-COUNTIF(Données!P76:U76,"A")-COUNTIF(Données!AG76:AI76,"A")-COUNTIF(Données!H76:K76,"A")))</f>
        <v>0</v>
      </c>
      <c r="T76" s="203">
        <f>IF(A76="","",SUM(Données!V76:X76))</f>
        <v>0</v>
      </c>
      <c r="U76" s="204">
        <f>IF(A76="","",100*T76/(3-COUNTIF(Données!V76:X76,"A")))</f>
        <v>0</v>
      </c>
      <c r="V76" s="205">
        <f t="shared" si="3"/>
        <v>0</v>
      </c>
      <c r="W76" s="198">
        <f>IF(A76="","",100*V76/(34-COUNTIF(Données!B76:AI76,"A")))</f>
        <v>0</v>
      </c>
    </row>
    <row r="77" spans="1:23" ht="15.75">
      <c r="A77" s="185">
        <f>IF(Données!A77="","",Données!A77)</f>
        <v>0</v>
      </c>
      <c r="B77" s="186">
        <f>IF(A77="","",COUNTIF(Données!B77:D77,1))</f>
        <v>0</v>
      </c>
      <c r="C77" s="186">
        <f>IF(A77="","",COUNTIF(Données!F77:G77,1))</f>
        <v>0</v>
      </c>
      <c r="D77" s="186">
        <f>IF(A77="","",IF(Données!O77=1,1,0))</f>
        <v>0</v>
      </c>
      <c r="E77" s="186">
        <f>IF(A77="","",COUNTIF(Données!AB77:AC77,1))</f>
        <v>0</v>
      </c>
      <c r="F77" s="187">
        <f t="shared" si="0"/>
        <v>0</v>
      </c>
      <c r="G77" s="188">
        <f>IF(A77="","",100*F77/(8-COUNTIF(Données!B77:D77,"A")-COUNTIF(Données!F77:G77,"A")-COUNTIF(Données!O77,"A")))</f>
        <v>0</v>
      </c>
      <c r="H77" s="189">
        <f>IF(A77="","",COUNTIF(Données!E77,1))</f>
        <v>0</v>
      </c>
      <c r="I77" s="189">
        <f>IF(A77="","",COUNTIF(Données!L77:N77,1))</f>
        <v>0</v>
      </c>
      <c r="J77" s="189">
        <f>IF(A77="","",COUNTIF(Données!Y77:AA77,1))</f>
        <v>0</v>
      </c>
      <c r="K77" s="189">
        <f>IF(A77="","",COUNTIF(Données!AD77:AF77,1))</f>
        <v>0</v>
      </c>
      <c r="L77" s="190">
        <f t="shared" si="1"/>
        <v>0</v>
      </c>
      <c r="M77" s="188">
        <f>IF(A77="","",100*L77/(10-COUNTIF(Données!E77,"A")-COUNTIF(Données!L77:N77,"A")-COUNTIF(Données!Y77:AA77,"A")-COUNTIF(Données!AD77:AF77,"A")))</f>
        <v>0</v>
      </c>
      <c r="N77" s="189">
        <f>IF(A77="","",COUNTIF(Données!H77:K77,1))</f>
        <v>0</v>
      </c>
      <c r="O77" s="189">
        <f>IF(A77="","",COUNTIF(Données!P77:R77,1))</f>
        <v>0</v>
      </c>
      <c r="P77" s="189">
        <f>IF(A77="","",COUNTIF(Données!S77:U77,1))</f>
        <v>0</v>
      </c>
      <c r="Q77" s="189">
        <f>IF(A77="","",COUNTIF(Données!AG77:AI77,1))</f>
        <v>0</v>
      </c>
      <c r="R77" s="190">
        <f t="shared" si="2"/>
        <v>0</v>
      </c>
      <c r="S77" s="191">
        <f>IF(A77="","",100*R77/(13-COUNTIF(Données!P77:U77,"A")-COUNTIF(Données!AG77:AI77,"A")-COUNTIF(Données!H77:K77,"A")))</f>
        <v>0</v>
      </c>
      <c r="T77" s="192">
        <f>IF(A77="","",SUM(Données!V77:X77))</f>
        <v>0</v>
      </c>
      <c r="U77" s="193">
        <f>IF(A77="","",100*T77/(3-COUNTIF(Données!V77:X77,"A")))</f>
        <v>0</v>
      </c>
      <c r="V77" s="194">
        <f t="shared" si="3"/>
        <v>0</v>
      </c>
      <c r="W77" s="188">
        <f>IF(A77="","",100*V77/(34-COUNTIF(Données!B77:AI77,"A")))</f>
        <v>0</v>
      </c>
    </row>
    <row r="78" spans="1:23" ht="15.75">
      <c r="A78" s="195">
        <f>IF(Données!A78="","",Données!A78)</f>
        <v>0</v>
      </c>
      <c r="B78" s="196">
        <f>IF(A78="","",COUNTIF(Données!B78:D78,1))</f>
        <v>0</v>
      </c>
      <c r="C78" s="196">
        <f>IF(A78="","",COUNTIF(Données!F78:G78,1))</f>
        <v>0</v>
      </c>
      <c r="D78" s="196">
        <f>IF(A78="","",IF(Données!O78=1,1,0))</f>
        <v>0</v>
      </c>
      <c r="E78" s="196">
        <f>IF(A78="","",COUNTIF(Données!AB78:AC78,1))</f>
        <v>0</v>
      </c>
      <c r="F78" s="197">
        <f t="shared" si="0"/>
        <v>0</v>
      </c>
      <c r="G78" s="198">
        <f>IF(A78="","",100*F78/(8-COUNTIF(Données!B78:D78,"A")-COUNTIF(Données!F78:G78,"A")-COUNTIF(Données!O78,"A")))</f>
        <v>0</v>
      </c>
      <c r="H78" s="199">
        <f>IF(A78="","",COUNTIF(Données!E78,1))</f>
        <v>0</v>
      </c>
      <c r="I78" s="199">
        <f>IF(A78="","",COUNTIF(Données!L78:N78,1))</f>
        <v>0</v>
      </c>
      <c r="J78" s="199">
        <f>IF(A78="","",COUNTIF(Données!Y78:AA78,1))</f>
        <v>0</v>
      </c>
      <c r="K78" s="199">
        <f>IF(A78="","",COUNTIF(Données!AD78:AF78,1))</f>
        <v>0</v>
      </c>
      <c r="L78" s="200">
        <f t="shared" si="1"/>
        <v>0</v>
      </c>
      <c r="M78" s="198">
        <f>IF(A78="","",100*L78/(10-COUNTIF(Données!E78,"A")-COUNTIF(Données!L78:N78,"A")-COUNTIF(Données!Y78:AA78,"A")-COUNTIF(Données!AD78:AF78,"A")))</f>
        <v>0</v>
      </c>
      <c r="N78" s="199">
        <f>IF(A78="","",COUNTIF(Données!H78:K78,1))</f>
        <v>0</v>
      </c>
      <c r="O78" s="199">
        <f>IF(A78="","",COUNTIF(Données!P78:R78,1))</f>
        <v>0</v>
      </c>
      <c r="P78" s="199">
        <f>IF(A78="","",COUNTIF(Données!S78:U78,1))</f>
        <v>0</v>
      </c>
      <c r="Q78" s="199">
        <f>IF(A78="","",COUNTIF(Données!AG78:AI78,1))</f>
        <v>0</v>
      </c>
      <c r="R78" s="201">
        <f t="shared" si="2"/>
        <v>0</v>
      </c>
      <c r="S78" s="202">
        <f>IF(A78="","",100*R78/(13-COUNTIF(Données!P78:U78,"A")-COUNTIF(Données!AG78:AI78,"A")-COUNTIF(Données!H78:K78,"A")))</f>
        <v>0</v>
      </c>
      <c r="T78" s="203">
        <f>IF(A78="","",SUM(Données!V78:X78))</f>
        <v>0</v>
      </c>
      <c r="U78" s="204">
        <f>IF(A78="","",100*T78/(3-COUNTIF(Données!V78:X78,"A")))</f>
        <v>0</v>
      </c>
      <c r="V78" s="205">
        <f t="shared" si="3"/>
        <v>0</v>
      </c>
      <c r="W78" s="198">
        <f>IF(A78="","",100*V78/(34-COUNTIF(Données!B78:AI78,"A")))</f>
        <v>0</v>
      </c>
    </row>
    <row r="79" spans="1:23" ht="15.75">
      <c r="A79" s="185">
        <f>IF(Données!A79="","",Données!A79)</f>
        <v>0</v>
      </c>
      <c r="B79" s="186">
        <f>IF(A79="","",COUNTIF(Données!B79:D79,1))</f>
        <v>0</v>
      </c>
      <c r="C79" s="186">
        <f>IF(A79="","",COUNTIF(Données!F79:G79,1))</f>
        <v>0</v>
      </c>
      <c r="D79" s="186">
        <f>IF(A79="","",IF(Données!O79=1,1,0))</f>
        <v>0</v>
      </c>
      <c r="E79" s="186">
        <f>IF(A79="","",COUNTIF(Données!AB79:AC79,1))</f>
        <v>0</v>
      </c>
      <c r="F79" s="187">
        <f t="shared" si="0"/>
        <v>0</v>
      </c>
      <c r="G79" s="188">
        <f>IF(A79="","",100*F79/(8-COUNTIF(Données!B79:D79,"A")-COUNTIF(Données!F79:G79,"A")-COUNTIF(Données!O79,"A")))</f>
        <v>0</v>
      </c>
      <c r="H79" s="189">
        <f>IF(A79="","",COUNTIF(Données!E79,1))</f>
        <v>0</v>
      </c>
      <c r="I79" s="189">
        <f>IF(A79="","",COUNTIF(Données!L79:N79,1))</f>
        <v>0</v>
      </c>
      <c r="J79" s="189">
        <f>IF(A79="","",COUNTIF(Données!Y79:AA79,1))</f>
        <v>0</v>
      </c>
      <c r="K79" s="189">
        <f>IF(A79="","",COUNTIF(Données!AD79:AF79,1))</f>
        <v>0</v>
      </c>
      <c r="L79" s="190">
        <f t="shared" si="1"/>
        <v>0</v>
      </c>
      <c r="M79" s="188">
        <f>IF(A79="","",100*L79/(10-COUNTIF(Données!E79,"A")-COUNTIF(Données!L79:N79,"A")-COUNTIF(Données!Y79:AA79,"A")-COUNTIF(Données!AD79:AF79,"A")))</f>
        <v>0</v>
      </c>
      <c r="N79" s="189">
        <f>IF(A79="","",COUNTIF(Données!H79:K79,1))</f>
        <v>0</v>
      </c>
      <c r="O79" s="189">
        <f>IF(A79="","",COUNTIF(Données!P79:R79,1))</f>
        <v>0</v>
      </c>
      <c r="P79" s="189">
        <f>IF(A79="","",COUNTIF(Données!S79:U79,1))</f>
        <v>0</v>
      </c>
      <c r="Q79" s="189">
        <f>IF(A79="","",COUNTIF(Données!AG79:AI79,1))</f>
        <v>0</v>
      </c>
      <c r="R79" s="190">
        <f t="shared" si="2"/>
        <v>0</v>
      </c>
      <c r="S79" s="191">
        <f>IF(A79="","",100*R79/(13-COUNTIF(Données!P79:U79,"A")-COUNTIF(Données!AG79:AI79,"A")-COUNTIF(Données!H79:K79,"A")))</f>
        <v>0</v>
      </c>
      <c r="T79" s="192">
        <f>IF(A79="","",SUM(Données!V79:X79))</f>
        <v>0</v>
      </c>
      <c r="U79" s="193">
        <f>IF(A79="","",100*T79/(3-COUNTIF(Données!V79:X79,"A")))</f>
        <v>0</v>
      </c>
      <c r="V79" s="194">
        <f t="shared" si="3"/>
        <v>0</v>
      </c>
      <c r="W79" s="188">
        <f>IF(A79="","",100*V79/(34-COUNTIF(Données!B79:AI79,"A")))</f>
        <v>0</v>
      </c>
    </row>
    <row r="80" spans="1:23" ht="15.75">
      <c r="A80" s="195">
        <f>IF(Données!A80="","",Données!A80)</f>
        <v>0</v>
      </c>
      <c r="B80" s="196">
        <f>IF(A80="","",COUNTIF(Données!B80:D80,1))</f>
        <v>0</v>
      </c>
      <c r="C80" s="196">
        <f>IF(A80="","",COUNTIF(Données!F80:G80,1))</f>
        <v>0</v>
      </c>
      <c r="D80" s="196">
        <f>IF(A80="","",IF(Données!O80=1,1,0))</f>
        <v>0</v>
      </c>
      <c r="E80" s="196">
        <f>IF(A80="","",COUNTIF(Données!AB80:AC80,1))</f>
        <v>0</v>
      </c>
      <c r="F80" s="197">
        <f t="shared" si="0"/>
        <v>0</v>
      </c>
      <c r="G80" s="198">
        <f>IF(A80="","",100*F80/(8-COUNTIF(Données!B80:D80,"A")-COUNTIF(Données!F80:G80,"A")-COUNTIF(Données!O80,"A")))</f>
        <v>0</v>
      </c>
      <c r="H80" s="199">
        <f>IF(A80="","",COUNTIF(Données!E80,1))</f>
        <v>0</v>
      </c>
      <c r="I80" s="199">
        <f>IF(A80="","",COUNTIF(Données!L80:N80,1))</f>
        <v>0</v>
      </c>
      <c r="J80" s="199">
        <f>IF(A80="","",COUNTIF(Données!Y80:AA80,1))</f>
        <v>0</v>
      </c>
      <c r="K80" s="199">
        <f>IF(A80="","",COUNTIF(Données!AD80:AF80,1))</f>
        <v>0</v>
      </c>
      <c r="L80" s="200">
        <f t="shared" si="1"/>
        <v>0</v>
      </c>
      <c r="M80" s="198">
        <f>IF(A80="","",100*L80/(10-COUNTIF(Données!E80,"A")-COUNTIF(Données!L80:N80,"A")-COUNTIF(Données!Y80:AA80,"A")-COUNTIF(Données!AD80:AF80,"A")))</f>
        <v>0</v>
      </c>
      <c r="N80" s="199">
        <f>IF(A80="","",COUNTIF(Données!H80:K80,1))</f>
        <v>0</v>
      </c>
      <c r="O80" s="199">
        <f>IF(A80="","",COUNTIF(Données!P80:R80,1))</f>
        <v>0</v>
      </c>
      <c r="P80" s="199">
        <f>IF(A80="","",COUNTIF(Données!S80:U80,1))</f>
        <v>0</v>
      </c>
      <c r="Q80" s="199">
        <f>IF(A80="","",COUNTIF(Données!AG80:AI80,1))</f>
        <v>0</v>
      </c>
      <c r="R80" s="201">
        <f t="shared" si="2"/>
        <v>0</v>
      </c>
      <c r="S80" s="202">
        <f>IF(A80="","",100*R80/(13-COUNTIF(Données!P80:U80,"A")-COUNTIF(Données!AG80:AI80,"A")-COUNTIF(Données!H80:K80,"A")))</f>
        <v>0</v>
      </c>
      <c r="T80" s="203">
        <f>IF(A80="","",SUM(Données!V80:X80))</f>
        <v>0</v>
      </c>
      <c r="U80" s="204">
        <f>IF(A80="","",100*T80/(3-COUNTIF(Données!V80:X80,"A")))</f>
        <v>0</v>
      </c>
      <c r="V80" s="205">
        <f t="shared" si="3"/>
        <v>0</v>
      </c>
      <c r="W80" s="198">
        <f>IF(A80="","",100*V80/(34-COUNTIF(Données!B80:AI80,"A")))</f>
        <v>0</v>
      </c>
    </row>
    <row r="81" spans="1:23" ht="15.75">
      <c r="A81" s="185">
        <f>IF(Données!A81="","",Données!A81)</f>
        <v>0</v>
      </c>
      <c r="B81" s="186">
        <f>IF(A81="","",COUNTIF(Données!B81:D81,1))</f>
        <v>0</v>
      </c>
      <c r="C81" s="186">
        <f>IF(A81="","",COUNTIF(Données!F81:G81,1))</f>
        <v>0</v>
      </c>
      <c r="D81" s="186">
        <f>IF(A81="","",IF(Données!O81=1,1,0))</f>
        <v>0</v>
      </c>
      <c r="E81" s="186">
        <f>IF(A81="","",COUNTIF(Données!AB81:AC81,1))</f>
        <v>0</v>
      </c>
      <c r="F81" s="187">
        <f t="shared" si="0"/>
        <v>0</v>
      </c>
      <c r="G81" s="188">
        <f>IF(A81="","",100*F81/(8-COUNTIF(Données!B81:D81,"A")-COUNTIF(Données!F81:G81,"A")-COUNTIF(Données!O81,"A")))</f>
        <v>0</v>
      </c>
      <c r="H81" s="189">
        <f>IF(A81="","",COUNTIF(Données!E81,1))</f>
        <v>0</v>
      </c>
      <c r="I81" s="189">
        <f>IF(A81="","",COUNTIF(Données!L81:N81,1))</f>
        <v>0</v>
      </c>
      <c r="J81" s="189">
        <f>IF(A81="","",COUNTIF(Données!Y81:AA81,1))</f>
        <v>0</v>
      </c>
      <c r="K81" s="189">
        <f>IF(A81="","",COUNTIF(Données!AD81:AF81,1))</f>
        <v>0</v>
      </c>
      <c r="L81" s="190">
        <f t="shared" si="1"/>
        <v>0</v>
      </c>
      <c r="M81" s="188">
        <f>IF(A81="","",100*L81/(10-COUNTIF(Données!E81,"A")-COUNTIF(Données!L81:N81,"A")-COUNTIF(Données!Y81:AA81,"A")-COUNTIF(Données!AD81:AF81,"A")))</f>
        <v>0</v>
      </c>
      <c r="N81" s="189">
        <f>IF(A81="","",COUNTIF(Données!H81:K81,1))</f>
        <v>0</v>
      </c>
      <c r="O81" s="189">
        <f>IF(A81="","",COUNTIF(Données!P81:R81,1))</f>
        <v>0</v>
      </c>
      <c r="P81" s="189">
        <f>IF(A81="","",COUNTIF(Données!S81:U81,1))</f>
        <v>0</v>
      </c>
      <c r="Q81" s="189">
        <f>IF(A81="","",COUNTIF(Données!AG81:AI81,1))</f>
        <v>0</v>
      </c>
      <c r="R81" s="190">
        <f t="shared" si="2"/>
        <v>0</v>
      </c>
      <c r="S81" s="191">
        <f>IF(A81="","",100*R81/(13-COUNTIF(Données!P81:U81,"A")-COUNTIF(Données!AG81:AI81,"A")-COUNTIF(Données!H81:K81,"A")))</f>
        <v>0</v>
      </c>
      <c r="T81" s="192">
        <f>IF(A81="","",SUM(Données!V81:X81))</f>
        <v>0</v>
      </c>
      <c r="U81" s="193">
        <f>IF(A81="","",100*T81/(3-COUNTIF(Données!V81:X81,"A")))</f>
        <v>0</v>
      </c>
      <c r="V81" s="194">
        <f t="shared" si="3"/>
        <v>0</v>
      </c>
      <c r="W81" s="188">
        <f>IF(A81="","",100*V81/(34-COUNTIF(Données!B81:AI81,"A")))</f>
        <v>0</v>
      </c>
    </row>
    <row r="82" spans="1:23" ht="15.75">
      <c r="A82" s="195">
        <f>IF(Données!A82="","",Données!A82)</f>
        <v>0</v>
      </c>
      <c r="B82" s="196">
        <f>IF(A82="","",COUNTIF(Données!B82:D82,1))</f>
        <v>0</v>
      </c>
      <c r="C82" s="196">
        <f>IF(A82="","",COUNTIF(Données!F82:G82,1))</f>
        <v>0</v>
      </c>
      <c r="D82" s="196">
        <f>IF(A82="","",IF(Données!O82=1,1,0))</f>
        <v>0</v>
      </c>
      <c r="E82" s="196">
        <f>IF(A82="","",COUNTIF(Données!AB82:AC82,1))</f>
        <v>0</v>
      </c>
      <c r="F82" s="197">
        <f t="shared" si="0"/>
        <v>0</v>
      </c>
      <c r="G82" s="198">
        <f>IF(A82="","",100*F82/(8-COUNTIF(Données!B82:D82,"A")-COUNTIF(Données!F82:G82,"A")-COUNTIF(Données!O82,"A")))</f>
        <v>0</v>
      </c>
      <c r="H82" s="199">
        <f>IF(A82="","",COUNTIF(Données!E82,1))</f>
        <v>0</v>
      </c>
      <c r="I82" s="199">
        <f>IF(A82="","",COUNTIF(Données!L82:N82,1))</f>
        <v>0</v>
      </c>
      <c r="J82" s="199">
        <f>IF(A82="","",COUNTIF(Données!Y82:AA82,1))</f>
        <v>0</v>
      </c>
      <c r="K82" s="199">
        <f>IF(A82="","",COUNTIF(Données!AD82:AF82,1))</f>
        <v>0</v>
      </c>
      <c r="L82" s="200">
        <f t="shared" si="1"/>
        <v>0</v>
      </c>
      <c r="M82" s="198">
        <f>IF(A82="","",100*L82/(10-COUNTIF(Données!E82,"A")-COUNTIF(Données!L82:N82,"A")-COUNTIF(Données!Y82:AA82,"A")-COUNTIF(Données!AD82:AF82,"A")))</f>
        <v>0</v>
      </c>
      <c r="N82" s="199">
        <f>IF(A82="","",COUNTIF(Données!H82:K82,1))</f>
        <v>0</v>
      </c>
      <c r="O82" s="199">
        <f>IF(A82="","",COUNTIF(Données!P82:R82,1))</f>
        <v>0</v>
      </c>
      <c r="P82" s="199">
        <f>IF(A82="","",COUNTIF(Données!S82:U82,1))</f>
        <v>0</v>
      </c>
      <c r="Q82" s="199">
        <f>IF(A82="","",COUNTIF(Données!AG82:AI82,1))</f>
        <v>0</v>
      </c>
      <c r="R82" s="201">
        <f t="shared" si="2"/>
        <v>0</v>
      </c>
      <c r="S82" s="202">
        <f>IF(A82="","",100*R82/(13-COUNTIF(Données!P82:U82,"A")-COUNTIF(Données!AG82:AI82,"A")-COUNTIF(Données!H82:K82,"A")))</f>
        <v>0</v>
      </c>
      <c r="T82" s="203">
        <f>IF(A82="","",SUM(Données!V82:X82))</f>
        <v>0</v>
      </c>
      <c r="U82" s="204">
        <f>IF(A82="","",100*T82/(3-COUNTIF(Données!V82:X82,"A")))</f>
        <v>0</v>
      </c>
      <c r="V82" s="205">
        <f t="shared" si="3"/>
        <v>0</v>
      </c>
      <c r="W82" s="198">
        <f>IF(A82="","",100*V82/(34-COUNTIF(Données!B82:AI82,"A")))</f>
        <v>0</v>
      </c>
    </row>
    <row r="83" spans="1:23" ht="15.75">
      <c r="A83" s="185">
        <f>IF(Données!A83="","",Données!A83)</f>
        <v>0</v>
      </c>
      <c r="B83" s="186">
        <f>IF(A83="","",COUNTIF(Données!B83:D83,1))</f>
        <v>0</v>
      </c>
      <c r="C83" s="186">
        <f>IF(A83="","",COUNTIF(Données!F83:G83,1))</f>
        <v>0</v>
      </c>
      <c r="D83" s="186">
        <f>IF(A83="","",IF(Données!O83=1,1,0))</f>
        <v>0</v>
      </c>
      <c r="E83" s="186">
        <f>IF(A83="","",COUNTIF(Données!AB83:AC83,1))</f>
        <v>0</v>
      </c>
      <c r="F83" s="187">
        <f t="shared" si="0"/>
        <v>0</v>
      </c>
      <c r="G83" s="188">
        <f>IF(A83="","",100*F83/(8-COUNTIF(Données!B83:D83,"A")-COUNTIF(Données!F83:G83,"A")-COUNTIF(Données!O83,"A")))</f>
        <v>0</v>
      </c>
      <c r="H83" s="189">
        <f>IF(A83="","",COUNTIF(Données!E83,1))</f>
        <v>0</v>
      </c>
      <c r="I83" s="189">
        <f>IF(A83="","",COUNTIF(Données!L83:N83,1))</f>
        <v>0</v>
      </c>
      <c r="J83" s="189">
        <f>IF(A83="","",COUNTIF(Données!Y83:AA83,1))</f>
        <v>0</v>
      </c>
      <c r="K83" s="189">
        <f>IF(A83="","",COUNTIF(Données!AD83:AF83,1))</f>
        <v>0</v>
      </c>
      <c r="L83" s="190">
        <f t="shared" si="1"/>
        <v>0</v>
      </c>
      <c r="M83" s="188">
        <f>IF(A83="","",100*L83/(10-COUNTIF(Données!E83,"A")-COUNTIF(Données!L83:N83,"A")-COUNTIF(Données!Y83:AA83,"A")-COUNTIF(Données!AD83:AF83,"A")))</f>
        <v>0</v>
      </c>
      <c r="N83" s="189">
        <f>IF(A83="","",COUNTIF(Données!H83:K83,1))</f>
        <v>0</v>
      </c>
      <c r="O83" s="189">
        <f>IF(A83="","",COUNTIF(Données!P83:R83,1))</f>
        <v>0</v>
      </c>
      <c r="P83" s="189">
        <f>IF(A83="","",COUNTIF(Données!S83:U83,1))</f>
        <v>0</v>
      </c>
      <c r="Q83" s="189">
        <f>IF(A83="","",COUNTIF(Données!AG83:AI83,1))</f>
        <v>0</v>
      </c>
      <c r="R83" s="190">
        <f t="shared" si="2"/>
        <v>0</v>
      </c>
      <c r="S83" s="191">
        <f>IF(A83="","",100*R83/(13-COUNTIF(Données!P83:U83,"A")-COUNTIF(Données!AG83:AI83,"A")-COUNTIF(Données!H83:K83,"A")))</f>
        <v>0</v>
      </c>
      <c r="T83" s="192">
        <f>IF(A83="","",SUM(Données!V83:X83))</f>
        <v>0</v>
      </c>
      <c r="U83" s="193">
        <f>IF(A83="","",100*T83/(3-COUNTIF(Données!V83:X83,"A")))</f>
        <v>0</v>
      </c>
      <c r="V83" s="194">
        <f t="shared" si="3"/>
        <v>0</v>
      </c>
      <c r="W83" s="188">
        <f>IF(A83="","",100*V83/(34-COUNTIF(Données!B83:AI83,"A")))</f>
        <v>0</v>
      </c>
    </row>
    <row r="84" spans="1:23" ht="15.75">
      <c r="A84" s="195">
        <f>IF(Données!A84="","",Données!A84)</f>
        <v>0</v>
      </c>
      <c r="B84" s="196">
        <f>IF(A84="","",COUNTIF(Données!B84:D84,1))</f>
        <v>0</v>
      </c>
      <c r="C84" s="196">
        <f>IF(A84="","",COUNTIF(Données!F84:G84,1))</f>
        <v>0</v>
      </c>
      <c r="D84" s="196">
        <f>IF(A84="","",IF(Données!O84=1,1,0))</f>
        <v>0</v>
      </c>
      <c r="E84" s="196">
        <f>IF(A84="","",COUNTIF(Données!AB84:AC84,1))</f>
        <v>0</v>
      </c>
      <c r="F84" s="197">
        <f t="shared" si="0"/>
        <v>0</v>
      </c>
      <c r="G84" s="198">
        <f>IF(A84="","",100*F84/(8-COUNTIF(Données!B84:D84,"A")-COUNTIF(Données!F84:G84,"A")-COUNTIF(Données!O84,"A")))</f>
        <v>0</v>
      </c>
      <c r="H84" s="199">
        <f>IF(A84="","",COUNTIF(Données!E84,1))</f>
        <v>0</v>
      </c>
      <c r="I84" s="199">
        <f>IF(A84="","",COUNTIF(Données!L84:N84,1))</f>
        <v>0</v>
      </c>
      <c r="J84" s="199">
        <f>IF(A84="","",COUNTIF(Données!Y84:AA84,1))</f>
        <v>0</v>
      </c>
      <c r="K84" s="199">
        <f>IF(A84="","",COUNTIF(Données!AD84:AF84,1))</f>
        <v>0</v>
      </c>
      <c r="L84" s="200">
        <f t="shared" si="1"/>
        <v>0</v>
      </c>
      <c r="M84" s="198">
        <f>IF(A84="","",100*L84/(10-COUNTIF(Données!E84,"A")-COUNTIF(Données!L84:N84,"A")-COUNTIF(Données!Y84:AA84,"A")-COUNTIF(Données!AD84:AF84,"A")))</f>
        <v>0</v>
      </c>
      <c r="N84" s="199">
        <f>IF(A84="","",COUNTIF(Données!H84:K84,1))</f>
        <v>0</v>
      </c>
      <c r="O84" s="199">
        <f>IF(A84="","",COUNTIF(Données!P84:R84,1))</f>
        <v>0</v>
      </c>
      <c r="P84" s="199">
        <f>IF(A84="","",COUNTIF(Données!S84:U84,1))</f>
        <v>0</v>
      </c>
      <c r="Q84" s="199">
        <f>IF(A84="","",COUNTIF(Données!AG84:AI84,1))</f>
        <v>0</v>
      </c>
      <c r="R84" s="201">
        <f t="shared" si="2"/>
        <v>0</v>
      </c>
      <c r="S84" s="202">
        <f>IF(A84="","",100*R84/(13-COUNTIF(Données!P84:U84,"A")-COUNTIF(Données!AG84:AI84,"A")-COUNTIF(Données!H84:K84,"A")))</f>
        <v>0</v>
      </c>
      <c r="T84" s="203">
        <f>IF(A84="","",SUM(Données!V84:X84))</f>
        <v>0</v>
      </c>
      <c r="U84" s="204">
        <f>IF(A84="","",100*T84/(3-COUNTIF(Données!V84:X84,"A")))</f>
        <v>0</v>
      </c>
      <c r="V84" s="205">
        <f t="shared" si="3"/>
        <v>0</v>
      </c>
      <c r="W84" s="198">
        <f>IF(A84="","",100*V84/(34-COUNTIF(Données!B84:AI84,"A")))</f>
        <v>0</v>
      </c>
    </row>
    <row r="85" spans="1:23" ht="15.75">
      <c r="A85" s="185">
        <f>IF(Données!A85="","",Données!A85)</f>
        <v>0</v>
      </c>
      <c r="B85" s="186">
        <f>IF(A85="","",COUNTIF(Données!B85:D85,1))</f>
        <v>0</v>
      </c>
      <c r="C85" s="186">
        <f>IF(A85="","",COUNTIF(Données!F85:G85,1))</f>
        <v>0</v>
      </c>
      <c r="D85" s="186">
        <f>IF(A85="","",IF(Données!O85=1,1,0))</f>
        <v>0</v>
      </c>
      <c r="E85" s="186">
        <f>IF(A85="","",COUNTIF(Données!AB85:AC85,1))</f>
        <v>0</v>
      </c>
      <c r="F85" s="187">
        <f t="shared" si="0"/>
        <v>0</v>
      </c>
      <c r="G85" s="188">
        <f>IF(A85="","",100*F85/(8-COUNTIF(Données!B85:D85,"A")-COUNTIF(Données!F85:G85,"A")-COUNTIF(Données!O85,"A")))</f>
        <v>0</v>
      </c>
      <c r="H85" s="189">
        <f>IF(A85="","",COUNTIF(Données!E85,1))</f>
        <v>0</v>
      </c>
      <c r="I85" s="189">
        <f>IF(A85="","",COUNTIF(Données!L85:N85,1))</f>
        <v>0</v>
      </c>
      <c r="J85" s="189">
        <f>IF(A85="","",COUNTIF(Données!Y85:AA85,1))</f>
        <v>0</v>
      </c>
      <c r="K85" s="189">
        <f>IF(A85="","",COUNTIF(Données!AD85:AF85,1))</f>
        <v>0</v>
      </c>
      <c r="L85" s="190">
        <f t="shared" si="1"/>
        <v>0</v>
      </c>
      <c r="M85" s="188">
        <f>IF(A85="","",100*L85/(10-COUNTIF(Données!E85,"A")-COUNTIF(Données!L85:N85,"A")-COUNTIF(Données!Y85:AA85,"A")-COUNTIF(Données!AD85:AF85,"A")))</f>
        <v>0</v>
      </c>
      <c r="N85" s="189">
        <f>IF(A85="","",COUNTIF(Données!H85:K85,1))</f>
        <v>0</v>
      </c>
      <c r="O85" s="189">
        <f>IF(A85="","",COUNTIF(Données!P85:R85,1))</f>
        <v>0</v>
      </c>
      <c r="P85" s="189">
        <f>IF(A85="","",COUNTIF(Données!S85:U85,1))</f>
        <v>0</v>
      </c>
      <c r="Q85" s="189">
        <f>IF(A85="","",COUNTIF(Données!AG85:AI85,1))</f>
        <v>0</v>
      </c>
      <c r="R85" s="190">
        <f t="shared" si="2"/>
        <v>0</v>
      </c>
      <c r="S85" s="191">
        <f>IF(A85="","",100*R85/(13-COUNTIF(Données!P85:U85,"A")-COUNTIF(Données!AG85:AI85,"A")-COUNTIF(Données!H85:K85,"A")))</f>
        <v>0</v>
      </c>
      <c r="T85" s="192">
        <f>IF(A85="","",SUM(Données!V85:X85))</f>
        <v>0</v>
      </c>
      <c r="U85" s="193">
        <f>IF(A85="","",100*T85/(3-COUNTIF(Données!V85:X85,"A")))</f>
        <v>0</v>
      </c>
      <c r="V85" s="194">
        <f t="shared" si="3"/>
        <v>0</v>
      </c>
      <c r="W85" s="188">
        <f>IF(A85="","",100*V85/(34-COUNTIF(Données!B85:AI85,"A")))</f>
        <v>0</v>
      </c>
    </row>
    <row r="86" spans="1:23" ht="15.75">
      <c r="A86" s="195">
        <f>IF(Données!A86="","",Données!A86)</f>
        <v>0</v>
      </c>
      <c r="B86" s="196">
        <f>IF(A86="","",COUNTIF(Données!B86:D86,1))</f>
        <v>0</v>
      </c>
      <c r="C86" s="196">
        <f>IF(A86="","",COUNTIF(Données!F86:G86,1))</f>
        <v>0</v>
      </c>
      <c r="D86" s="196">
        <f>IF(A86="","",IF(Données!O86=1,1,0))</f>
        <v>0</v>
      </c>
      <c r="E86" s="196">
        <f>IF(A86="","",COUNTIF(Données!AB86:AC86,1))</f>
        <v>0</v>
      </c>
      <c r="F86" s="197">
        <f t="shared" si="0"/>
        <v>0</v>
      </c>
      <c r="G86" s="198">
        <f>IF(A86="","",100*F86/(8-COUNTIF(Données!B86:D86,"A")-COUNTIF(Données!F86:G86,"A")-COUNTIF(Données!O86,"A")))</f>
        <v>0</v>
      </c>
      <c r="H86" s="199">
        <f>IF(A86="","",COUNTIF(Données!E86,1))</f>
        <v>0</v>
      </c>
      <c r="I86" s="199">
        <f>IF(A86="","",COUNTIF(Données!L86:N86,1))</f>
        <v>0</v>
      </c>
      <c r="J86" s="199">
        <f>IF(A86="","",COUNTIF(Données!Y86:AA86,1))</f>
        <v>0</v>
      </c>
      <c r="K86" s="199">
        <f>IF(A86="","",COUNTIF(Données!AD86:AF86,1))</f>
        <v>0</v>
      </c>
      <c r="L86" s="200">
        <f t="shared" si="1"/>
        <v>0</v>
      </c>
      <c r="M86" s="198">
        <f>IF(A86="","",100*L86/(10-COUNTIF(Données!E86,"A")-COUNTIF(Données!L86:N86,"A")-COUNTIF(Données!Y86:AA86,"A")-COUNTIF(Données!AD86:AF86,"A")))</f>
        <v>0</v>
      </c>
      <c r="N86" s="199">
        <f>IF(A86="","",COUNTIF(Données!H86:K86,1))</f>
        <v>0</v>
      </c>
      <c r="O86" s="199">
        <f>IF(A86="","",COUNTIF(Données!P86:R86,1))</f>
        <v>0</v>
      </c>
      <c r="P86" s="199">
        <f>IF(A86="","",COUNTIF(Données!S86:U86,1))</f>
        <v>0</v>
      </c>
      <c r="Q86" s="199">
        <f>IF(A86="","",COUNTIF(Données!AG86:AI86,1))</f>
        <v>0</v>
      </c>
      <c r="R86" s="201">
        <f t="shared" si="2"/>
        <v>0</v>
      </c>
      <c r="S86" s="202">
        <f>IF(A86="","",100*R86/(13-COUNTIF(Données!P86:U86,"A")-COUNTIF(Données!AG86:AI86,"A")-COUNTIF(Données!H86:K86,"A")))</f>
        <v>0</v>
      </c>
      <c r="T86" s="203">
        <f>IF(A86="","",SUM(Données!V86:X86))</f>
        <v>0</v>
      </c>
      <c r="U86" s="204">
        <f>IF(A86="","",100*T86/(3-COUNTIF(Données!V86:X86,"A")))</f>
        <v>0</v>
      </c>
      <c r="V86" s="205">
        <f t="shared" si="3"/>
        <v>0</v>
      </c>
      <c r="W86" s="198">
        <f>IF(A86="","",100*V86/(34-COUNTIF(Données!B86:AI86,"A")))</f>
        <v>0</v>
      </c>
    </row>
    <row r="87" spans="1:23" ht="15.75">
      <c r="A87" s="185">
        <f>IF(Données!A87="","",Données!A87)</f>
        <v>0</v>
      </c>
      <c r="B87" s="186">
        <f>IF(A87="","",COUNTIF(Données!B87:D87,1))</f>
        <v>0</v>
      </c>
      <c r="C87" s="186">
        <f>IF(A87="","",COUNTIF(Données!F87:G87,1))</f>
        <v>0</v>
      </c>
      <c r="D87" s="186">
        <f>IF(A87="","",IF(Données!O87=1,1,0))</f>
        <v>0</v>
      </c>
      <c r="E87" s="186">
        <f>IF(A87="","",COUNTIF(Données!AB87:AC87,1))</f>
        <v>0</v>
      </c>
      <c r="F87" s="187">
        <f t="shared" si="0"/>
        <v>0</v>
      </c>
      <c r="G87" s="188">
        <f>IF(A87="","",100*F87/(8-COUNTIF(Données!B87:D87,"A")-COUNTIF(Données!F87:G87,"A")-COUNTIF(Données!O87,"A")))</f>
        <v>0</v>
      </c>
      <c r="H87" s="189">
        <f>IF(A87="","",COUNTIF(Données!E87,1))</f>
        <v>0</v>
      </c>
      <c r="I87" s="189">
        <f>IF(A87="","",COUNTIF(Données!L87:N87,1))</f>
        <v>0</v>
      </c>
      <c r="J87" s="189">
        <f>IF(A87="","",COUNTIF(Données!Y87:AA87,1))</f>
        <v>0</v>
      </c>
      <c r="K87" s="189">
        <f>IF(A87="","",COUNTIF(Données!AD87:AF87,1))</f>
        <v>0</v>
      </c>
      <c r="L87" s="190">
        <f t="shared" si="1"/>
        <v>0</v>
      </c>
      <c r="M87" s="188">
        <f>IF(A87="","",100*L87/(10-COUNTIF(Données!E87,"A")-COUNTIF(Données!L87:N87,"A")-COUNTIF(Données!Y87:AA87,"A")-COUNTIF(Données!AD87:AF87,"A")))</f>
        <v>0</v>
      </c>
      <c r="N87" s="189">
        <f>IF(A87="","",COUNTIF(Données!H87:K87,1))</f>
        <v>0</v>
      </c>
      <c r="O87" s="189">
        <f>IF(A87="","",COUNTIF(Données!P87:R87,1))</f>
        <v>0</v>
      </c>
      <c r="P87" s="189">
        <f>IF(A87="","",COUNTIF(Données!S87:U87,1))</f>
        <v>0</v>
      </c>
      <c r="Q87" s="189">
        <f>IF(A87="","",COUNTIF(Données!AG87:AI87,1))</f>
        <v>0</v>
      </c>
      <c r="R87" s="190">
        <f t="shared" si="2"/>
        <v>0</v>
      </c>
      <c r="S87" s="191">
        <f>IF(A87="","",100*R87/(13-COUNTIF(Données!P87:U87,"A")-COUNTIF(Données!AG87:AI87,"A")-COUNTIF(Données!H87:K87,"A")))</f>
        <v>0</v>
      </c>
      <c r="T87" s="192">
        <f>IF(A87="","",SUM(Données!V87:X87))</f>
        <v>0</v>
      </c>
      <c r="U87" s="193">
        <f>IF(A87="","",100*T87/(3-COUNTIF(Données!V87:X87,"A")))</f>
        <v>0</v>
      </c>
      <c r="V87" s="194">
        <f t="shared" si="3"/>
        <v>0</v>
      </c>
      <c r="W87" s="188">
        <f>IF(A87="","",100*V87/(34-COUNTIF(Données!B87:AI87,"A")))</f>
        <v>0</v>
      </c>
    </row>
    <row r="88" spans="1:23" ht="15.75">
      <c r="A88" s="195">
        <f>IF(Données!A88="","",Données!A88)</f>
        <v>0</v>
      </c>
      <c r="B88" s="196">
        <f>IF(A88="","",COUNTIF(Données!B88:D88,1))</f>
        <v>0</v>
      </c>
      <c r="C88" s="196">
        <f>IF(A88="","",COUNTIF(Données!F88:G88,1))</f>
        <v>0</v>
      </c>
      <c r="D88" s="196">
        <f>IF(A88="","",IF(Données!O88=1,1,0))</f>
        <v>0</v>
      </c>
      <c r="E88" s="196">
        <f>IF(A88="","",COUNTIF(Données!AB88:AC88,1))</f>
        <v>0</v>
      </c>
      <c r="F88" s="197">
        <f t="shared" si="0"/>
        <v>0</v>
      </c>
      <c r="G88" s="198">
        <f>IF(A88="","",100*F88/(8-COUNTIF(Données!B88:D88,"A")-COUNTIF(Données!F88:G88,"A")-COUNTIF(Données!O88,"A")))</f>
        <v>0</v>
      </c>
      <c r="H88" s="199">
        <f>IF(A88="","",COUNTIF(Données!E88,1))</f>
        <v>0</v>
      </c>
      <c r="I88" s="199">
        <f>IF(A88="","",COUNTIF(Données!L88:N88,1))</f>
        <v>0</v>
      </c>
      <c r="J88" s="199">
        <f>IF(A88="","",COUNTIF(Données!Y88:AA88,1))</f>
        <v>0</v>
      </c>
      <c r="K88" s="199">
        <f>IF(A88="","",COUNTIF(Données!AD88:AF88,1))</f>
        <v>0</v>
      </c>
      <c r="L88" s="200">
        <f t="shared" si="1"/>
        <v>0</v>
      </c>
      <c r="M88" s="198">
        <f>IF(A88="","",100*L88/(10-COUNTIF(Données!E88,"A")-COUNTIF(Données!L88:N88,"A")-COUNTIF(Données!Y88:AA88,"A")-COUNTIF(Données!AD88:AF88,"A")))</f>
        <v>0</v>
      </c>
      <c r="N88" s="199">
        <f>IF(A88="","",COUNTIF(Données!H88:K88,1))</f>
        <v>0</v>
      </c>
      <c r="O88" s="199">
        <f>IF(A88="","",COUNTIF(Données!P88:R88,1))</f>
        <v>0</v>
      </c>
      <c r="P88" s="199">
        <f>IF(A88="","",COUNTIF(Données!S88:U88,1))</f>
        <v>0</v>
      </c>
      <c r="Q88" s="199">
        <f>IF(A88="","",COUNTIF(Données!AG88:AI88,1))</f>
        <v>0</v>
      </c>
      <c r="R88" s="201">
        <f t="shared" si="2"/>
        <v>0</v>
      </c>
      <c r="S88" s="202">
        <f>IF(A88="","",100*R88/(13-COUNTIF(Données!P88:U88,"A")-COUNTIF(Données!AG88:AI88,"A")-COUNTIF(Données!H88:K88,"A")))</f>
        <v>0</v>
      </c>
      <c r="T88" s="203">
        <f>IF(A88="","",SUM(Données!V88:X88))</f>
        <v>0</v>
      </c>
      <c r="U88" s="204">
        <f>IF(A88="","",100*T88/(3-COUNTIF(Données!V88:X88,"A")))</f>
        <v>0</v>
      </c>
      <c r="V88" s="205">
        <f t="shared" si="3"/>
        <v>0</v>
      </c>
      <c r="W88" s="198">
        <f>IF(A88="","",100*V88/(34-COUNTIF(Données!B88:AI88,"A")))</f>
        <v>0</v>
      </c>
    </row>
    <row r="89" spans="1:23" ht="15.75">
      <c r="A89" s="185">
        <f>IF(Données!A89="","",Données!A89)</f>
        <v>0</v>
      </c>
      <c r="B89" s="186">
        <f>IF(A89="","",COUNTIF(Données!B89:D89,1))</f>
        <v>0</v>
      </c>
      <c r="C89" s="186">
        <f>IF(A89="","",COUNTIF(Données!F89:G89,1))</f>
        <v>0</v>
      </c>
      <c r="D89" s="186">
        <f>IF(A89="","",IF(Données!O89=1,1,0))</f>
        <v>0</v>
      </c>
      <c r="E89" s="186">
        <f>IF(A89="","",COUNTIF(Données!AB89:AC89,1))</f>
        <v>0</v>
      </c>
      <c r="F89" s="187">
        <f t="shared" si="0"/>
        <v>0</v>
      </c>
      <c r="G89" s="188">
        <f>IF(A89="","",100*F89/(8-COUNTIF(Données!B89:D89,"A")-COUNTIF(Données!F89:G89,"A")-COUNTIF(Données!O89,"A")))</f>
        <v>0</v>
      </c>
      <c r="H89" s="189">
        <f>IF(A89="","",COUNTIF(Données!E89,1))</f>
        <v>0</v>
      </c>
      <c r="I89" s="189">
        <f>IF(A89="","",COUNTIF(Données!L89:N89,1))</f>
        <v>0</v>
      </c>
      <c r="J89" s="189">
        <f>IF(A89="","",COUNTIF(Données!Y89:AA89,1))</f>
        <v>0</v>
      </c>
      <c r="K89" s="189">
        <f>IF(A89="","",COUNTIF(Données!AD89:AF89,1))</f>
        <v>0</v>
      </c>
      <c r="L89" s="190">
        <f t="shared" si="1"/>
        <v>0</v>
      </c>
      <c r="M89" s="188">
        <f>IF(A89="","",100*L89/(10-COUNTIF(Données!E89,"A")-COUNTIF(Données!L89:N89,"A")-COUNTIF(Données!Y89:AA89,"A")-COUNTIF(Données!AD89:AF89,"A")))</f>
        <v>0</v>
      </c>
      <c r="N89" s="189">
        <f>IF(A89="","",COUNTIF(Données!H89:K89,1))</f>
        <v>0</v>
      </c>
      <c r="O89" s="189">
        <f>IF(A89="","",COUNTIF(Données!P89:R89,1))</f>
        <v>0</v>
      </c>
      <c r="P89" s="189">
        <f>IF(A89="","",COUNTIF(Données!S89:U89,1))</f>
        <v>0</v>
      </c>
      <c r="Q89" s="189">
        <f>IF(A89="","",COUNTIF(Données!AG89:AI89,1))</f>
        <v>0</v>
      </c>
      <c r="R89" s="190">
        <f t="shared" si="2"/>
        <v>0</v>
      </c>
      <c r="S89" s="191">
        <f>IF(A89="","",100*R89/(13-COUNTIF(Données!P89:U89,"A")-COUNTIF(Données!AG89:AI89,"A")-COUNTIF(Données!H89:K89,"A")))</f>
        <v>0</v>
      </c>
      <c r="T89" s="192">
        <f>IF(A89="","",SUM(Données!V89:X89))</f>
        <v>0</v>
      </c>
      <c r="U89" s="193">
        <f>IF(A89="","",100*T89/(3-COUNTIF(Données!V89:X89,"A")))</f>
        <v>0</v>
      </c>
      <c r="V89" s="194">
        <f t="shared" si="3"/>
        <v>0</v>
      </c>
      <c r="W89" s="188">
        <f>IF(A89="","",100*V89/(34-COUNTIF(Données!B89:AI89,"A")))</f>
        <v>0</v>
      </c>
    </row>
    <row r="90" spans="1:23" ht="15.75">
      <c r="A90" s="195">
        <f>IF(Données!A90="","",Données!A90)</f>
        <v>0</v>
      </c>
      <c r="B90" s="196">
        <f>IF(A90="","",COUNTIF(Données!B90:D90,1))</f>
        <v>0</v>
      </c>
      <c r="C90" s="196">
        <f>IF(A90="","",COUNTIF(Données!F90:G90,1))</f>
        <v>0</v>
      </c>
      <c r="D90" s="196">
        <f>IF(A90="","",IF(Données!O90=1,1,0))</f>
        <v>0</v>
      </c>
      <c r="E90" s="196">
        <f>IF(A90="","",COUNTIF(Données!AB90:AC90,1))</f>
        <v>0</v>
      </c>
      <c r="F90" s="197">
        <f t="shared" si="0"/>
        <v>0</v>
      </c>
      <c r="G90" s="198">
        <f>IF(A90="","",100*F90/(8-COUNTIF(Données!B90:D90,"A")-COUNTIF(Données!F90:G90,"A")-COUNTIF(Données!O90,"A")))</f>
        <v>0</v>
      </c>
      <c r="H90" s="199">
        <f>IF(A90="","",COUNTIF(Données!E90,1))</f>
        <v>0</v>
      </c>
      <c r="I90" s="199">
        <f>IF(A90="","",COUNTIF(Données!L90:N90,1))</f>
        <v>0</v>
      </c>
      <c r="J90" s="199">
        <f>IF(A90="","",COUNTIF(Données!Y90:AA90,1))</f>
        <v>0</v>
      </c>
      <c r="K90" s="199">
        <f>IF(A90="","",COUNTIF(Données!AD90:AF90,1))</f>
        <v>0</v>
      </c>
      <c r="L90" s="200">
        <f t="shared" si="1"/>
        <v>0</v>
      </c>
      <c r="M90" s="198">
        <f>IF(A90="","",100*L90/(10-COUNTIF(Données!E90,"A")-COUNTIF(Données!L90:N90,"A")-COUNTIF(Données!Y90:AA90,"A")-COUNTIF(Données!AD90:AF90,"A")))</f>
        <v>0</v>
      </c>
      <c r="N90" s="199">
        <f>IF(A90="","",COUNTIF(Données!H90:K90,1))</f>
        <v>0</v>
      </c>
      <c r="O90" s="199">
        <f>IF(A90="","",COUNTIF(Données!P90:R90,1))</f>
        <v>0</v>
      </c>
      <c r="P90" s="199">
        <f>IF(A90="","",COUNTIF(Données!S90:U90,1))</f>
        <v>0</v>
      </c>
      <c r="Q90" s="199">
        <f>IF(A90="","",COUNTIF(Données!AG90:AI90,1))</f>
        <v>0</v>
      </c>
      <c r="R90" s="201">
        <f t="shared" si="2"/>
        <v>0</v>
      </c>
      <c r="S90" s="202">
        <f>IF(A90="","",100*R90/(13-COUNTIF(Données!P90:U90,"A")-COUNTIF(Données!AG90:AI90,"A")-COUNTIF(Données!H90:K90,"A")))</f>
        <v>0</v>
      </c>
      <c r="T90" s="203">
        <f>IF(A90="","",SUM(Données!V90:X90))</f>
        <v>0</v>
      </c>
      <c r="U90" s="204">
        <f>IF(A90="","",100*T90/(3-COUNTIF(Données!V90:X90,"A")))</f>
        <v>0</v>
      </c>
      <c r="V90" s="205">
        <f t="shared" si="3"/>
        <v>0</v>
      </c>
      <c r="W90" s="198">
        <f>IF(A90="","",100*V90/(34-COUNTIF(Données!B90:AI90,"A")))</f>
        <v>0</v>
      </c>
    </row>
    <row r="91" spans="1:23" ht="15.75">
      <c r="A91" s="185">
        <f>IF(Données!A91="","",Données!A91)</f>
        <v>0</v>
      </c>
      <c r="B91" s="186">
        <f>IF(A91="","",COUNTIF(Données!B91:D91,1))</f>
        <v>0</v>
      </c>
      <c r="C91" s="186">
        <f>IF(A91="","",COUNTIF(Données!F91:G91,1))</f>
        <v>0</v>
      </c>
      <c r="D91" s="186">
        <f>IF(A91="","",IF(Données!O91=1,1,0))</f>
        <v>0</v>
      </c>
      <c r="E91" s="186">
        <f>IF(A91="","",COUNTIF(Données!AB91:AC91,1))</f>
        <v>0</v>
      </c>
      <c r="F91" s="187">
        <f t="shared" si="0"/>
        <v>0</v>
      </c>
      <c r="G91" s="188">
        <f>IF(A91="","",100*F91/(8-COUNTIF(Données!B91:D91,"A")-COUNTIF(Données!F91:G91,"A")-COUNTIF(Données!O91,"A")))</f>
        <v>0</v>
      </c>
      <c r="H91" s="189">
        <f>IF(A91="","",COUNTIF(Données!E91,1))</f>
        <v>0</v>
      </c>
      <c r="I91" s="189">
        <f>IF(A91="","",COUNTIF(Données!L91:N91,1))</f>
        <v>0</v>
      </c>
      <c r="J91" s="189">
        <f>IF(A91="","",COUNTIF(Données!Y91:AA91,1))</f>
        <v>0</v>
      </c>
      <c r="K91" s="189">
        <f>IF(A91="","",COUNTIF(Données!AD91:AF91,1))</f>
        <v>0</v>
      </c>
      <c r="L91" s="190">
        <f t="shared" si="1"/>
        <v>0</v>
      </c>
      <c r="M91" s="188">
        <f>IF(A91="","",100*L91/(10-COUNTIF(Données!E91,"A")-COUNTIF(Données!L91:N91,"A")-COUNTIF(Données!Y91:AA91,"A")-COUNTIF(Données!AD91:AF91,"A")))</f>
        <v>0</v>
      </c>
      <c r="N91" s="189">
        <f>IF(A91="","",COUNTIF(Données!H91:K91,1))</f>
        <v>0</v>
      </c>
      <c r="O91" s="189">
        <f>IF(A91="","",COUNTIF(Données!P91:R91,1))</f>
        <v>0</v>
      </c>
      <c r="P91" s="189">
        <f>IF(A91="","",COUNTIF(Données!S91:U91,1))</f>
        <v>0</v>
      </c>
      <c r="Q91" s="189">
        <f>IF(A91="","",COUNTIF(Données!AG91:AI91,1))</f>
        <v>0</v>
      </c>
      <c r="R91" s="190">
        <f t="shared" si="2"/>
        <v>0</v>
      </c>
      <c r="S91" s="191">
        <f>IF(A91="","",100*R91/(13-COUNTIF(Données!P91:U91,"A")-COUNTIF(Données!AG91:AI91,"A")-COUNTIF(Données!H91:K91,"A")))</f>
        <v>0</v>
      </c>
      <c r="T91" s="192">
        <f>IF(A91="","",SUM(Données!V91:X91))</f>
        <v>0</v>
      </c>
      <c r="U91" s="193">
        <f>IF(A91="","",100*T91/(3-COUNTIF(Données!V91:X91,"A")))</f>
        <v>0</v>
      </c>
      <c r="V91" s="194">
        <f t="shared" si="3"/>
        <v>0</v>
      </c>
      <c r="W91" s="188">
        <f>IF(A91="","",100*V91/(34-COUNTIF(Données!B91:AI91,"A")))</f>
        <v>0</v>
      </c>
    </row>
    <row r="92" spans="1:23" ht="15.75">
      <c r="A92" s="195">
        <f>IF(Données!A92="","",Données!A92)</f>
        <v>0</v>
      </c>
      <c r="B92" s="196">
        <f>IF(A92="","",COUNTIF(Données!B92:D92,1))</f>
        <v>0</v>
      </c>
      <c r="C92" s="196">
        <f>IF(A92="","",COUNTIF(Données!F92:G92,1))</f>
        <v>0</v>
      </c>
      <c r="D92" s="196">
        <f>IF(A92="","",IF(Données!O92=1,1,0))</f>
        <v>0</v>
      </c>
      <c r="E92" s="196">
        <f>IF(A92="","",COUNTIF(Données!AB92:AC92,1))</f>
        <v>0</v>
      </c>
      <c r="F92" s="197">
        <f t="shared" si="0"/>
        <v>0</v>
      </c>
      <c r="G92" s="198">
        <f>IF(A92="","",100*F92/(8-COUNTIF(Données!B92:D92,"A")-COUNTIF(Données!F92:G92,"A")-COUNTIF(Données!O92,"A")))</f>
        <v>0</v>
      </c>
      <c r="H92" s="199">
        <f>IF(A92="","",COUNTIF(Données!E92,1))</f>
        <v>0</v>
      </c>
      <c r="I92" s="199">
        <f>IF(A92="","",COUNTIF(Données!L92:N92,1))</f>
        <v>0</v>
      </c>
      <c r="J92" s="199">
        <f>IF(A92="","",COUNTIF(Données!Y92:AA92,1))</f>
        <v>0</v>
      </c>
      <c r="K92" s="199">
        <f>IF(A92="","",COUNTIF(Données!AD92:AF92,1))</f>
        <v>0</v>
      </c>
      <c r="L92" s="200">
        <f t="shared" si="1"/>
        <v>0</v>
      </c>
      <c r="M92" s="198">
        <f>IF(A92="","",100*L92/(10-COUNTIF(Données!E92,"A")-COUNTIF(Données!L92:N92,"A")-COUNTIF(Données!Y92:AA92,"A")-COUNTIF(Données!AD92:AF92,"A")))</f>
        <v>0</v>
      </c>
      <c r="N92" s="199">
        <f>IF(A92="","",COUNTIF(Données!H92:K92,1))</f>
        <v>0</v>
      </c>
      <c r="O92" s="199">
        <f>IF(A92="","",COUNTIF(Données!P92:R92,1))</f>
        <v>0</v>
      </c>
      <c r="P92" s="199">
        <f>IF(A92="","",COUNTIF(Données!S92:U92,1))</f>
        <v>0</v>
      </c>
      <c r="Q92" s="199">
        <f>IF(A92="","",COUNTIF(Données!AG92:AI92,1))</f>
        <v>0</v>
      </c>
      <c r="R92" s="201">
        <f t="shared" si="2"/>
        <v>0</v>
      </c>
      <c r="S92" s="202">
        <f>IF(A92="","",100*R92/(13-COUNTIF(Données!P92:U92,"A")-COUNTIF(Données!AG92:AI92,"A")-COUNTIF(Données!H92:K92,"A")))</f>
        <v>0</v>
      </c>
      <c r="T92" s="203">
        <f>IF(A92="","",SUM(Données!V92:X92))</f>
        <v>0</v>
      </c>
      <c r="U92" s="204">
        <f>IF(A92="","",100*T92/(3-COUNTIF(Données!V92:X92,"A")))</f>
        <v>0</v>
      </c>
      <c r="V92" s="205">
        <f t="shared" si="3"/>
        <v>0</v>
      </c>
      <c r="W92" s="198">
        <f>IF(A92="","",100*V92/(34-COUNTIF(Données!B92:AI92,"A")))</f>
        <v>0</v>
      </c>
    </row>
    <row r="93" spans="1:23" ht="15.75">
      <c r="A93" s="185">
        <f>IF(Données!A93="","",Données!A93)</f>
        <v>0</v>
      </c>
      <c r="B93" s="186">
        <f>IF(A93="","",COUNTIF(Données!B93:D93,1))</f>
        <v>0</v>
      </c>
      <c r="C93" s="186">
        <f>IF(A93="","",COUNTIF(Données!F93:G93,1))</f>
        <v>0</v>
      </c>
      <c r="D93" s="186">
        <f>IF(A93="","",IF(Données!O93=1,1,0))</f>
        <v>0</v>
      </c>
      <c r="E93" s="186">
        <f>IF(A93="","",COUNTIF(Données!AB93:AC93,1))</f>
        <v>0</v>
      </c>
      <c r="F93" s="187">
        <f t="shared" si="0"/>
        <v>0</v>
      </c>
      <c r="G93" s="188">
        <f>IF(A93="","",100*F93/(8-COUNTIF(Données!B93:D93,"A")-COUNTIF(Données!F93:G93,"A")-COUNTIF(Données!O93,"A")))</f>
        <v>0</v>
      </c>
      <c r="H93" s="189">
        <f>IF(A93="","",COUNTIF(Données!E93,1))</f>
        <v>0</v>
      </c>
      <c r="I93" s="189">
        <f>IF(A93="","",COUNTIF(Données!L93:N93,1))</f>
        <v>0</v>
      </c>
      <c r="J93" s="189">
        <f>IF(A93="","",COUNTIF(Données!Y93:AA93,1))</f>
        <v>0</v>
      </c>
      <c r="K93" s="189">
        <f>IF(A93="","",COUNTIF(Données!AD93:AF93,1))</f>
        <v>0</v>
      </c>
      <c r="L93" s="190">
        <f t="shared" si="1"/>
        <v>0</v>
      </c>
      <c r="M93" s="188">
        <f>IF(A93="","",100*L93/(10-COUNTIF(Données!E93,"A")-COUNTIF(Données!L93:N93,"A")-COUNTIF(Données!Y93:AA93,"A")-COUNTIF(Données!AD93:AF93,"A")))</f>
        <v>0</v>
      </c>
      <c r="N93" s="189">
        <f>IF(A93="","",COUNTIF(Données!H93:K93,1))</f>
        <v>0</v>
      </c>
      <c r="O93" s="189">
        <f>IF(A93="","",COUNTIF(Données!P93:R93,1))</f>
        <v>0</v>
      </c>
      <c r="P93" s="189">
        <f>IF(A93="","",COUNTIF(Données!S93:U93,1))</f>
        <v>0</v>
      </c>
      <c r="Q93" s="189">
        <f>IF(A93="","",COUNTIF(Données!AG93:AI93,1))</f>
        <v>0</v>
      </c>
      <c r="R93" s="190">
        <f t="shared" si="2"/>
        <v>0</v>
      </c>
      <c r="S93" s="191">
        <f>IF(A93="","",100*R93/(13-COUNTIF(Données!P93:U93,"A")-COUNTIF(Données!AG93:AI93,"A")-COUNTIF(Données!H93:K93,"A")))</f>
        <v>0</v>
      </c>
      <c r="T93" s="192">
        <f>IF(A93="","",SUM(Données!V93:X93))</f>
        <v>0</v>
      </c>
      <c r="U93" s="193">
        <f>IF(A93="","",100*T93/(3-COUNTIF(Données!V93:X93,"A")))</f>
        <v>0</v>
      </c>
      <c r="V93" s="194">
        <f t="shared" si="3"/>
        <v>0</v>
      </c>
      <c r="W93" s="188">
        <f>IF(A93="","",100*V93/(34-COUNTIF(Données!B93:AI93,"A")))</f>
        <v>0</v>
      </c>
    </row>
    <row r="94" spans="1:23" ht="15.75">
      <c r="A94" s="195">
        <f>IF(Données!A94="","",Données!A94)</f>
        <v>0</v>
      </c>
      <c r="B94" s="196">
        <f>IF(A94="","",COUNTIF(Données!B94:D94,1))</f>
        <v>0</v>
      </c>
      <c r="C94" s="196">
        <f>IF(A94="","",COUNTIF(Données!F94:G94,1))</f>
        <v>0</v>
      </c>
      <c r="D94" s="196">
        <f>IF(A94="","",IF(Données!O94=1,1,0))</f>
        <v>0</v>
      </c>
      <c r="E94" s="196">
        <f>IF(A94="","",COUNTIF(Données!AB94:AC94,1))</f>
        <v>0</v>
      </c>
      <c r="F94" s="197">
        <f t="shared" si="0"/>
        <v>0</v>
      </c>
      <c r="G94" s="198">
        <f>IF(A94="","",100*F94/(8-COUNTIF(Données!B94:D94,"A")-COUNTIF(Données!F94:G94,"A")-COUNTIF(Données!O94,"A")))</f>
        <v>0</v>
      </c>
      <c r="H94" s="199">
        <f>IF(A94="","",COUNTIF(Données!E94,1))</f>
        <v>0</v>
      </c>
      <c r="I94" s="199">
        <f>IF(A94="","",COUNTIF(Données!L94:N94,1))</f>
        <v>0</v>
      </c>
      <c r="J94" s="199">
        <f>IF(A94="","",COUNTIF(Données!Y94:AA94,1))</f>
        <v>0</v>
      </c>
      <c r="K94" s="199">
        <f>IF(A94="","",COUNTIF(Données!AD94:AF94,1))</f>
        <v>0</v>
      </c>
      <c r="L94" s="200">
        <f t="shared" si="1"/>
        <v>0</v>
      </c>
      <c r="M94" s="198">
        <f>IF(A94="","",100*L94/(10-COUNTIF(Données!E94,"A")-COUNTIF(Données!L94:N94,"A")-COUNTIF(Données!Y94:AA94,"A")-COUNTIF(Données!AD94:AF94,"A")))</f>
        <v>0</v>
      </c>
      <c r="N94" s="199">
        <f>IF(A94="","",COUNTIF(Données!H94:K94,1))</f>
        <v>0</v>
      </c>
      <c r="O94" s="199">
        <f>IF(A94="","",COUNTIF(Données!P94:R94,1))</f>
        <v>0</v>
      </c>
      <c r="P94" s="199">
        <f>IF(A94="","",COUNTIF(Données!S94:U94,1))</f>
        <v>0</v>
      </c>
      <c r="Q94" s="199">
        <f>IF(A94="","",COUNTIF(Données!AG94:AI94,1))</f>
        <v>0</v>
      </c>
      <c r="R94" s="201">
        <f t="shared" si="2"/>
        <v>0</v>
      </c>
      <c r="S94" s="202">
        <f>IF(A94="","",100*R94/(13-COUNTIF(Données!P94:U94,"A")-COUNTIF(Données!AG94:AI94,"A")-COUNTIF(Données!H94:K94,"A")))</f>
        <v>0</v>
      </c>
      <c r="T94" s="203">
        <f>IF(A94="","",SUM(Données!V94:X94))</f>
        <v>0</v>
      </c>
      <c r="U94" s="204">
        <f>IF(A94="","",100*T94/(3-COUNTIF(Données!V94:X94,"A")))</f>
        <v>0</v>
      </c>
      <c r="V94" s="205">
        <f t="shared" si="3"/>
        <v>0</v>
      </c>
      <c r="W94" s="198">
        <f>IF(A94="","",100*V94/(34-COUNTIF(Données!B94:AI94,"A")))</f>
        <v>0</v>
      </c>
    </row>
    <row r="95" spans="1:23" ht="15.75">
      <c r="A95" s="185">
        <f>IF(Données!A95="","",Données!A95)</f>
        <v>0</v>
      </c>
      <c r="B95" s="186">
        <f>IF(A95="","",COUNTIF(Données!B95:D95,1))</f>
        <v>0</v>
      </c>
      <c r="C95" s="186">
        <f>IF(A95="","",COUNTIF(Données!F95:G95,1))</f>
        <v>0</v>
      </c>
      <c r="D95" s="186">
        <f>IF(A95="","",IF(Données!O95=1,1,0))</f>
        <v>0</v>
      </c>
      <c r="E95" s="186">
        <f>IF(A95="","",COUNTIF(Données!AB95:AC95,1))</f>
        <v>0</v>
      </c>
      <c r="F95" s="187">
        <f t="shared" si="0"/>
        <v>0</v>
      </c>
      <c r="G95" s="188">
        <f>IF(A95="","",100*F95/(8-COUNTIF(Données!B95:D95,"A")-COUNTIF(Données!F95:G95,"A")-COUNTIF(Données!O95,"A")))</f>
        <v>0</v>
      </c>
      <c r="H95" s="189">
        <f>IF(A95="","",COUNTIF(Données!E95,1))</f>
        <v>0</v>
      </c>
      <c r="I95" s="189">
        <f>IF(A95="","",COUNTIF(Données!L95:N95,1))</f>
        <v>0</v>
      </c>
      <c r="J95" s="189">
        <f>IF(A95="","",COUNTIF(Données!Y95:AA95,1))</f>
        <v>0</v>
      </c>
      <c r="K95" s="189">
        <f>IF(A95="","",COUNTIF(Données!AD95:AF95,1))</f>
        <v>0</v>
      </c>
      <c r="L95" s="190">
        <f t="shared" si="1"/>
        <v>0</v>
      </c>
      <c r="M95" s="188">
        <f>IF(A95="","",100*L95/(10-COUNTIF(Données!E95,"A")-COUNTIF(Données!L95:N95,"A")-COUNTIF(Données!Y95:AA95,"A")-COUNTIF(Données!AD95:AF95,"A")))</f>
        <v>0</v>
      </c>
      <c r="N95" s="189">
        <f>IF(A95="","",COUNTIF(Données!H95:K95,1))</f>
        <v>0</v>
      </c>
      <c r="O95" s="189">
        <f>IF(A95="","",COUNTIF(Données!P95:R95,1))</f>
        <v>0</v>
      </c>
      <c r="P95" s="189">
        <f>IF(A95="","",COUNTIF(Données!S95:U95,1))</f>
        <v>0</v>
      </c>
      <c r="Q95" s="189">
        <f>IF(A95="","",COUNTIF(Données!AG95:AI95,1))</f>
        <v>0</v>
      </c>
      <c r="R95" s="190">
        <f t="shared" si="2"/>
        <v>0</v>
      </c>
      <c r="S95" s="191">
        <f>IF(A95="","",100*R95/(13-COUNTIF(Données!P95:U95,"A")-COUNTIF(Données!AG95:AI95,"A")-COUNTIF(Données!H95:K95,"A")))</f>
        <v>0</v>
      </c>
      <c r="T95" s="192">
        <f>IF(A95="","",SUM(Données!V95:X95))</f>
        <v>0</v>
      </c>
      <c r="U95" s="193">
        <f>IF(A95="","",100*T95/(3-COUNTIF(Données!V95:X95,"A")))</f>
        <v>0</v>
      </c>
      <c r="V95" s="194">
        <f t="shared" si="3"/>
        <v>0</v>
      </c>
      <c r="W95" s="188">
        <f>IF(A95="","",100*V95/(34-COUNTIF(Données!B95:AI95,"A")))</f>
        <v>0</v>
      </c>
    </row>
    <row r="96" spans="1:23" ht="15.75">
      <c r="A96" s="195">
        <f>IF(Données!A96="","",Données!A96)</f>
        <v>0</v>
      </c>
      <c r="B96" s="196">
        <f>IF(A96="","",COUNTIF(Données!B96:D96,1))</f>
        <v>0</v>
      </c>
      <c r="C96" s="196">
        <f>IF(A96="","",COUNTIF(Données!F96:G96,1))</f>
        <v>0</v>
      </c>
      <c r="D96" s="196">
        <f>IF(A96="","",IF(Données!O96=1,1,0))</f>
        <v>0</v>
      </c>
      <c r="E96" s="196">
        <f>IF(A96="","",COUNTIF(Données!AB96:AC96,1))</f>
        <v>0</v>
      </c>
      <c r="F96" s="197">
        <f t="shared" si="0"/>
        <v>0</v>
      </c>
      <c r="G96" s="198">
        <f>IF(A96="","",100*F96/(8-COUNTIF(Données!B96:D96,"A")-COUNTIF(Données!F96:G96,"A")-COUNTIF(Données!O96,"A")))</f>
        <v>0</v>
      </c>
      <c r="H96" s="199">
        <f>IF(A96="","",COUNTIF(Données!E96,1))</f>
        <v>0</v>
      </c>
      <c r="I96" s="199">
        <f>IF(A96="","",COUNTIF(Données!L96:N96,1))</f>
        <v>0</v>
      </c>
      <c r="J96" s="199">
        <f>IF(A96="","",COUNTIF(Données!Y96:AA96,1))</f>
        <v>0</v>
      </c>
      <c r="K96" s="199">
        <f>IF(A96="","",COUNTIF(Données!AD96:AF96,1))</f>
        <v>0</v>
      </c>
      <c r="L96" s="200">
        <f t="shared" si="1"/>
        <v>0</v>
      </c>
      <c r="M96" s="198">
        <f>IF(A96="","",100*L96/(10-COUNTIF(Données!E96,"A")-COUNTIF(Données!L96:N96,"A")-COUNTIF(Données!Y96:AA96,"A")-COUNTIF(Données!AD96:AF96,"A")))</f>
        <v>0</v>
      </c>
      <c r="N96" s="199">
        <f>IF(A96="","",COUNTIF(Données!H96:K96,1))</f>
        <v>0</v>
      </c>
      <c r="O96" s="199">
        <f>IF(A96="","",COUNTIF(Données!P96:R96,1))</f>
        <v>0</v>
      </c>
      <c r="P96" s="199">
        <f>IF(A96="","",COUNTIF(Données!S96:U96,1))</f>
        <v>0</v>
      </c>
      <c r="Q96" s="199">
        <f>IF(A96="","",COUNTIF(Données!AG96:AI96,1))</f>
        <v>0</v>
      </c>
      <c r="R96" s="201">
        <f t="shared" si="2"/>
        <v>0</v>
      </c>
      <c r="S96" s="202">
        <f>IF(A96="","",100*R96/(13-COUNTIF(Données!P96:U96,"A")-COUNTIF(Données!AG96:AI96,"A")-COUNTIF(Données!H96:K96,"A")))</f>
        <v>0</v>
      </c>
      <c r="T96" s="203">
        <f>IF(A96="","",SUM(Données!V96:X96))</f>
        <v>0</v>
      </c>
      <c r="U96" s="204">
        <f>IF(A96="","",100*T96/(3-COUNTIF(Données!V96:X96,"A")))</f>
        <v>0</v>
      </c>
      <c r="V96" s="205">
        <f t="shared" si="3"/>
        <v>0</v>
      </c>
      <c r="W96" s="198">
        <f>IF(A96="","",100*V96/(34-COUNTIF(Données!B96:AI96,"A")))</f>
        <v>0</v>
      </c>
    </row>
    <row r="97" spans="1:23" ht="15.75">
      <c r="A97" s="185">
        <f>IF(Données!A97="","",Données!A97)</f>
        <v>0</v>
      </c>
      <c r="B97" s="186">
        <f>IF(A97="","",COUNTIF(Données!B97:D97,1))</f>
        <v>0</v>
      </c>
      <c r="C97" s="186">
        <f>IF(A97="","",COUNTIF(Données!F97:G97,1))</f>
        <v>0</v>
      </c>
      <c r="D97" s="186">
        <f>IF(A97="","",IF(Données!O97=1,1,0))</f>
        <v>0</v>
      </c>
      <c r="E97" s="186">
        <f>IF(A97="","",COUNTIF(Données!AB97:AC97,1))</f>
        <v>0</v>
      </c>
      <c r="F97" s="187">
        <f t="shared" si="0"/>
        <v>0</v>
      </c>
      <c r="G97" s="188">
        <f>IF(A97="","",100*F97/(8-COUNTIF(Données!B97:D97,"A")-COUNTIF(Données!F97:G97,"A")-COUNTIF(Données!O97,"A")))</f>
        <v>0</v>
      </c>
      <c r="H97" s="189">
        <f>IF(A97="","",COUNTIF(Données!E97,1))</f>
        <v>0</v>
      </c>
      <c r="I97" s="189">
        <f>IF(A97="","",COUNTIF(Données!L97:N97,1))</f>
        <v>0</v>
      </c>
      <c r="J97" s="189">
        <f>IF(A97="","",COUNTIF(Données!Y97:AA97,1))</f>
        <v>0</v>
      </c>
      <c r="K97" s="189">
        <f>IF(A97="","",COUNTIF(Données!AD97:AF97,1))</f>
        <v>0</v>
      </c>
      <c r="L97" s="190">
        <f t="shared" si="1"/>
        <v>0</v>
      </c>
      <c r="M97" s="188">
        <f>IF(A97="","",100*L97/(10-COUNTIF(Données!E97,"A")-COUNTIF(Données!L97:N97,"A")-COUNTIF(Données!Y97:AA97,"A")-COUNTIF(Données!AD97:AF97,"A")))</f>
        <v>0</v>
      </c>
      <c r="N97" s="189">
        <f>IF(A97="","",COUNTIF(Données!H97:K97,1))</f>
        <v>0</v>
      </c>
      <c r="O97" s="189">
        <f>IF(A97="","",COUNTIF(Données!P97:R97,1))</f>
        <v>0</v>
      </c>
      <c r="P97" s="189">
        <f>IF(A97="","",COUNTIF(Données!S97:U97,1))</f>
        <v>0</v>
      </c>
      <c r="Q97" s="189">
        <f>IF(A97="","",COUNTIF(Données!AG97:AI97,1))</f>
        <v>0</v>
      </c>
      <c r="R97" s="190">
        <f t="shared" si="2"/>
        <v>0</v>
      </c>
      <c r="S97" s="191">
        <f>IF(A97="","",100*R97/(13-COUNTIF(Données!P97:U97,"A")-COUNTIF(Données!AG97:AI97,"A")-COUNTIF(Données!H97:K97,"A")))</f>
        <v>0</v>
      </c>
      <c r="T97" s="192">
        <f>IF(A97="","",SUM(Données!V97:X97))</f>
        <v>0</v>
      </c>
      <c r="U97" s="193">
        <f>IF(A97="","",100*T97/(3-COUNTIF(Données!V97:X97,"A")))</f>
        <v>0</v>
      </c>
      <c r="V97" s="194">
        <f t="shared" si="3"/>
        <v>0</v>
      </c>
      <c r="W97" s="188">
        <f>IF(A97="","",100*V97/(34-COUNTIF(Données!B97:AI97,"A")))</f>
        <v>0</v>
      </c>
    </row>
    <row r="98" spans="1:23" ht="15.75">
      <c r="A98" s="195">
        <f>IF(Données!A98="","",Données!A98)</f>
        <v>0</v>
      </c>
      <c r="B98" s="196">
        <f>IF(A98="","",COUNTIF(Données!B98:D98,1))</f>
        <v>0</v>
      </c>
      <c r="C98" s="196">
        <f>IF(A98="","",COUNTIF(Données!F98:G98,1))</f>
        <v>0</v>
      </c>
      <c r="D98" s="196">
        <f>IF(A98="","",IF(Données!O98=1,1,0))</f>
        <v>0</v>
      </c>
      <c r="E98" s="196">
        <f>IF(A98="","",COUNTIF(Données!AB98:AC98,1))</f>
        <v>0</v>
      </c>
      <c r="F98" s="197">
        <f t="shared" si="0"/>
        <v>0</v>
      </c>
      <c r="G98" s="198">
        <f>IF(A98="","",100*F98/(8-COUNTIF(Données!B98:D98,"A")-COUNTIF(Données!F98:G98,"A")-COUNTIF(Données!O98,"A")))</f>
        <v>0</v>
      </c>
      <c r="H98" s="199">
        <f>IF(A98="","",COUNTIF(Données!E98,1))</f>
        <v>0</v>
      </c>
      <c r="I98" s="199">
        <f>IF(A98="","",COUNTIF(Données!L98:N98,1))</f>
        <v>0</v>
      </c>
      <c r="J98" s="199">
        <f>IF(A98="","",COUNTIF(Données!Y98:AA98,1))</f>
        <v>0</v>
      </c>
      <c r="K98" s="199">
        <f>IF(A98="","",COUNTIF(Données!AD98:AF98,1))</f>
        <v>0</v>
      </c>
      <c r="L98" s="200">
        <f t="shared" si="1"/>
        <v>0</v>
      </c>
      <c r="M98" s="198">
        <f>IF(A98="","",100*L98/(10-COUNTIF(Données!E98,"A")-COUNTIF(Données!L98:N98,"A")-COUNTIF(Données!Y98:AA98,"A")-COUNTIF(Données!AD98:AF98,"A")))</f>
        <v>0</v>
      </c>
      <c r="N98" s="199">
        <f>IF(A98="","",COUNTIF(Données!H98:K98,1))</f>
        <v>0</v>
      </c>
      <c r="O98" s="199">
        <f>IF(A98="","",COUNTIF(Données!P98:R98,1))</f>
        <v>0</v>
      </c>
      <c r="P98" s="199">
        <f>IF(A98="","",COUNTIF(Données!S98:U98,1))</f>
        <v>0</v>
      </c>
      <c r="Q98" s="199">
        <f>IF(A98="","",COUNTIF(Données!AG98:AI98,1))</f>
        <v>0</v>
      </c>
      <c r="R98" s="201">
        <f t="shared" si="2"/>
        <v>0</v>
      </c>
      <c r="S98" s="202">
        <f>IF(A98="","",100*R98/(13-COUNTIF(Données!P98:U98,"A")-COUNTIF(Données!AG98:AI98,"A")-COUNTIF(Données!H98:K98,"A")))</f>
        <v>0</v>
      </c>
      <c r="T98" s="203">
        <f>IF(A98="","",SUM(Données!V98:X98))</f>
        <v>0</v>
      </c>
      <c r="U98" s="204">
        <f>IF(A98="","",100*T98/(3-COUNTIF(Données!V98:X98,"A")))</f>
        <v>0</v>
      </c>
      <c r="V98" s="205">
        <f t="shared" si="3"/>
        <v>0</v>
      </c>
      <c r="W98" s="198">
        <f>IF(A98="","",100*V98/(34-COUNTIF(Données!B98:AI98,"A")))</f>
        <v>0</v>
      </c>
    </row>
    <row r="99" spans="1:23" ht="15.75">
      <c r="A99" s="185">
        <f>IF(Données!A99="","",Données!A99)</f>
        <v>0</v>
      </c>
      <c r="B99" s="186">
        <f>IF(A99="","",COUNTIF(Données!B99:D99,1))</f>
        <v>0</v>
      </c>
      <c r="C99" s="186">
        <f>IF(A99="","",COUNTIF(Données!F99:G99,1))</f>
        <v>0</v>
      </c>
      <c r="D99" s="186">
        <f>IF(A99="","",IF(Données!O99=1,1,0))</f>
        <v>0</v>
      </c>
      <c r="E99" s="186">
        <f>IF(A99="","",COUNTIF(Données!AB99:AC99,1))</f>
        <v>0</v>
      </c>
      <c r="F99" s="187">
        <f t="shared" si="0"/>
        <v>0</v>
      </c>
      <c r="G99" s="188">
        <f>IF(A99="","",100*F99/(8-COUNTIF(Données!B99:D99,"A")-COUNTIF(Données!F99:G99,"A")-COUNTIF(Données!O99,"A")))</f>
        <v>0</v>
      </c>
      <c r="H99" s="189">
        <f>IF(A99="","",COUNTIF(Données!E99,1))</f>
        <v>0</v>
      </c>
      <c r="I99" s="189">
        <f>IF(A99="","",COUNTIF(Données!L99:N99,1))</f>
        <v>0</v>
      </c>
      <c r="J99" s="189">
        <f>IF(A99="","",COUNTIF(Données!Y99:AA99,1))</f>
        <v>0</v>
      </c>
      <c r="K99" s="189">
        <f>IF(A99="","",COUNTIF(Données!AD99:AF99,1))</f>
        <v>0</v>
      </c>
      <c r="L99" s="190">
        <f t="shared" si="1"/>
        <v>0</v>
      </c>
      <c r="M99" s="188">
        <f>IF(A99="","",100*L99/(10-COUNTIF(Données!E99,"A")-COUNTIF(Données!L99:N99,"A")-COUNTIF(Données!Y99:AA99,"A")-COUNTIF(Données!AD99:AF99,"A")))</f>
        <v>0</v>
      </c>
      <c r="N99" s="189">
        <f>IF(A99="","",COUNTIF(Données!H99:K99,1))</f>
        <v>0</v>
      </c>
      <c r="O99" s="189">
        <f>IF(A99="","",COUNTIF(Données!P99:R99,1))</f>
        <v>0</v>
      </c>
      <c r="P99" s="189">
        <f>IF(A99="","",COUNTIF(Données!S99:U99,1))</f>
        <v>0</v>
      </c>
      <c r="Q99" s="189">
        <f>IF(A99="","",COUNTIF(Données!AG99:AI99,1))</f>
        <v>0</v>
      </c>
      <c r="R99" s="190">
        <f t="shared" si="2"/>
        <v>0</v>
      </c>
      <c r="S99" s="191">
        <f>IF(A99="","",100*R99/(13-COUNTIF(Données!P99:U99,"A")-COUNTIF(Données!AG99:AI99,"A")-COUNTIF(Données!H99:K99,"A")))</f>
        <v>0</v>
      </c>
      <c r="T99" s="192">
        <f>IF(A99="","",SUM(Données!V99:X99))</f>
        <v>0</v>
      </c>
      <c r="U99" s="193">
        <f>IF(A99="","",100*T99/(3-COUNTIF(Données!V99:X99,"A")))</f>
        <v>0</v>
      </c>
      <c r="V99" s="194">
        <f t="shared" si="3"/>
        <v>0</v>
      </c>
      <c r="W99" s="188">
        <f>IF(A99="","",100*V99/(34-COUNTIF(Données!B99:AI99,"A")))</f>
        <v>0</v>
      </c>
    </row>
    <row r="100" spans="1:23" ht="15.75">
      <c r="A100" s="195">
        <f>IF(Données!A100="","",Données!A100)</f>
        <v>0</v>
      </c>
      <c r="B100" s="196">
        <f>IF(A100="","",COUNTIF(Données!B100:D100,1))</f>
        <v>0</v>
      </c>
      <c r="C100" s="196">
        <f>IF(A100="","",COUNTIF(Données!F100:G100,1))</f>
        <v>0</v>
      </c>
      <c r="D100" s="196">
        <f>IF(A100="","",IF(Données!O100=1,1,0))</f>
        <v>0</v>
      </c>
      <c r="E100" s="196">
        <f>IF(A100="","",COUNTIF(Données!AB100:AC100,1))</f>
        <v>0</v>
      </c>
      <c r="F100" s="197">
        <f t="shared" si="0"/>
        <v>0</v>
      </c>
      <c r="G100" s="198">
        <f>IF(A100="","",100*F100/(8-COUNTIF(Données!B100:D100,"A")-COUNTIF(Données!F100:G100,"A")-COUNTIF(Données!O100,"A")))</f>
        <v>0</v>
      </c>
      <c r="H100" s="199">
        <f>IF(A100="","",COUNTIF(Données!E100,1))</f>
        <v>0</v>
      </c>
      <c r="I100" s="199">
        <f>IF(A100="","",COUNTIF(Données!L100:N100,1))</f>
        <v>0</v>
      </c>
      <c r="J100" s="199">
        <f>IF(A100="","",COUNTIF(Données!Y100:AA100,1))</f>
        <v>0</v>
      </c>
      <c r="K100" s="199">
        <f>IF(A100="","",COUNTIF(Données!AD100:AF100,1))</f>
        <v>0</v>
      </c>
      <c r="L100" s="200">
        <f t="shared" si="1"/>
        <v>0</v>
      </c>
      <c r="M100" s="198">
        <f>IF(A100="","",100*L100/(10-COUNTIF(Données!E100,"A")-COUNTIF(Données!L100:N100,"A")-COUNTIF(Données!Y100:AA100,"A")-COUNTIF(Données!AD100:AF100,"A")))</f>
        <v>0</v>
      </c>
      <c r="N100" s="199">
        <f>IF(A100="","",COUNTIF(Données!H100:K100,1))</f>
        <v>0</v>
      </c>
      <c r="O100" s="199">
        <f>IF(A100="","",COUNTIF(Données!P100:R100,1))</f>
        <v>0</v>
      </c>
      <c r="P100" s="199">
        <f>IF(A100="","",COUNTIF(Données!S100:U100,1))</f>
        <v>0</v>
      </c>
      <c r="Q100" s="199">
        <f>IF(A100="","",COUNTIF(Données!AG100:AI100,1))</f>
        <v>0</v>
      </c>
      <c r="R100" s="201">
        <f t="shared" si="2"/>
        <v>0</v>
      </c>
      <c r="S100" s="202">
        <f>IF(A100="","",100*R100/(13-COUNTIF(Données!P100:U100,"A")-COUNTIF(Données!AG100:AI100,"A")-COUNTIF(Données!H100:K100,"A")))</f>
        <v>0</v>
      </c>
      <c r="T100" s="203">
        <f>IF(A100="","",SUM(Données!V100:X100))</f>
        <v>0</v>
      </c>
      <c r="U100" s="204">
        <f>IF(A100="","",100*T100/(3-COUNTIF(Données!V100:X100,"A")))</f>
        <v>0</v>
      </c>
      <c r="V100" s="205">
        <f t="shared" si="3"/>
        <v>0</v>
      </c>
      <c r="W100" s="198">
        <f>IF(A100="","",100*V100/(34-COUNTIF(Données!B100:AI100,"A")))</f>
        <v>0</v>
      </c>
    </row>
    <row r="101" spans="1:23" ht="15.75">
      <c r="A101" s="185">
        <f>IF(Données!A101="","",Données!A101)</f>
        <v>0</v>
      </c>
      <c r="B101" s="186">
        <f>IF(A101="","",COUNTIF(Données!B101:D101,1))</f>
        <v>0</v>
      </c>
      <c r="C101" s="186">
        <f>IF(A101="","",COUNTIF(Données!F101:G101,1))</f>
        <v>0</v>
      </c>
      <c r="D101" s="186">
        <f>IF(A101="","",IF(Données!O101=1,1,0))</f>
        <v>0</v>
      </c>
      <c r="E101" s="186">
        <f>IF(A101="","",COUNTIF(Données!AB101:AC101,1))</f>
        <v>0</v>
      </c>
      <c r="F101" s="187">
        <f t="shared" si="0"/>
        <v>0</v>
      </c>
      <c r="G101" s="188">
        <f>IF(A101="","",100*F101/(8-COUNTIF(Données!B101:D101,"A")-COUNTIF(Données!F101:G101,"A")-COUNTIF(Données!O101,"A")))</f>
        <v>0</v>
      </c>
      <c r="H101" s="189">
        <f>IF(A101="","",COUNTIF(Données!E101,1))</f>
        <v>0</v>
      </c>
      <c r="I101" s="189">
        <f>IF(A101="","",COUNTIF(Données!L101:N101,1))</f>
        <v>0</v>
      </c>
      <c r="J101" s="189">
        <f>IF(A101="","",COUNTIF(Données!Y101:AA101,1))</f>
        <v>0</v>
      </c>
      <c r="K101" s="189">
        <f>IF(A101="","",COUNTIF(Données!AD101:AF101,1))</f>
        <v>0</v>
      </c>
      <c r="L101" s="190">
        <f t="shared" si="1"/>
        <v>0</v>
      </c>
      <c r="M101" s="188">
        <f>IF(A101="","",100*L101/(10-COUNTIF(Données!E101,"A")-COUNTIF(Données!L101:N101,"A")-COUNTIF(Données!Y101:AA101,"A")-COUNTIF(Données!AD101:AF101,"A")))</f>
        <v>0</v>
      </c>
      <c r="N101" s="189">
        <f>IF(A101="","",COUNTIF(Données!H101:K101,1))</f>
        <v>0</v>
      </c>
      <c r="O101" s="189">
        <f>IF(A101="","",COUNTIF(Données!P101:R101,1))</f>
        <v>0</v>
      </c>
      <c r="P101" s="189">
        <f>IF(A101="","",COUNTIF(Données!S101:U101,1))</f>
        <v>0</v>
      </c>
      <c r="Q101" s="189">
        <f>IF(A101="","",COUNTIF(Données!AG101:AI101,1))</f>
        <v>0</v>
      </c>
      <c r="R101" s="190">
        <f t="shared" si="2"/>
        <v>0</v>
      </c>
      <c r="S101" s="191">
        <f>IF(A101="","",100*R101/(13-COUNTIF(Données!P101:U101,"A")-COUNTIF(Données!AG101:AI101,"A")-COUNTIF(Données!H101:K101,"A")))</f>
        <v>0</v>
      </c>
      <c r="T101" s="192">
        <f>IF(A101="","",SUM(Données!V101:X101))</f>
        <v>0</v>
      </c>
      <c r="U101" s="193">
        <f>IF(A101="","",100*T101/(3-COUNTIF(Données!V101:X101,"A")))</f>
        <v>0</v>
      </c>
      <c r="V101" s="194">
        <f t="shared" si="3"/>
        <v>0</v>
      </c>
      <c r="W101" s="188">
        <f>IF(A101="","",100*V101/(34-COUNTIF(Données!B101:AI101,"A")))</f>
        <v>0</v>
      </c>
    </row>
    <row r="102" spans="1:23" ht="15.75">
      <c r="A102" s="195">
        <f>IF(Données!A102="","",Données!A102)</f>
        <v>0</v>
      </c>
      <c r="B102" s="196">
        <f>IF(A102="","",COUNTIF(Données!B102:D102,1))</f>
        <v>0</v>
      </c>
      <c r="C102" s="196">
        <f>IF(A102="","",COUNTIF(Données!F102:G102,1))</f>
        <v>0</v>
      </c>
      <c r="D102" s="196">
        <f>IF(A102="","",IF(Données!O102=1,1,0))</f>
        <v>0</v>
      </c>
      <c r="E102" s="196">
        <f>IF(A102="","",COUNTIF(Données!AB102:AC102,1))</f>
        <v>0</v>
      </c>
      <c r="F102" s="197">
        <f t="shared" si="0"/>
        <v>0</v>
      </c>
      <c r="G102" s="198">
        <f>IF(A102="","",100*F102/(8-COUNTIF(Données!B102:D102,"A")-COUNTIF(Données!F102:G102,"A")-COUNTIF(Données!O102,"A")))</f>
        <v>0</v>
      </c>
      <c r="H102" s="199">
        <f>IF(A102="","",COUNTIF(Données!E102,1))</f>
        <v>0</v>
      </c>
      <c r="I102" s="199">
        <f>IF(A102="","",COUNTIF(Données!L102:N102,1))</f>
        <v>0</v>
      </c>
      <c r="J102" s="199">
        <f>IF(A102="","",COUNTIF(Données!Y102:AA102,1))</f>
        <v>0</v>
      </c>
      <c r="K102" s="199">
        <f>IF(A102="","",COUNTIF(Données!AD102:AF102,1))</f>
        <v>0</v>
      </c>
      <c r="L102" s="200">
        <f t="shared" si="1"/>
        <v>0</v>
      </c>
      <c r="M102" s="198">
        <f>IF(A102="","",100*L102/(10-COUNTIF(Données!E102,"A")-COUNTIF(Données!L102:N102,"A")-COUNTIF(Données!Y102:AA102,"A")-COUNTIF(Données!AD102:AF102,"A")))</f>
        <v>0</v>
      </c>
      <c r="N102" s="199">
        <f>IF(A102="","",COUNTIF(Données!H102:K102,1))</f>
        <v>0</v>
      </c>
      <c r="O102" s="199">
        <f>IF(A102="","",COUNTIF(Données!P102:R102,1))</f>
        <v>0</v>
      </c>
      <c r="P102" s="199">
        <f>IF(A102="","",COUNTIF(Données!S102:U102,1))</f>
        <v>0</v>
      </c>
      <c r="Q102" s="199">
        <f>IF(A102="","",COUNTIF(Données!AG102:AI102,1))</f>
        <v>0</v>
      </c>
      <c r="R102" s="201">
        <f t="shared" si="2"/>
        <v>0</v>
      </c>
      <c r="S102" s="202">
        <f>IF(A102="","",100*R102/(13-COUNTIF(Données!P102:U102,"A")-COUNTIF(Données!AG102:AI102,"A")-COUNTIF(Données!H102:K102,"A")))</f>
        <v>0</v>
      </c>
      <c r="T102" s="203">
        <f>IF(A102="","",SUM(Données!V102:X102))</f>
        <v>0</v>
      </c>
      <c r="U102" s="204">
        <f>IF(A102="","",100*T102/(3-COUNTIF(Données!V102:X102,"A")))</f>
        <v>0</v>
      </c>
      <c r="V102" s="205">
        <f t="shared" si="3"/>
        <v>0</v>
      </c>
      <c r="W102" s="198">
        <f>IF(A102="","",100*V102/(34-COUNTIF(Données!B102:AI102,"A")))</f>
        <v>0</v>
      </c>
    </row>
    <row r="103" spans="1:23" ht="15.75">
      <c r="A103" s="185">
        <f>IF(Données!A103="","",Données!A103)</f>
        <v>0</v>
      </c>
      <c r="B103" s="186">
        <f>IF(A103="","",COUNTIF(Données!B103:D103,1))</f>
        <v>0</v>
      </c>
      <c r="C103" s="186">
        <f>IF(A103="","",COUNTIF(Données!F103:G103,1))</f>
        <v>0</v>
      </c>
      <c r="D103" s="186">
        <f>IF(A103="","",IF(Données!O103=1,1,0))</f>
        <v>0</v>
      </c>
      <c r="E103" s="186">
        <f>IF(A103="","",COUNTIF(Données!AB103:AC103,1))</f>
        <v>0</v>
      </c>
      <c r="F103" s="187">
        <f t="shared" si="0"/>
        <v>0</v>
      </c>
      <c r="G103" s="188">
        <f>IF(A103="","",100*F103/(8-COUNTIF(Données!B103:D103,"A")-COUNTIF(Données!F103:G103,"A")-COUNTIF(Données!O103,"A")))</f>
        <v>0</v>
      </c>
      <c r="H103" s="189">
        <f>IF(A103="","",COUNTIF(Données!E103,1))</f>
        <v>0</v>
      </c>
      <c r="I103" s="189">
        <f>IF(A103="","",COUNTIF(Données!L103:N103,1))</f>
        <v>0</v>
      </c>
      <c r="J103" s="189">
        <f>IF(A103="","",COUNTIF(Données!Y103:AA103,1))</f>
        <v>0</v>
      </c>
      <c r="K103" s="189">
        <f>IF(A103="","",COUNTIF(Données!AD103:AF103,1))</f>
        <v>0</v>
      </c>
      <c r="L103" s="190">
        <f t="shared" si="1"/>
        <v>0</v>
      </c>
      <c r="M103" s="188">
        <f>IF(A103="","",100*L103/(10-COUNTIF(Données!E103,"A")-COUNTIF(Données!L103:N103,"A")-COUNTIF(Données!Y103:AA103,"A")-COUNTIF(Données!AD103:AF103,"A")))</f>
        <v>0</v>
      </c>
      <c r="N103" s="189">
        <f>IF(A103="","",COUNTIF(Données!H103:K103,1))</f>
        <v>0</v>
      </c>
      <c r="O103" s="189">
        <f>IF(A103="","",COUNTIF(Données!P103:R103,1))</f>
        <v>0</v>
      </c>
      <c r="P103" s="189">
        <f>IF(A103="","",COUNTIF(Données!S103:U103,1))</f>
        <v>0</v>
      </c>
      <c r="Q103" s="189">
        <f>IF(A103="","",COUNTIF(Données!AG103:AI103,1))</f>
        <v>0</v>
      </c>
      <c r="R103" s="190">
        <f t="shared" si="2"/>
        <v>0</v>
      </c>
      <c r="S103" s="191">
        <f>IF(A103="","",100*R103/(13-COUNTIF(Données!P103:U103,"A")-COUNTIF(Données!AG103:AI103,"A")-COUNTIF(Données!H103:K103,"A")))</f>
        <v>0</v>
      </c>
      <c r="T103" s="192">
        <f>IF(A103="","",SUM(Données!V103:X103))</f>
        <v>0</v>
      </c>
      <c r="U103" s="193">
        <f>IF(A103="","",100*T103/(3-COUNTIF(Données!V103:X103,"A")))</f>
        <v>0</v>
      </c>
      <c r="V103" s="194">
        <f t="shared" si="3"/>
        <v>0</v>
      </c>
      <c r="W103" s="188">
        <f>IF(A103="","",100*V103/(34-COUNTIF(Données!B103:AI103,"A")))</f>
        <v>0</v>
      </c>
    </row>
    <row r="104" spans="1:23" ht="15.75">
      <c r="A104" s="195">
        <f>IF(Données!A104="","",Données!A104)</f>
        <v>0</v>
      </c>
      <c r="B104" s="196">
        <f>IF(A104="","",COUNTIF(Données!B104:D104,1))</f>
        <v>0</v>
      </c>
      <c r="C104" s="196">
        <f>IF(A104="","",COUNTIF(Données!F104:G104,1))</f>
        <v>0</v>
      </c>
      <c r="D104" s="196">
        <f>IF(A104="","",IF(Données!O104=1,1,0))</f>
        <v>0</v>
      </c>
      <c r="E104" s="196">
        <f>IF(A104="","",COUNTIF(Données!AB104:AC104,1))</f>
        <v>0</v>
      </c>
      <c r="F104" s="197">
        <f t="shared" si="0"/>
        <v>0</v>
      </c>
      <c r="G104" s="198">
        <f>IF(A104="","",100*F104/(8-COUNTIF(Données!B104:D104,"A")-COUNTIF(Données!F104:G104,"A")-COUNTIF(Données!O104,"A")))</f>
        <v>0</v>
      </c>
      <c r="H104" s="199">
        <f>IF(A104="","",COUNTIF(Données!E104,1))</f>
        <v>0</v>
      </c>
      <c r="I104" s="199">
        <f>IF(A104="","",COUNTIF(Données!L104:N104,1))</f>
        <v>0</v>
      </c>
      <c r="J104" s="199">
        <f>IF(A104="","",COUNTIF(Données!Y104:AA104,1))</f>
        <v>0</v>
      </c>
      <c r="K104" s="199">
        <f>IF(A104="","",COUNTIF(Données!AD104:AF104,1))</f>
        <v>0</v>
      </c>
      <c r="L104" s="200">
        <f t="shared" si="1"/>
        <v>0</v>
      </c>
      <c r="M104" s="198">
        <f>IF(A104="","",100*L104/(10-COUNTIF(Données!E104,"A")-COUNTIF(Données!L104:N104,"A")-COUNTIF(Données!Y104:AA104,"A")-COUNTIF(Données!AD104:AF104,"A")))</f>
        <v>0</v>
      </c>
      <c r="N104" s="199">
        <f>IF(A104="","",COUNTIF(Données!H104:K104,1))</f>
        <v>0</v>
      </c>
      <c r="O104" s="199">
        <f>IF(A104="","",COUNTIF(Données!P104:R104,1))</f>
        <v>0</v>
      </c>
      <c r="P104" s="199">
        <f>IF(A104="","",COUNTIF(Données!S104:U104,1))</f>
        <v>0</v>
      </c>
      <c r="Q104" s="199">
        <f>IF(A104="","",COUNTIF(Données!AG104:AI104,1))</f>
        <v>0</v>
      </c>
      <c r="R104" s="201">
        <f t="shared" si="2"/>
        <v>0</v>
      </c>
      <c r="S104" s="202">
        <f>IF(A104="","",100*R104/(13-COUNTIF(Données!P104:U104,"A")-COUNTIF(Données!AG104:AI104,"A")-COUNTIF(Données!H104:K104,"A")))</f>
        <v>0</v>
      </c>
      <c r="T104" s="203">
        <f>IF(A104="","",SUM(Données!V104:X104))</f>
        <v>0</v>
      </c>
      <c r="U104" s="204">
        <f>IF(A104="","",100*T104/(3-COUNTIF(Données!V104:X104,"A")))</f>
        <v>0</v>
      </c>
      <c r="V104" s="205">
        <f t="shared" si="3"/>
        <v>0</v>
      </c>
      <c r="W104" s="198">
        <f>IF(A104="","",100*V104/(34-COUNTIF(Données!B104:AI104,"A")))</f>
        <v>0</v>
      </c>
    </row>
    <row r="105" spans="1:23" ht="15.75">
      <c r="A105" s="185">
        <f>IF(Données!A105="","",Données!A105)</f>
        <v>0</v>
      </c>
      <c r="B105" s="186">
        <f>IF(A105="","",COUNTIF(Données!B105:D105,1))</f>
        <v>0</v>
      </c>
      <c r="C105" s="186">
        <f>IF(A105="","",COUNTIF(Données!F105:G105,1))</f>
        <v>0</v>
      </c>
      <c r="D105" s="186">
        <f>IF(A105="","",IF(Données!O105=1,1,0))</f>
        <v>0</v>
      </c>
      <c r="E105" s="186">
        <f>IF(A105="","",COUNTIF(Données!AB105:AC105,1))</f>
        <v>0</v>
      </c>
      <c r="F105" s="187">
        <f t="shared" si="0"/>
        <v>0</v>
      </c>
      <c r="G105" s="188">
        <f>IF(A105="","",100*F105/(8-COUNTIF(Données!B105:D105,"A")-COUNTIF(Données!F105:G105,"A")-COUNTIF(Données!O105,"A")))</f>
        <v>0</v>
      </c>
      <c r="H105" s="189">
        <f>IF(A105="","",COUNTIF(Données!E105,1))</f>
        <v>0</v>
      </c>
      <c r="I105" s="189">
        <f>IF(A105="","",COUNTIF(Données!L105:N105,1))</f>
        <v>0</v>
      </c>
      <c r="J105" s="189">
        <f>IF(A105="","",COUNTIF(Données!Y105:AA105,1))</f>
        <v>0</v>
      </c>
      <c r="K105" s="189">
        <f>IF(A105="","",COUNTIF(Données!AD105:AF105,1))</f>
        <v>0</v>
      </c>
      <c r="L105" s="190">
        <f t="shared" si="1"/>
        <v>0</v>
      </c>
      <c r="M105" s="188">
        <f>IF(A105="","",100*L105/(10-COUNTIF(Données!E105,"A")-COUNTIF(Données!L105:N105,"A")-COUNTIF(Données!Y105:AA105,"A")-COUNTIF(Données!AD105:AF105,"A")))</f>
        <v>0</v>
      </c>
      <c r="N105" s="189">
        <f>IF(A105="","",COUNTIF(Données!H105:K105,1))</f>
        <v>0</v>
      </c>
      <c r="O105" s="189">
        <f>IF(A105="","",COUNTIF(Données!P105:R105,1))</f>
        <v>0</v>
      </c>
      <c r="P105" s="189">
        <f>IF(A105="","",COUNTIF(Données!S105:U105,1))</f>
        <v>0</v>
      </c>
      <c r="Q105" s="189">
        <f>IF(A105="","",COUNTIF(Données!AG105:AI105,1))</f>
        <v>0</v>
      </c>
      <c r="R105" s="190">
        <f t="shared" si="2"/>
        <v>0</v>
      </c>
      <c r="S105" s="191">
        <f>IF(A105="","",100*R105/(13-COUNTIF(Données!P105:U105,"A")-COUNTIF(Données!AG105:AI105,"A")-COUNTIF(Données!H105:K105,"A")))</f>
        <v>0</v>
      </c>
      <c r="T105" s="192">
        <f>IF(A105="","",SUM(Données!V105:X105))</f>
        <v>0</v>
      </c>
      <c r="U105" s="193">
        <f>IF(A105="","",100*T105/(3-COUNTIF(Données!V105:X105,"A")))</f>
        <v>0</v>
      </c>
      <c r="V105" s="194">
        <f t="shared" si="3"/>
        <v>0</v>
      </c>
      <c r="W105" s="188">
        <f>IF(A105="","",100*V105/(34-COUNTIF(Données!B105:AI105,"A")))</f>
        <v>0</v>
      </c>
    </row>
    <row r="106" spans="1:23" ht="15.75">
      <c r="A106" s="195">
        <f>IF(Données!A106="","",Données!A106)</f>
        <v>0</v>
      </c>
      <c r="B106" s="196">
        <f>IF(A106="","",COUNTIF(Données!B106:D106,1))</f>
        <v>0</v>
      </c>
      <c r="C106" s="196">
        <f>IF(A106="","",COUNTIF(Données!F106:G106,1))</f>
        <v>0</v>
      </c>
      <c r="D106" s="196">
        <f>IF(A106="","",IF(Données!O106=1,1,0))</f>
        <v>0</v>
      </c>
      <c r="E106" s="196">
        <f>IF(A106="","",COUNTIF(Données!AB106:AC106,1))</f>
        <v>0</v>
      </c>
      <c r="F106" s="197">
        <f t="shared" si="0"/>
        <v>0</v>
      </c>
      <c r="G106" s="198">
        <f>IF(A106="","",100*F106/(8-COUNTIF(Données!B106:D106,"A")-COUNTIF(Données!F106:G106,"A")-COUNTIF(Données!O106,"A")))</f>
        <v>0</v>
      </c>
      <c r="H106" s="199">
        <f>IF(A106="","",COUNTIF(Données!E106,1))</f>
        <v>0</v>
      </c>
      <c r="I106" s="199">
        <f>IF(A106="","",COUNTIF(Données!L106:N106,1))</f>
        <v>0</v>
      </c>
      <c r="J106" s="199">
        <f>IF(A106="","",COUNTIF(Données!Y106:AA106,1))</f>
        <v>0</v>
      </c>
      <c r="K106" s="199">
        <f>IF(A106="","",COUNTIF(Données!AD106:AF106,1))</f>
        <v>0</v>
      </c>
      <c r="L106" s="200">
        <f t="shared" si="1"/>
        <v>0</v>
      </c>
      <c r="M106" s="198">
        <f>IF(A106="","",100*L106/(10-COUNTIF(Données!E106,"A")-COUNTIF(Données!L106:N106,"A")-COUNTIF(Données!Y106:AA106,"A")-COUNTIF(Données!AD106:AF106,"A")))</f>
        <v>0</v>
      </c>
      <c r="N106" s="199">
        <f>IF(A106="","",COUNTIF(Données!H106:K106,1))</f>
        <v>0</v>
      </c>
      <c r="O106" s="199">
        <f>IF(A106="","",COUNTIF(Données!P106:R106,1))</f>
        <v>0</v>
      </c>
      <c r="P106" s="199">
        <f>IF(A106="","",COUNTIF(Données!S106:U106,1))</f>
        <v>0</v>
      </c>
      <c r="Q106" s="199">
        <f>IF(A106="","",COUNTIF(Données!AG106:AI106,1))</f>
        <v>0</v>
      </c>
      <c r="R106" s="201">
        <f t="shared" si="2"/>
        <v>0</v>
      </c>
      <c r="S106" s="202">
        <f>IF(A106="","",100*R106/(13-COUNTIF(Données!P106:U106,"A")-COUNTIF(Données!AG106:AI106,"A")-COUNTIF(Données!H106:K106,"A")))</f>
        <v>0</v>
      </c>
      <c r="T106" s="203">
        <f>IF(A106="","",SUM(Données!V106:X106))</f>
        <v>0</v>
      </c>
      <c r="U106" s="204">
        <f>IF(A106="","",100*T106/(3-COUNTIF(Données!V106:X106,"A")))</f>
        <v>0</v>
      </c>
      <c r="V106" s="205">
        <f t="shared" si="3"/>
        <v>0</v>
      </c>
      <c r="W106" s="198">
        <f>IF(A106="","",100*V106/(34-COUNTIF(Données!B106:AI106,"A")))</f>
        <v>0</v>
      </c>
    </row>
    <row r="107" spans="1:23" ht="15.75">
      <c r="A107" s="185">
        <f>IF(Données!A107="","",Données!A107)</f>
        <v>0</v>
      </c>
      <c r="B107" s="186">
        <f>IF(A107="","",COUNTIF(Données!B107:D107,1))</f>
        <v>0</v>
      </c>
      <c r="C107" s="186">
        <f>IF(A107="","",COUNTIF(Données!F107:G107,1))</f>
        <v>0</v>
      </c>
      <c r="D107" s="186">
        <f>IF(A107="","",IF(Données!O107=1,1,0))</f>
        <v>0</v>
      </c>
      <c r="E107" s="186">
        <f>IF(A107="","",COUNTIF(Données!AB107:AC107,1))</f>
        <v>0</v>
      </c>
      <c r="F107" s="187">
        <f t="shared" si="0"/>
        <v>0</v>
      </c>
      <c r="G107" s="188">
        <f>IF(A107="","",100*F107/(8-COUNTIF(Données!B107:D107,"A")-COUNTIF(Données!F107:G107,"A")-COUNTIF(Données!O107,"A")))</f>
        <v>0</v>
      </c>
      <c r="H107" s="189">
        <f>IF(A107="","",COUNTIF(Données!E107,1))</f>
        <v>0</v>
      </c>
      <c r="I107" s="189">
        <f>IF(A107="","",COUNTIF(Données!L107:N107,1))</f>
        <v>0</v>
      </c>
      <c r="J107" s="189">
        <f>IF(A107="","",COUNTIF(Données!Y107:AA107,1))</f>
        <v>0</v>
      </c>
      <c r="K107" s="189">
        <f>IF(A107="","",COUNTIF(Données!AD107:AF107,1))</f>
        <v>0</v>
      </c>
      <c r="L107" s="190">
        <f t="shared" si="1"/>
        <v>0</v>
      </c>
      <c r="M107" s="188">
        <f>IF(A107="","",100*L107/(10-COUNTIF(Données!E107,"A")-COUNTIF(Données!L107:N107,"A")-COUNTIF(Données!Y107:AA107,"A")-COUNTIF(Données!AD107:AF107,"A")))</f>
        <v>0</v>
      </c>
      <c r="N107" s="189">
        <f>IF(A107="","",COUNTIF(Données!H107:K107,1))</f>
        <v>0</v>
      </c>
      <c r="O107" s="189">
        <f>IF(A107="","",COUNTIF(Données!P107:R107,1))</f>
        <v>0</v>
      </c>
      <c r="P107" s="189">
        <f>IF(A107="","",COUNTIF(Données!S107:U107,1))</f>
        <v>0</v>
      </c>
      <c r="Q107" s="189">
        <f>IF(A107="","",COUNTIF(Données!AG107:AI107,1))</f>
        <v>0</v>
      </c>
      <c r="R107" s="190">
        <f t="shared" si="2"/>
        <v>0</v>
      </c>
      <c r="S107" s="191">
        <f>IF(A107="","",100*R107/(13-COUNTIF(Données!P107:U107,"A")-COUNTIF(Données!AG107:AI107,"A")-COUNTIF(Données!H107:K107,"A")))</f>
        <v>0</v>
      </c>
      <c r="T107" s="192">
        <f>IF(A107="","",SUM(Données!V107:X107))</f>
        <v>0</v>
      </c>
      <c r="U107" s="193">
        <f>IF(A107="","",100*T107/(3-COUNTIF(Données!V107:X107,"A")))</f>
        <v>0</v>
      </c>
      <c r="V107" s="194">
        <f t="shared" si="3"/>
        <v>0</v>
      </c>
      <c r="W107" s="188">
        <f>IF(A107="","",100*V107/(34-COUNTIF(Données!B107:AI107,"A")))</f>
        <v>0</v>
      </c>
    </row>
    <row r="108" spans="1:23" ht="15.75">
      <c r="A108" s="195">
        <f>IF(Données!A108="","",Données!A108)</f>
        <v>0</v>
      </c>
      <c r="B108" s="196">
        <f>IF(A108="","",COUNTIF(Données!B108:D108,1))</f>
        <v>0</v>
      </c>
      <c r="C108" s="196">
        <f>IF(A108="","",COUNTIF(Données!F108:G108,1))</f>
        <v>0</v>
      </c>
      <c r="D108" s="196">
        <f>IF(A108="","",IF(Données!O108=1,1,0))</f>
        <v>0</v>
      </c>
      <c r="E108" s="196">
        <f>IF(A108="","",COUNTIF(Données!AB108:AC108,1))</f>
        <v>0</v>
      </c>
      <c r="F108" s="197">
        <f t="shared" si="0"/>
        <v>0</v>
      </c>
      <c r="G108" s="198">
        <f>IF(A108="","",100*F108/(8-COUNTIF(Données!B108:D108,"A")-COUNTIF(Données!F108:G108,"A")-COUNTIF(Données!O108,"A")))</f>
        <v>0</v>
      </c>
      <c r="H108" s="199">
        <f>IF(A108="","",COUNTIF(Données!E108,1))</f>
        <v>0</v>
      </c>
      <c r="I108" s="199">
        <f>IF(A108="","",COUNTIF(Données!L108:N108,1))</f>
        <v>0</v>
      </c>
      <c r="J108" s="199">
        <f>IF(A108="","",COUNTIF(Données!Y108:AA108,1))</f>
        <v>0</v>
      </c>
      <c r="K108" s="199">
        <f>IF(A108="","",COUNTIF(Données!AD108:AF108,1))</f>
        <v>0</v>
      </c>
      <c r="L108" s="200">
        <f t="shared" si="1"/>
        <v>0</v>
      </c>
      <c r="M108" s="198">
        <f>IF(A108="","",100*L108/(10-COUNTIF(Données!E108,"A")-COUNTIF(Données!L108:N108,"A")-COUNTIF(Données!Y108:AA108,"A")-COUNTIF(Données!AD108:AF108,"A")))</f>
        <v>0</v>
      </c>
      <c r="N108" s="199">
        <f>IF(A108="","",COUNTIF(Données!H108:K108,1))</f>
        <v>0</v>
      </c>
      <c r="O108" s="199">
        <f>IF(A108="","",COUNTIF(Données!P108:R108,1))</f>
        <v>0</v>
      </c>
      <c r="P108" s="199">
        <f>IF(A108="","",COUNTIF(Données!S108:U108,1))</f>
        <v>0</v>
      </c>
      <c r="Q108" s="199">
        <f>IF(A108="","",COUNTIF(Données!AG108:AI108,1))</f>
        <v>0</v>
      </c>
      <c r="R108" s="201">
        <f t="shared" si="2"/>
        <v>0</v>
      </c>
      <c r="S108" s="202">
        <f>IF(A108="","",100*R108/(13-COUNTIF(Données!P108:U108,"A")-COUNTIF(Données!AG108:AI108,"A")-COUNTIF(Données!H108:K108,"A")))</f>
        <v>0</v>
      </c>
      <c r="T108" s="203">
        <f>IF(A108="","",SUM(Données!V108:X108))</f>
        <v>0</v>
      </c>
      <c r="U108" s="204">
        <f>IF(A108="","",100*T108/(3-COUNTIF(Données!V108:X108,"A")))</f>
        <v>0</v>
      </c>
      <c r="V108" s="205">
        <f t="shared" si="3"/>
        <v>0</v>
      </c>
      <c r="W108" s="198">
        <f>IF(A108="","",100*V108/(34-COUNTIF(Données!B108:AI108,"A")))</f>
        <v>0</v>
      </c>
    </row>
    <row r="109" spans="1:23" ht="15.75">
      <c r="A109" s="185">
        <f>IF(Données!A109="","",Données!A109)</f>
        <v>0</v>
      </c>
      <c r="B109" s="186">
        <f>IF(A109="","",COUNTIF(Données!B109:D109,1))</f>
        <v>0</v>
      </c>
      <c r="C109" s="186">
        <f>IF(A109="","",COUNTIF(Données!F109:G109,1))</f>
        <v>0</v>
      </c>
      <c r="D109" s="186">
        <f>IF(A109="","",IF(Données!O109=1,1,0))</f>
        <v>0</v>
      </c>
      <c r="E109" s="186">
        <f>IF(A109="","",COUNTIF(Données!AB109:AC109,1))</f>
        <v>0</v>
      </c>
      <c r="F109" s="187">
        <f t="shared" si="0"/>
        <v>0</v>
      </c>
      <c r="G109" s="188">
        <f>IF(A109="","",100*F109/(8-COUNTIF(Données!B109:D109,"A")-COUNTIF(Données!F109:G109,"A")-COUNTIF(Données!O109,"A")))</f>
        <v>0</v>
      </c>
      <c r="H109" s="189">
        <f>IF(A109="","",COUNTIF(Données!E109,1))</f>
        <v>0</v>
      </c>
      <c r="I109" s="189">
        <f>IF(A109="","",COUNTIF(Données!L109:N109,1))</f>
        <v>0</v>
      </c>
      <c r="J109" s="189">
        <f>IF(A109="","",COUNTIF(Données!Y109:AA109,1))</f>
        <v>0</v>
      </c>
      <c r="K109" s="189">
        <f>IF(A109="","",COUNTIF(Données!AD109:AF109,1))</f>
        <v>0</v>
      </c>
      <c r="L109" s="190">
        <f t="shared" si="1"/>
        <v>0</v>
      </c>
      <c r="M109" s="188">
        <f>IF(A109="","",100*L109/(10-COUNTIF(Données!E109,"A")-COUNTIF(Données!L109:N109,"A")-COUNTIF(Données!Y109:AA109,"A")-COUNTIF(Données!AD109:AF109,"A")))</f>
        <v>0</v>
      </c>
      <c r="N109" s="189">
        <f>IF(A109="","",COUNTIF(Données!H109:K109,1))</f>
        <v>0</v>
      </c>
      <c r="O109" s="189">
        <f>IF(A109="","",COUNTIF(Données!P109:R109,1))</f>
        <v>0</v>
      </c>
      <c r="P109" s="189">
        <f>IF(A109="","",COUNTIF(Données!S109:U109,1))</f>
        <v>0</v>
      </c>
      <c r="Q109" s="189">
        <f>IF(A109="","",COUNTIF(Données!AG109:AI109,1))</f>
        <v>0</v>
      </c>
      <c r="R109" s="190">
        <f t="shared" si="2"/>
        <v>0</v>
      </c>
      <c r="S109" s="191">
        <f>IF(A109="","",100*R109/(13-COUNTIF(Données!P109:U109,"A")-COUNTIF(Données!AG109:AI109,"A")-COUNTIF(Données!H109:K109,"A")))</f>
        <v>0</v>
      </c>
      <c r="T109" s="192">
        <f>IF(A109="","",SUM(Données!V109:X109))</f>
        <v>0</v>
      </c>
      <c r="U109" s="193">
        <f>IF(A109="","",100*T109/(3-COUNTIF(Données!V109:X109,"A")))</f>
        <v>0</v>
      </c>
      <c r="V109" s="194">
        <f t="shared" si="3"/>
        <v>0</v>
      </c>
      <c r="W109" s="188">
        <f>IF(A109="","",100*V109/(34-COUNTIF(Données!B109:AI109,"A")))</f>
        <v>0</v>
      </c>
    </row>
    <row r="110" spans="1:23" ht="15.75">
      <c r="A110" s="195">
        <f>IF(Données!A110="","",Données!A110)</f>
        <v>0</v>
      </c>
      <c r="B110" s="196">
        <f>IF(A110="","",COUNTIF(Données!B110:D110,1))</f>
        <v>0</v>
      </c>
      <c r="C110" s="196">
        <f>IF(A110="","",COUNTIF(Données!F110:G110,1))</f>
        <v>0</v>
      </c>
      <c r="D110" s="196">
        <f>IF(A110="","",IF(Données!O110=1,1,0))</f>
        <v>0</v>
      </c>
      <c r="E110" s="196">
        <f>IF(A110="","",COUNTIF(Données!AB110:AC110,1))</f>
        <v>0</v>
      </c>
      <c r="F110" s="197">
        <f t="shared" si="0"/>
        <v>0</v>
      </c>
      <c r="G110" s="198">
        <f>IF(A110="","",100*F110/(8-COUNTIF(Données!B110:D110,"A")-COUNTIF(Données!F110:G110,"A")-COUNTIF(Données!O110,"A")))</f>
        <v>0</v>
      </c>
      <c r="H110" s="199">
        <f>IF(A110="","",COUNTIF(Données!E110,1))</f>
        <v>0</v>
      </c>
      <c r="I110" s="199">
        <f>IF(A110="","",COUNTIF(Données!L110:N110,1))</f>
        <v>0</v>
      </c>
      <c r="J110" s="199">
        <f>IF(A110="","",COUNTIF(Données!Y110:AA110,1))</f>
        <v>0</v>
      </c>
      <c r="K110" s="199">
        <f>IF(A110="","",COUNTIF(Données!AD110:AF110,1))</f>
        <v>0</v>
      </c>
      <c r="L110" s="200">
        <f t="shared" si="1"/>
        <v>0</v>
      </c>
      <c r="M110" s="198">
        <f>IF(A110="","",100*L110/(10-COUNTIF(Données!E110,"A")-COUNTIF(Données!L110:N110,"A")-COUNTIF(Données!Y110:AA110,"A")-COUNTIF(Données!AD110:AF110,"A")))</f>
        <v>0</v>
      </c>
      <c r="N110" s="199">
        <f>IF(A110="","",COUNTIF(Données!H110:K110,1))</f>
        <v>0</v>
      </c>
      <c r="O110" s="199">
        <f>IF(A110="","",COUNTIF(Données!P110:R110,1))</f>
        <v>0</v>
      </c>
      <c r="P110" s="199">
        <f>IF(A110="","",COUNTIF(Données!S110:U110,1))</f>
        <v>0</v>
      </c>
      <c r="Q110" s="199">
        <f>IF(A110="","",COUNTIF(Données!AG110:AI110,1))</f>
        <v>0</v>
      </c>
      <c r="R110" s="201">
        <f t="shared" si="2"/>
        <v>0</v>
      </c>
      <c r="S110" s="202">
        <f>IF(A110="","",100*R110/(13-COUNTIF(Données!P110:U110,"A")-COUNTIF(Données!AG110:AI110,"A")-COUNTIF(Données!H110:K110,"A")))</f>
        <v>0</v>
      </c>
      <c r="T110" s="203">
        <f>IF(A110="","",SUM(Données!V110:X110))</f>
        <v>0</v>
      </c>
      <c r="U110" s="204">
        <f>IF(A110="","",100*T110/(3-COUNTIF(Données!V110:X110,"A")))</f>
        <v>0</v>
      </c>
      <c r="V110" s="205">
        <f t="shared" si="3"/>
        <v>0</v>
      </c>
      <c r="W110" s="198">
        <f>IF(A110="","",100*V110/(34-COUNTIF(Données!B110:AI110,"A")))</f>
        <v>0</v>
      </c>
    </row>
    <row r="111" spans="1:23" ht="15.75">
      <c r="A111" s="185">
        <f>IF(Données!A111="","",Données!A111)</f>
        <v>0</v>
      </c>
      <c r="B111" s="186">
        <f>IF(A111="","",COUNTIF(Données!B111:D111,1))</f>
        <v>0</v>
      </c>
      <c r="C111" s="186">
        <f>IF(A111="","",COUNTIF(Données!F111:G111,1))</f>
        <v>0</v>
      </c>
      <c r="D111" s="186">
        <f>IF(A111="","",IF(Données!O111=1,1,0))</f>
        <v>0</v>
      </c>
      <c r="E111" s="186">
        <f>IF(A111="","",COUNTIF(Données!AB111:AC111,1))</f>
        <v>0</v>
      </c>
      <c r="F111" s="187">
        <f t="shared" si="0"/>
        <v>0</v>
      </c>
      <c r="G111" s="188">
        <f>IF(A111="","",100*F111/(8-COUNTIF(Données!B111:D111,"A")-COUNTIF(Données!F111:G111,"A")-COUNTIF(Données!O111,"A")))</f>
        <v>0</v>
      </c>
      <c r="H111" s="189">
        <f>IF(A111="","",COUNTIF(Données!E111,1))</f>
        <v>0</v>
      </c>
      <c r="I111" s="189">
        <f>IF(A111="","",COUNTIF(Données!L111:N111,1))</f>
        <v>0</v>
      </c>
      <c r="J111" s="189">
        <f>IF(A111="","",COUNTIF(Données!Y111:AA111,1))</f>
        <v>0</v>
      </c>
      <c r="K111" s="189">
        <f>IF(A111="","",COUNTIF(Données!AD111:AF111,1))</f>
        <v>0</v>
      </c>
      <c r="L111" s="190">
        <f t="shared" si="1"/>
        <v>0</v>
      </c>
      <c r="M111" s="188">
        <f>IF(A111="","",100*L111/(10-COUNTIF(Données!E111,"A")-COUNTIF(Données!L111:N111,"A")-COUNTIF(Données!Y111:AA111,"A")-COUNTIF(Données!AD111:AF111,"A")))</f>
        <v>0</v>
      </c>
      <c r="N111" s="189">
        <f>IF(A111="","",COUNTIF(Données!H111:K111,1))</f>
        <v>0</v>
      </c>
      <c r="O111" s="189">
        <f>IF(A111="","",COUNTIF(Données!P111:R111,1))</f>
        <v>0</v>
      </c>
      <c r="P111" s="189">
        <f>IF(A111="","",COUNTIF(Données!S111:U111,1))</f>
        <v>0</v>
      </c>
      <c r="Q111" s="189">
        <f>IF(A111="","",COUNTIF(Données!AG111:AI111,1))</f>
        <v>0</v>
      </c>
      <c r="R111" s="190">
        <f t="shared" si="2"/>
        <v>0</v>
      </c>
      <c r="S111" s="191">
        <f>IF(A111="","",100*R111/(13-COUNTIF(Données!P111:U111,"A")-COUNTIF(Données!AG111:AI111,"A")-COUNTIF(Données!H111:K111,"A")))</f>
        <v>0</v>
      </c>
      <c r="T111" s="192">
        <f>IF(A111="","",SUM(Données!V111:X111))</f>
        <v>0</v>
      </c>
      <c r="U111" s="193">
        <f>IF(A111="","",100*T111/(3-COUNTIF(Données!V111:X111,"A")))</f>
        <v>0</v>
      </c>
      <c r="V111" s="194">
        <f t="shared" si="3"/>
        <v>0</v>
      </c>
      <c r="W111" s="188">
        <f>IF(A111="","",100*V111/(34-COUNTIF(Données!B111:AI111,"A")))</f>
        <v>0</v>
      </c>
    </row>
    <row r="112" spans="1:23" ht="15.75">
      <c r="A112" s="195">
        <f>IF(Données!A112="","",Données!A112)</f>
        <v>0</v>
      </c>
      <c r="B112" s="196">
        <f>IF(A112="","",COUNTIF(Données!B112:D112,1))</f>
        <v>0</v>
      </c>
      <c r="C112" s="196">
        <f>IF(A112="","",COUNTIF(Données!F112:G112,1))</f>
        <v>0</v>
      </c>
      <c r="D112" s="196">
        <f>IF(A112="","",IF(Données!O112=1,1,0))</f>
        <v>0</v>
      </c>
      <c r="E112" s="196">
        <f>IF(A112="","",COUNTIF(Données!AB112:AC112,1))</f>
        <v>0</v>
      </c>
      <c r="F112" s="197">
        <f t="shared" si="0"/>
        <v>0</v>
      </c>
      <c r="G112" s="198">
        <f>IF(A112="","",100*F112/(8-COUNTIF(Données!B112:D112,"A")-COUNTIF(Données!F112:G112,"A")-COUNTIF(Données!O112,"A")))</f>
        <v>0</v>
      </c>
      <c r="H112" s="199">
        <f>IF(A112="","",COUNTIF(Données!E112,1))</f>
        <v>0</v>
      </c>
      <c r="I112" s="199">
        <f>IF(A112="","",COUNTIF(Données!L112:N112,1))</f>
        <v>0</v>
      </c>
      <c r="J112" s="199">
        <f>IF(A112="","",COUNTIF(Données!Y112:AA112,1))</f>
        <v>0</v>
      </c>
      <c r="K112" s="199">
        <f>IF(A112="","",COUNTIF(Données!AD112:AF112,1))</f>
        <v>0</v>
      </c>
      <c r="L112" s="200">
        <f t="shared" si="1"/>
        <v>0</v>
      </c>
      <c r="M112" s="198">
        <f>IF(A112="","",100*L112/(10-COUNTIF(Données!E112,"A")-COUNTIF(Données!L112:N112,"A")-COUNTIF(Données!Y112:AA112,"A")-COUNTIF(Données!AD112:AF112,"A")))</f>
        <v>0</v>
      </c>
      <c r="N112" s="199">
        <f>IF(A112="","",COUNTIF(Données!H112:K112,1))</f>
        <v>0</v>
      </c>
      <c r="O112" s="199">
        <f>IF(A112="","",COUNTIF(Données!P112:R112,1))</f>
        <v>0</v>
      </c>
      <c r="P112" s="199">
        <f>IF(A112="","",COUNTIF(Données!S112:U112,1))</f>
        <v>0</v>
      </c>
      <c r="Q112" s="199">
        <f>IF(A112="","",COUNTIF(Données!AG112:AI112,1))</f>
        <v>0</v>
      </c>
      <c r="R112" s="201">
        <f t="shared" si="2"/>
        <v>0</v>
      </c>
      <c r="S112" s="202">
        <f>IF(A112="","",100*R112/(13-COUNTIF(Données!P112:U112,"A")-COUNTIF(Données!AG112:AI112,"A")-COUNTIF(Données!H112:K112,"A")))</f>
        <v>0</v>
      </c>
      <c r="T112" s="203">
        <f>IF(A112="","",SUM(Données!V112:X112))</f>
        <v>0</v>
      </c>
      <c r="U112" s="204">
        <f>IF(A112="","",100*T112/(3-COUNTIF(Données!V112:X112,"A")))</f>
        <v>0</v>
      </c>
      <c r="V112" s="205">
        <f t="shared" si="3"/>
        <v>0</v>
      </c>
      <c r="W112" s="198">
        <f>IF(A112="","",100*V112/(34-COUNTIF(Données!B112:AI112,"A")))</f>
        <v>0</v>
      </c>
    </row>
    <row r="113" spans="1:23" ht="15.75">
      <c r="A113" s="185">
        <f>IF(Données!A113="","",Données!A113)</f>
        <v>0</v>
      </c>
      <c r="B113" s="186">
        <f>IF(A113="","",COUNTIF(Données!B113:D113,1))</f>
        <v>0</v>
      </c>
      <c r="C113" s="186">
        <f>IF(A113="","",COUNTIF(Données!F113:G113,1))</f>
        <v>0</v>
      </c>
      <c r="D113" s="186">
        <f>IF(A113="","",IF(Données!O113=1,1,0))</f>
        <v>0</v>
      </c>
      <c r="E113" s="186">
        <f>IF(A113="","",COUNTIF(Données!AB113:AC113,1))</f>
        <v>0</v>
      </c>
      <c r="F113" s="187">
        <f t="shared" si="0"/>
        <v>0</v>
      </c>
      <c r="G113" s="188">
        <f>IF(A113="","",100*F113/(8-COUNTIF(Données!B113:D113,"A")-COUNTIF(Données!F113:G113,"A")-COUNTIF(Données!O113,"A")))</f>
        <v>0</v>
      </c>
      <c r="H113" s="189">
        <f>IF(A113="","",COUNTIF(Données!E113,1))</f>
        <v>0</v>
      </c>
      <c r="I113" s="189">
        <f>IF(A113="","",COUNTIF(Données!L113:N113,1))</f>
        <v>0</v>
      </c>
      <c r="J113" s="189">
        <f>IF(A113="","",COUNTIF(Données!Y113:AA113,1))</f>
        <v>0</v>
      </c>
      <c r="K113" s="189">
        <f>IF(A113="","",COUNTIF(Données!AD113:AF113,1))</f>
        <v>0</v>
      </c>
      <c r="L113" s="190">
        <f t="shared" si="1"/>
        <v>0</v>
      </c>
      <c r="M113" s="188">
        <f>IF(A113="","",100*L113/(10-COUNTIF(Données!E113,"A")-COUNTIF(Données!L113:N113,"A")-COUNTIF(Données!Y113:AA113,"A")-COUNTIF(Données!AD113:AF113,"A")))</f>
        <v>0</v>
      </c>
      <c r="N113" s="189">
        <f>IF(A113="","",COUNTIF(Données!H113:K113,1))</f>
        <v>0</v>
      </c>
      <c r="O113" s="189">
        <f>IF(A113="","",COUNTIF(Données!P113:R113,1))</f>
        <v>0</v>
      </c>
      <c r="P113" s="189">
        <f>IF(A113="","",COUNTIF(Données!S113:U113,1))</f>
        <v>0</v>
      </c>
      <c r="Q113" s="189">
        <f>IF(A113="","",COUNTIF(Données!AG113:AI113,1))</f>
        <v>0</v>
      </c>
      <c r="R113" s="190">
        <f t="shared" si="2"/>
        <v>0</v>
      </c>
      <c r="S113" s="191">
        <f>IF(A113="","",100*R113/(13-COUNTIF(Données!P113:U113,"A")-COUNTIF(Données!AG113:AI113,"A")-COUNTIF(Données!H113:K113,"A")))</f>
        <v>0</v>
      </c>
      <c r="T113" s="192">
        <f>IF(A113="","",SUM(Données!V113:X113))</f>
        <v>0</v>
      </c>
      <c r="U113" s="193">
        <f>IF(A113="","",100*T113/(3-COUNTIF(Données!V113:X113,"A")))</f>
        <v>0</v>
      </c>
      <c r="V113" s="194">
        <f t="shared" si="3"/>
        <v>0</v>
      </c>
      <c r="W113" s="188">
        <f>IF(A113="","",100*V113/(34-COUNTIF(Données!B113:AI113,"A")))</f>
        <v>0</v>
      </c>
    </row>
    <row r="114" spans="1:23" ht="15.75">
      <c r="A114" s="195">
        <f>IF(Données!A114="","",Données!A114)</f>
        <v>0</v>
      </c>
      <c r="B114" s="196">
        <f>IF(A114="","",COUNTIF(Données!B114:D114,1))</f>
        <v>0</v>
      </c>
      <c r="C114" s="196">
        <f>IF(A114="","",COUNTIF(Données!F114:G114,1))</f>
        <v>0</v>
      </c>
      <c r="D114" s="196">
        <f>IF(A114="","",IF(Données!O114=1,1,0))</f>
        <v>0</v>
      </c>
      <c r="E114" s="196">
        <f>IF(A114="","",COUNTIF(Données!AB114:AC114,1))</f>
        <v>0</v>
      </c>
      <c r="F114" s="197">
        <f t="shared" si="0"/>
        <v>0</v>
      </c>
      <c r="G114" s="198">
        <f>IF(A114="","",100*F114/(8-COUNTIF(Données!B114:D114,"A")-COUNTIF(Données!F114:G114,"A")-COUNTIF(Données!O114,"A")))</f>
        <v>0</v>
      </c>
      <c r="H114" s="199">
        <f>IF(A114="","",COUNTIF(Données!E114,1))</f>
        <v>0</v>
      </c>
      <c r="I114" s="199">
        <f>IF(A114="","",COUNTIF(Données!L114:N114,1))</f>
        <v>0</v>
      </c>
      <c r="J114" s="199">
        <f>IF(A114="","",COUNTIF(Données!Y114:AA114,1))</f>
        <v>0</v>
      </c>
      <c r="K114" s="199">
        <f>IF(A114="","",COUNTIF(Données!AD114:AF114,1))</f>
        <v>0</v>
      </c>
      <c r="L114" s="200">
        <f t="shared" si="1"/>
        <v>0</v>
      </c>
      <c r="M114" s="198">
        <f>IF(A114="","",100*L114/(10-COUNTIF(Données!E114,"A")-COUNTIF(Données!L114:N114,"A")-COUNTIF(Données!Y114:AA114,"A")-COUNTIF(Données!AD114:AF114,"A")))</f>
        <v>0</v>
      </c>
      <c r="N114" s="199">
        <f>IF(A114="","",COUNTIF(Données!H114:K114,1))</f>
        <v>0</v>
      </c>
      <c r="O114" s="199">
        <f>IF(A114="","",COUNTIF(Données!P114:R114,1))</f>
        <v>0</v>
      </c>
      <c r="P114" s="199">
        <f>IF(A114="","",COUNTIF(Données!S114:U114,1))</f>
        <v>0</v>
      </c>
      <c r="Q114" s="199">
        <f>IF(A114="","",COUNTIF(Données!AG114:AI114,1))</f>
        <v>0</v>
      </c>
      <c r="R114" s="201">
        <f t="shared" si="2"/>
        <v>0</v>
      </c>
      <c r="S114" s="202">
        <f>IF(A114="","",100*R114/(13-COUNTIF(Données!P114:U114,"A")-COUNTIF(Données!AG114:AI114,"A")-COUNTIF(Données!H114:K114,"A")))</f>
        <v>0</v>
      </c>
      <c r="T114" s="203">
        <f>IF(A114="","",SUM(Données!V114:X114))</f>
        <v>0</v>
      </c>
      <c r="U114" s="204">
        <f>IF(A114="","",100*T114/(3-COUNTIF(Données!V114:X114,"A")))</f>
        <v>0</v>
      </c>
      <c r="V114" s="205">
        <f t="shared" si="3"/>
        <v>0</v>
      </c>
      <c r="W114" s="198">
        <f>IF(A114="","",100*V114/(34-COUNTIF(Données!B114:AI114,"A")))</f>
        <v>0</v>
      </c>
    </row>
    <row r="115" spans="1:23" ht="15.75">
      <c r="A115" s="185">
        <f>IF(Données!A115="","",Données!A115)</f>
        <v>0</v>
      </c>
      <c r="B115" s="186">
        <f>IF(A115="","",COUNTIF(Données!B115:D115,1))</f>
        <v>0</v>
      </c>
      <c r="C115" s="186">
        <f>IF(A115="","",COUNTIF(Données!F115:G115,1))</f>
        <v>0</v>
      </c>
      <c r="D115" s="186">
        <f>IF(A115="","",IF(Données!O115=1,1,0))</f>
        <v>0</v>
      </c>
      <c r="E115" s="186">
        <f>IF(A115="","",COUNTIF(Données!AB115:AC115,1))</f>
        <v>0</v>
      </c>
      <c r="F115" s="187">
        <f t="shared" si="0"/>
        <v>0</v>
      </c>
      <c r="G115" s="188">
        <f>IF(A115="","",100*F115/(8-COUNTIF(Données!B115:D115,"A")-COUNTIF(Données!F115:G115,"A")-COUNTIF(Données!O115,"A")))</f>
        <v>0</v>
      </c>
      <c r="H115" s="189">
        <f>IF(A115="","",COUNTIF(Données!E115,1))</f>
        <v>0</v>
      </c>
      <c r="I115" s="189">
        <f>IF(A115="","",COUNTIF(Données!L115:N115,1))</f>
        <v>0</v>
      </c>
      <c r="J115" s="189">
        <f>IF(A115="","",COUNTIF(Données!Y115:AA115,1))</f>
        <v>0</v>
      </c>
      <c r="K115" s="189">
        <f>IF(A115="","",COUNTIF(Données!AD115:AF115,1))</f>
        <v>0</v>
      </c>
      <c r="L115" s="190">
        <f t="shared" si="1"/>
        <v>0</v>
      </c>
      <c r="M115" s="188">
        <f>IF(A115="","",100*L115/(10-COUNTIF(Données!E115,"A")-COUNTIF(Données!L115:N115,"A")-COUNTIF(Données!Y115:AA115,"A")-COUNTIF(Données!AD115:AF115,"A")))</f>
        <v>0</v>
      </c>
      <c r="N115" s="189">
        <f>IF(A115="","",COUNTIF(Données!H115:K115,1))</f>
        <v>0</v>
      </c>
      <c r="O115" s="189">
        <f>IF(A115="","",COUNTIF(Données!P115:R115,1))</f>
        <v>0</v>
      </c>
      <c r="P115" s="189">
        <f>IF(A115="","",COUNTIF(Données!S115:U115,1))</f>
        <v>0</v>
      </c>
      <c r="Q115" s="189">
        <f>IF(A115="","",COUNTIF(Données!AG115:AI115,1))</f>
        <v>0</v>
      </c>
      <c r="R115" s="190">
        <f t="shared" si="2"/>
        <v>0</v>
      </c>
      <c r="S115" s="191">
        <f>IF(A115="","",100*R115/(13-COUNTIF(Données!P115:U115,"A")-COUNTIF(Données!AG115:AI115,"A")-COUNTIF(Données!H115:K115,"A")))</f>
        <v>0</v>
      </c>
      <c r="T115" s="192">
        <f>IF(A115="","",SUM(Données!V115:X115))</f>
        <v>0</v>
      </c>
      <c r="U115" s="193">
        <f>IF(A115="","",100*T115/(3-COUNTIF(Données!V115:X115,"A")))</f>
        <v>0</v>
      </c>
      <c r="V115" s="194">
        <f t="shared" si="3"/>
        <v>0</v>
      </c>
      <c r="W115" s="188">
        <f>IF(A115="","",100*V115/(34-COUNTIF(Données!B115:AI115,"A")))</f>
        <v>0</v>
      </c>
    </row>
    <row r="116" spans="1:23" ht="15.75">
      <c r="A116" s="195">
        <f>IF(Données!A116="","",Données!A116)</f>
        <v>0</v>
      </c>
      <c r="B116" s="196">
        <f>IF(A116="","",COUNTIF(Données!B116:D116,1))</f>
        <v>0</v>
      </c>
      <c r="C116" s="196">
        <f>IF(A116="","",COUNTIF(Données!F116:G116,1))</f>
        <v>0</v>
      </c>
      <c r="D116" s="196">
        <f>IF(A116="","",IF(Données!O116=1,1,0))</f>
        <v>0</v>
      </c>
      <c r="E116" s="196">
        <f>IF(A116="","",COUNTIF(Données!AB116:AC116,1))</f>
        <v>0</v>
      </c>
      <c r="F116" s="197">
        <f t="shared" si="0"/>
        <v>0</v>
      </c>
      <c r="G116" s="198">
        <f>IF(A116="","",100*F116/(8-COUNTIF(Données!B116:D116,"A")-COUNTIF(Données!F116:G116,"A")-COUNTIF(Données!O116,"A")))</f>
        <v>0</v>
      </c>
      <c r="H116" s="199">
        <f>IF(A116="","",COUNTIF(Données!E116,1))</f>
        <v>0</v>
      </c>
      <c r="I116" s="199">
        <f>IF(A116="","",COUNTIF(Données!L116:N116,1))</f>
        <v>0</v>
      </c>
      <c r="J116" s="199">
        <f>IF(A116="","",COUNTIF(Données!Y116:AA116,1))</f>
        <v>0</v>
      </c>
      <c r="K116" s="199">
        <f>IF(A116="","",COUNTIF(Données!AD116:AF116,1))</f>
        <v>0</v>
      </c>
      <c r="L116" s="200">
        <f t="shared" si="1"/>
        <v>0</v>
      </c>
      <c r="M116" s="198">
        <f>IF(A116="","",100*L116/(10-COUNTIF(Données!E116,"A")-COUNTIF(Données!L116:N116,"A")-COUNTIF(Données!Y116:AA116,"A")-COUNTIF(Données!AD116:AF116,"A")))</f>
        <v>0</v>
      </c>
      <c r="N116" s="199">
        <f>IF(A116="","",COUNTIF(Données!H116:K116,1))</f>
        <v>0</v>
      </c>
      <c r="O116" s="199">
        <f>IF(A116="","",COUNTIF(Données!P116:R116,1))</f>
        <v>0</v>
      </c>
      <c r="P116" s="199">
        <f>IF(A116="","",COUNTIF(Données!S116:U116,1))</f>
        <v>0</v>
      </c>
      <c r="Q116" s="199">
        <f>IF(A116="","",COUNTIF(Données!AG116:AI116,1))</f>
        <v>0</v>
      </c>
      <c r="R116" s="201">
        <f t="shared" si="2"/>
        <v>0</v>
      </c>
      <c r="S116" s="202">
        <f>IF(A116="","",100*R116/(13-COUNTIF(Données!P116:U116,"A")-COUNTIF(Données!AG116:AI116,"A")-COUNTIF(Données!H116:K116,"A")))</f>
        <v>0</v>
      </c>
      <c r="T116" s="203">
        <f>IF(A116="","",SUM(Données!V116:X116))</f>
        <v>0</v>
      </c>
      <c r="U116" s="204">
        <f>IF(A116="","",100*T116/(3-COUNTIF(Données!V116:X116,"A")))</f>
        <v>0</v>
      </c>
      <c r="V116" s="205">
        <f t="shared" si="3"/>
        <v>0</v>
      </c>
      <c r="W116" s="198">
        <f>IF(A116="","",100*V116/(34-COUNTIF(Données!B116:AI116,"A")))</f>
        <v>0</v>
      </c>
    </row>
    <row r="117" spans="1:23" ht="15.75">
      <c r="A117" s="185">
        <f>IF(Données!A117="","",Données!A117)</f>
        <v>0</v>
      </c>
      <c r="B117" s="186">
        <f>IF(A117="","",COUNTIF(Données!B117:D117,1))</f>
        <v>0</v>
      </c>
      <c r="C117" s="186">
        <f>IF(A117="","",COUNTIF(Données!F117:G117,1))</f>
        <v>0</v>
      </c>
      <c r="D117" s="186">
        <f>IF(A117="","",IF(Données!O117=1,1,0))</f>
        <v>0</v>
      </c>
      <c r="E117" s="186">
        <f>IF(A117="","",COUNTIF(Données!AB117:AC117,1))</f>
        <v>0</v>
      </c>
      <c r="F117" s="187">
        <f t="shared" si="0"/>
        <v>0</v>
      </c>
      <c r="G117" s="188">
        <f>IF(A117="","",100*F117/(8-COUNTIF(Données!B117:D117,"A")-COUNTIF(Données!F117:G117,"A")-COUNTIF(Données!O117,"A")))</f>
        <v>0</v>
      </c>
      <c r="H117" s="189">
        <f>IF(A117="","",COUNTIF(Données!E117,1))</f>
        <v>0</v>
      </c>
      <c r="I117" s="189">
        <f>IF(A117="","",COUNTIF(Données!L117:N117,1))</f>
        <v>0</v>
      </c>
      <c r="J117" s="189">
        <f>IF(A117="","",COUNTIF(Données!Y117:AA117,1))</f>
        <v>0</v>
      </c>
      <c r="K117" s="189">
        <f>IF(A117="","",COUNTIF(Données!AD117:AF117,1))</f>
        <v>0</v>
      </c>
      <c r="L117" s="190">
        <f t="shared" si="1"/>
        <v>0</v>
      </c>
      <c r="M117" s="188">
        <f>IF(A117="","",100*L117/(10-COUNTIF(Données!E117,"A")-COUNTIF(Données!L117:N117,"A")-COUNTIF(Données!Y117:AA117,"A")-COUNTIF(Données!AD117:AF117,"A")))</f>
        <v>0</v>
      </c>
      <c r="N117" s="189">
        <f>IF(A117="","",COUNTIF(Données!H117:K117,1))</f>
        <v>0</v>
      </c>
      <c r="O117" s="189">
        <f>IF(A117="","",COUNTIF(Données!P117:R117,1))</f>
        <v>0</v>
      </c>
      <c r="P117" s="189">
        <f>IF(A117="","",COUNTIF(Données!S117:U117,1))</f>
        <v>0</v>
      </c>
      <c r="Q117" s="189">
        <f>IF(A117="","",COUNTIF(Données!AG117:AI117,1))</f>
        <v>0</v>
      </c>
      <c r="R117" s="190">
        <f t="shared" si="2"/>
        <v>0</v>
      </c>
      <c r="S117" s="191">
        <f>IF(A117="","",100*R117/(13-COUNTIF(Données!P117:U117,"A")-COUNTIF(Données!AG117:AI117,"A")-COUNTIF(Données!H117:K117,"A")))</f>
        <v>0</v>
      </c>
      <c r="T117" s="192">
        <f>IF(A117="","",SUM(Données!V117:X117))</f>
        <v>0</v>
      </c>
      <c r="U117" s="193">
        <f>IF(A117="","",100*T117/(3-COUNTIF(Données!V117:X117,"A")))</f>
        <v>0</v>
      </c>
      <c r="V117" s="194">
        <f t="shared" si="3"/>
        <v>0</v>
      </c>
      <c r="W117" s="188">
        <f>IF(A117="","",100*V117/(34-COUNTIF(Données!B117:AI117,"A")))</f>
        <v>0</v>
      </c>
    </row>
    <row r="118" spans="1:23" ht="15.75">
      <c r="A118" s="195">
        <f>IF(Données!A118="","",Données!A118)</f>
        <v>0</v>
      </c>
      <c r="B118" s="196">
        <f>IF(A118="","",COUNTIF(Données!B118:D118,1))</f>
        <v>0</v>
      </c>
      <c r="C118" s="196">
        <f>IF(A118="","",COUNTIF(Données!F118:G118,1))</f>
        <v>0</v>
      </c>
      <c r="D118" s="196">
        <f>IF(A118="","",IF(Données!O118=1,1,0))</f>
        <v>0</v>
      </c>
      <c r="E118" s="196">
        <f>IF(A118="","",COUNTIF(Données!AB118:AC118,1))</f>
        <v>0</v>
      </c>
      <c r="F118" s="197">
        <f t="shared" si="0"/>
        <v>0</v>
      </c>
      <c r="G118" s="198">
        <f>IF(A118="","",100*F118/(8-COUNTIF(Données!B118:D118,"A")-COUNTIF(Données!F118:G118,"A")-COUNTIF(Données!O118,"A")))</f>
        <v>0</v>
      </c>
      <c r="H118" s="199">
        <f>IF(A118="","",COUNTIF(Données!E118,1))</f>
        <v>0</v>
      </c>
      <c r="I118" s="199">
        <f>IF(A118="","",COUNTIF(Données!L118:N118,1))</f>
        <v>0</v>
      </c>
      <c r="J118" s="199">
        <f>IF(A118="","",COUNTIF(Données!Y118:AA118,1))</f>
        <v>0</v>
      </c>
      <c r="K118" s="199">
        <f>IF(A118="","",COUNTIF(Données!AD118:AF118,1))</f>
        <v>0</v>
      </c>
      <c r="L118" s="200">
        <f t="shared" si="1"/>
        <v>0</v>
      </c>
      <c r="M118" s="198">
        <f>IF(A118="","",100*L118/(10-COUNTIF(Données!E118,"A")-COUNTIF(Données!L118:N118,"A")-COUNTIF(Données!Y118:AA118,"A")-COUNTIF(Données!AD118:AF118,"A")))</f>
        <v>0</v>
      </c>
      <c r="N118" s="199">
        <f>IF(A118="","",COUNTIF(Données!H118:K118,1))</f>
        <v>0</v>
      </c>
      <c r="O118" s="199">
        <f>IF(A118="","",COUNTIF(Données!P118:R118,1))</f>
        <v>0</v>
      </c>
      <c r="P118" s="199">
        <f>IF(A118="","",COUNTIF(Données!S118:U118,1))</f>
        <v>0</v>
      </c>
      <c r="Q118" s="199">
        <f>IF(A118="","",COUNTIF(Données!AG118:AI118,1))</f>
        <v>0</v>
      </c>
      <c r="R118" s="201">
        <f t="shared" si="2"/>
        <v>0</v>
      </c>
      <c r="S118" s="202">
        <f>IF(A118="","",100*R118/(13-COUNTIF(Données!P118:U118,"A")-COUNTIF(Données!AG118:AI118,"A")-COUNTIF(Données!H118:K118,"A")))</f>
        <v>0</v>
      </c>
      <c r="T118" s="203">
        <f>IF(A118="","",SUM(Données!V118:X118))</f>
        <v>0</v>
      </c>
      <c r="U118" s="204">
        <f>IF(A118="","",100*T118/(3-COUNTIF(Données!V118:X118,"A")))</f>
        <v>0</v>
      </c>
      <c r="V118" s="205">
        <f t="shared" si="3"/>
        <v>0</v>
      </c>
      <c r="W118" s="198">
        <f>IF(A118="","",100*V118/(34-COUNTIF(Données!B118:AI118,"A")))</f>
        <v>0</v>
      </c>
    </row>
    <row r="119" spans="1:23" ht="15.75">
      <c r="A119" s="185">
        <f>IF(Données!A119="","",Données!A119)</f>
        <v>0</v>
      </c>
      <c r="B119" s="186">
        <f>IF(A119="","",COUNTIF(Données!B119:D119,1))</f>
        <v>0</v>
      </c>
      <c r="C119" s="186">
        <f>IF(A119="","",COUNTIF(Données!F119:G119,1))</f>
        <v>0</v>
      </c>
      <c r="D119" s="186">
        <f>IF(A119="","",IF(Données!O119=1,1,0))</f>
        <v>0</v>
      </c>
      <c r="E119" s="186">
        <f>IF(A119="","",COUNTIF(Données!AB119:AC119,1))</f>
        <v>0</v>
      </c>
      <c r="F119" s="187">
        <f t="shared" si="0"/>
        <v>0</v>
      </c>
      <c r="G119" s="188">
        <f>IF(A119="","",100*F119/(8-COUNTIF(Données!B119:D119,"A")-COUNTIF(Données!F119:G119,"A")-COUNTIF(Données!O119,"A")))</f>
        <v>0</v>
      </c>
      <c r="H119" s="189">
        <f>IF(A119="","",COUNTIF(Données!E119,1))</f>
        <v>0</v>
      </c>
      <c r="I119" s="189">
        <f>IF(A119="","",COUNTIF(Données!L119:N119,1))</f>
        <v>0</v>
      </c>
      <c r="J119" s="189">
        <f>IF(A119="","",COUNTIF(Données!Y119:AA119,1))</f>
        <v>0</v>
      </c>
      <c r="K119" s="189">
        <f>IF(A119="","",COUNTIF(Données!AD119:AF119,1))</f>
        <v>0</v>
      </c>
      <c r="L119" s="190">
        <f t="shared" si="1"/>
        <v>0</v>
      </c>
      <c r="M119" s="188">
        <f>IF(A119="","",100*L119/(10-COUNTIF(Données!E119,"A")-COUNTIF(Données!L119:N119,"A")-COUNTIF(Données!Y119:AA119,"A")-COUNTIF(Données!AD119:AF119,"A")))</f>
        <v>0</v>
      </c>
      <c r="N119" s="189">
        <f>IF(A119="","",COUNTIF(Données!H119:K119,1))</f>
        <v>0</v>
      </c>
      <c r="O119" s="189">
        <f>IF(A119="","",COUNTIF(Données!P119:R119,1))</f>
        <v>0</v>
      </c>
      <c r="P119" s="189">
        <f>IF(A119="","",COUNTIF(Données!S119:U119,1))</f>
        <v>0</v>
      </c>
      <c r="Q119" s="189">
        <f>IF(A119="","",COUNTIF(Données!AG119:AI119,1))</f>
        <v>0</v>
      </c>
      <c r="R119" s="190">
        <f t="shared" si="2"/>
        <v>0</v>
      </c>
      <c r="S119" s="191">
        <f>IF(A119="","",100*R119/(13-COUNTIF(Données!P119:U119,"A")-COUNTIF(Données!AG119:AI119,"A")-COUNTIF(Données!H119:K119,"A")))</f>
        <v>0</v>
      </c>
      <c r="T119" s="192">
        <f>IF(A119="","",SUM(Données!V119:X119))</f>
        <v>0</v>
      </c>
      <c r="U119" s="193">
        <f>IF(A119="","",100*T119/(3-COUNTIF(Données!V119:X119,"A")))</f>
        <v>0</v>
      </c>
      <c r="V119" s="194">
        <f t="shared" si="3"/>
        <v>0</v>
      </c>
      <c r="W119" s="188">
        <f>IF(A119="","",100*V119/(34-COUNTIF(Données!B119:AI119,"A")))</f>
        <v>0</v>
      </c>
    </row>
    <row r="120" spans="1:23" ht="15.75">
      <c r="A120" s="195">
        <f>IF(Données!A120="","",Données!A120)</f>
        <v>0</v>
      </c>
      <c r="B120" s="196">
        <f>IF(A120="","",COUNTIF(Données!B120:D120,1))</f>
        <v>0</v>
      </c>
      <c r="C120" s="196">
        <f>IF(A120="","",COUNTIF(Données!F120:G120,1))</f>
        <v>0</v>
      </c>
      <c r="D120" s="196">
        <f>IF(A120="","",IF(Données!O120=1,1,0))</f>
        <v>0</v>
      </c>
      <c r="E120" s="196">
        <f>IF(A120="","",COUNTIF(Données!AB120:AC120,1))</f>
        <v>0</v>
      </c>
      <c r="F120" s="197">
        <f t="shared" si="0"/>
        <v>0</v>
      </c>
      <c r="G120" s="198">
        <f>IF(A120="","",100*F120/(8-COUNTIF(Données!B120:D120,"A")-COUNTIF(Données!F120:G120,"A")-COUNTIF(Données!O120,"A")))</f>
        <v>0</v>
      </c>
      <c r="H120" s="199">
        <f>IF(A120="","",COUNTIF(Données!E120,1))</f>
        <v>0</v>
      </c>
      <c r="I120" s="199">
        <f>IF(A120="","",COUNTIF(Données!L120:N120,1))</f>
        <v>0</v>
      </c>
      <c r="J120" s="199">
        <f>IF(A120="","",COUNTIF(Données!Y120:AA120,1))</f>
        <v>0</v>
      </c>
      <c r="K120" s="199">
        <f>IF(A120="","",COUNTIF(Données!AD120:AF120,1))</f>
        <v>0</v>
      </c>
      <c r="L120" s="200">
        <f t="shared" si="1"/>
        <v>0</v>
      </c>
      <c r="M120" s="198">
        <f>IF(A120="","",100*L120/(10-COUNTIF(Données!E120,"A")-COUNTIF(Données!L120:N120,"A")-COUNTIF(Données!Y120:AA120,"A")-COUNTIF(Données!AD120:AF120,"A")))</f>
        <v>0</v>
      </c>
      <c r="N120" s="199">
        <f>IF(A120="","",COUNTIF(Données!H120:K120,1))</f>
        <v>0</v>
      </c>
      <c r="O120" s="199">
        <f>IF(A120="","",COUNTIF(Données!P120:R120,1))</f>
        <v>0</v>
      </c>
      <c r="P120" s="199">
        <f>IF(A120="","",COUNTIF(Données!S120:U120,1))</f>
        <v>0</v>
      </c>
      <c r="Q120" s="199">
        <f>IF(A120="","",COUNTIF(Données!AG120:AI120,1))</f>
        <v>0</v>
      </c>
      <c r="R120" s="201">
        <f t="shared" si="2"/>
        <v>0</v>
      </c>
      <c r="S120" s="202">
        <f>IF(A120="","",100*R120/(13-COUNTIF(Données!P120:U120,"A")-COUNTIF(Données!AG120:AI120,"A")-COUNTIF(Données!H120:K120,"A")))</f>
        <v>0</v>
      </c>
      <c r="T120" s="203">
        <f>IF(A120="","",SUM(Données!V120:X120))</f>
        <v>0</v>
      </c>
      <c r="U120" s="204">
        <f>IF(A120="","",100*T120/(3-COUNTIF(Données!V120:X120,"A")))</f>
        <v>0</v>
      </c>
      <c r="V120" s="205">
        <f t="shared" si="3"/>
        <v>0</v>
      </c>
      <c r="W120" s="198">
        <f>IF(A120="","",100*V120/(34-COUNTIF(Données!B120:AI120,"A")))</f>
        <v>0</v>
      </c>
    </row>
    <row r="121" spans="1:23" ht="15.75">
      <c r="A121" s="185">
        <f>IF(Données!A121="","",Données!A121)</f>
        <v>0</v>
      </c>
      <c r="B121" s="186">
        <f>IF(A121="","",COUNTIF(Données!B121:D121,1))</f>
        <v>0</v>
      </c>
      <c r="C121" s="186">
        <f>IF(A121="","",COUNTIF(Données!F121:G121,1))</f>
        <v>0</v>
      </c>
      <c r="D121" s="186">
        <f>IF(A121="","",IF(Données!O121=1,1,0))</f>
        <v>0</v>
      </c>
      <c r="E121" s="186">
        <f>IF(A121="","",COUNTIF(Données!AB121:AC121,1))</f>
        <v>0</v>
      </c>
      <c r="F121" s="187">
        <f t="shared" si="0"/>
        <v>0</v>
      </c>
      <c r="G121" s="188">
        <f>IF(A121="","",100*F121/(8-COUNTIF(Données!B121:D121,"A")-COUNTIF(Données!F121:G121,"A")-COUNTIF(Données!O121,"A")))</f>
        <v>0</v>
      </c>
      <c r="H121" s="189">
        <f>IF(A121="","",COUNTIF(Données!E121,1))</f>
        <v>0</v>
      </c>
      <c r="I121" s="189">
        <f>IF(A121="","",COUNTIF(Données!L121:N121,1))</f>
        <v>0</v>
      </c>
      <c r="J121" s="189">
        <f>IF(A121="","",COUNTIF(Données!Y121:AA121,1))</f>
        <v>0</v>
      </c>
      <c r="K121" s="189">
        <f>IF(A121="","",COUNTIF(Données!AD121:AF121,1))</f>
        <v>0</v>
      </c>
      <c r="L121" s="190">
        <f t="shared" si="1"/>
        <v>0</v>
      </c>
      <c r="M121" s="188">
        <f>IF(A121="","",100*L121/(10-COUNTIF(Données!E121,"A")-COUNTIF(Données!L121:N121,"A")-COUNTIF(Données!Y121:AA121,"A")-COUNTIF(Données!AD121:AF121,"A")))</f>
        <v>0</v>
      </c>
      <c r="N121" s="189">
        <f>IF(A121="","",COUNTIF(Données!H121:K121,1))</f>
        <v>0</v>
      </c>
      <c r="O121" s="189">
        <f>IF(A121="","",COUNTIF(Données!P121:R121,1))</f>
        <v>0</v>
      </c>
      <c r="P121" s="189">
        <f>IF(A121="","",COUNTIF(Données!S121:U121,1))</f>
        <v>0</v>
      </c>
      <c r="Q121" s="189">
        <f>IF(A121="","",COUNTIF(Données!AG121:AI121,1))</f>
        <v>0</v>
      </c>
      <c r="R121" s="190">
        <f t="shared" si="2"/>
        <v>0</v>
      </c>
      <c r="S121" s="191">
        <f>IF(A121="","",100*R121/(13-COUNTIF(Données!P121:U121,"A")-COUNTIF(Données!AG121:AI121,"A")-COUNTIF(Données!H121:K121,"A")))</f>
        <v>0</v>
      </c>
      <c r="T121" s="192">
        <f>IF(A121="","",SUM(Données!V121:X121))</f>
        <v>0</v>
      </c>
      <c r="U121" s="193">
        <f>IF(A121="","",100*T121/(3-COUNTIF(Données!V121:X121,"A")))</f>
        <v>0</v>
      </c>
      <c r="V121" s="194">
        <f t="shared" si="3"/>
        <v>0</v>
      </c>
      <c r="W121" s="188">
        <f>IF(A121="","",100*V121/(34-COUNTIF(Données!B121:AI121,"A")))</f>
        <v>0</v>
      </c>
    </row>
    <row r="122" spans="1:23" ht="15.75">
      <c r="A122" s="195">
        <f>IF(Données!A122="","",Données!A122)</f>
        <v>0</v>
      </c>
      <c r="B122" s="196">
        <f>IF(A122="","",COUNTIF(Données!B122:D122,1))</f>
        <v>0</v>
      </c>
      <c r="C122" s="196">
        <f>IF(A122="","",COUNTIF(Données!F122:G122,1))</f>
        <v>0</v>
      </c>
      <c r="D122" s="196">
        <f>IF(A122="","",IF(Données!O122=1,1,0))</f>
        <v>0</v>
      </c>
      <c r="E122" s="196">
        <f>IF(A122="","",COUNTIF(Données!AB122:AC122,1))</f>
        <v>0</v>
      </c>
      <c r="F122" s="197">
        <f t="shared" si="0"/>
        <v>0</v>
      </c>
      <c r="G122" s="198">
        <f>IF(A122="","",100*F122/(8-COUNTIF(Données!B122:D122,"A")-COUNTIF(Données!F122:G122,"A")-COUNTIF(Données!O122,"A")))</f>
        <v>0</v>
      </c>
      <c r="H122" s="199">
        <f>IF(A122="","",COUNTIF(Données!E122,1))</f>
        <v>0</v>
      </c>
      <c r="I122" s="199">
        <f>IF(A122="","",COUNTIF(Données!L122:N122,1))</f>
        <v>0</v>
      </c>
      <c r="J122" s="199">
        <f>IF(A122="","",COUNTIF(Données!Y122:AA122,1))</f>
        <v>0</v>
      </c>
      <c r="K122" s="199">
        <f>IF(A122="","",COUNTIF(Données!AD122:AF122,1))</f>
        <v>0</v>
      </c>
      <c r="L122" s="200">
        <f t="shared" si="1"/>
        <v>0</v>
      </c>
      <c r="M122" s="198">
        <f>IF(A122="","",100*L122/(10-COUNTIF(Données!E122,"A")-COUNTIF(Données!L122:N122,"A")-COUNTIF(Données!Y122:AA122,"A")-COUNTIF(Données!AD122:AF122,"A")))</f>
        <v>0</v>
      </c>
      <c r="N122" s="199">
        <f>IF(A122="","",COUNTIF(Données!H122:K122,1))</f>
        <v>0</v>
      </c>
      <c r="O122" s="199">
        <f>IF(A122="","",COUNTIF(Données!P122:R122,1))</f>
        <v>0</v>
      </c>
      <c r="P122" s="199">
        <f>IF(A122="","",COUNTIF(Données!S122:U122,1))</f>
        <v>0</v>
      </c>
      <c r="Q122" s="199">
        <f>IF(A122="","",COUNTIF(Données!AG122:AI122,1))</f>
        <v>0</v>
      </c>
      <c r="R122" s="201">
        <f t="shared" si="2"/>
        <v>0</v>
      </c>
      <c r="S122" s="202">
        <f>IF(A122="","",100*R122/(13-COUNTIF(Données!P122:U122,"A")-COUNTIF(Données!AG122:AI122,"A")-COUNTIF(Données!H122:K122,"A")))</f>
        <v>0</v>
      </c>
      <c r="T122" s="203">
        <f>IF(A122="","",SUM(Données!V122:X122))</f>
        <v>0</v>
      </c>
      <c r="U122" s="204">
        <f>IF(A122="","",100*T122/(3-COUNTIF(Données!V122:X122,"A")))</f>
        <v>0</v>
      </c>
      <c r="V122" s="205">
        <f t="shared" si="3"/>
        <v>0</v>
      </c>
      <c r="W122" s="198">
        <f>IF(A122="","",100*V122/(34-COUNTIF(Données!B122:AI122,"A")))</f>
        <v>0</v>
      </c>
    </row>
    <row r="123" spans="1:23" ht="15.75">
      <c r="A123" s="185">
        <f>IF(Données!A123="","",Données!A123)</f>
        <v>0</v>
      </c>
      <c r="B123" s="186">
        <f>IF(A123="","",COUNTIF(Données!B123:D123,1))</f>
        <v>0</v>
      </c>
      <c r="C123" s="186">
        <f>IF(A123="","",COUNTIF(Données!F123:G123,1))</f>
        <v>0</v>
      </c>
      <c r="D123" s="186">
        <f>IF(A123="","",IF(Données!O123=1,1,0))</f>
        <v>0</v>
      </c>
      <c r="E123" s="186">
        <f>IF(A123="","",COUNTIF(Données!AB123:AC123,1))</f>
        <v>0</v>
      </c>
      <c r="F123" s="187">
        <f t="shared" si="0"/>
        <v>0</v>
      </c>
      <c r="G123" s="188">
        <f>IF(A123="","",100*F123/(8-COUNTIF(Données!B123:D123,"A")-COUNTIF(Données!F123:G123,"A")-COUNTIF(Données!O123,"A")))</f>
        <v>0</v>
      </c>
      <c r="H123" s="189">
        <f>IF(A123="","",COUNTIF(Données!E123,1))</f>
        <v>0</v>
      </c>
      <c r="I123" s="189">
        <f>IF(A123="","",COUNTIF(Données!L123:N123,1))</f>
        <v>0</v>
      </c>
      <c r="J123" s="189">
        <f>IF(A123="","",COUNTIF(Données!Y123:AA123,1))</f>
        <v>0</v>
      </c>
      <c r="K123" s="189">
        <f>IF(A123="","",COUNTIF(Données!AD123:AF123,1))</f>
        <v>0</v>
      </c>
      <c r="L123" s="190">
        <f t="shared" si="1"/>
        <v>0</v>
      </c>
      <c r="M123" s="188">
        <f>IF(A123="","",100*L123/(10-COUNTIF(Données!E123,"A")-COUNTIF(Données!L123:N123,"A")-COUNTIF(Données!Y123:AA123,"A")-COUNTIF(Données!AD123:AF123,"A")))</f>
        <v>0</v>
      </c>
      <c r="N123" s="189">
        <f>IF(A123="","",COUNTIF(Données!H123:K123,1))</f>
        <v>0</v>
      </c>
      <c r="O123" s="189">
        <f>IF(A123="","",COUNTIF(Données!P123:R123,1))</f>
        <v>0</v>
      </c>
      <c r="P123" s="189">
        <f>IF(A123="","",COUNTIF(Données!S123:U123,1))</f>
        <v>0</v>
      </c>
      <c r="Q123" s="189">
        <f>IF(A123="","",COUNTIF(Données!AG123:AI123,1))</f>
        <v>0</v>
      </c>
      <c r="R123" s="190">
        <f t="shared" si="2"/>
        <v>0</v>
      </c>
      <c r="S123" s="191">
        <f>IF(A123="","",100*R123/(13-COUNTIF(Données!P123:U123,"A")-COUNTIF(Données!AG123:AI123,"A")-COUNTIF(Données!H123:K123,"A")))</f>
        <v>0</v>
      </c>
      <c r="T123" s="192">
        <f>IF(A123="","",SUM(Données!V123:X123))</f>
        <v>0</v>
      </c>
      <c r="U123" s="193">
        <f>IF(A123="","",100*T123/(3-COUNTIF(Données!V123:X123,"A")))</f>
        <v>0</v>
      </c>
      <c r="V123" s="194">
        <f t="shared" si="3"/>
        <v>0</v>
      </c>
      <c r="W123" s="188">
        <f>IF(A123="","",100*V123/(34-COUNTIF(Données!B123:AI123,"A")))</f>
        <v>0</v>
      </c>
    </row>
    <row r="124" spans="1:23" ht="15.75">
      <c r="A124" s="195">
        <f>IF(Données!A124="","",Données!A124)</f>
        <v>0</v>
      </c>
      <c r="B124" s="196">
        <f>IF(A124="","",COUNTIF(Données!B124:D124,1))</f>
        <v>0</v>
      </c>
      <c r="C124" s="196">
        <f>IF(A124="","",COUNTIF(Données!F124:G124,1))</f>
        <v>0</v>
      </c>
      <c r="D124" s="196">
        <f>IF(A124="","",IF(Données!O124=1,1,0))</f>
        <v>0</v>
      </c>
      <c r="E124" s="196">
        <f>IF(A124="","",COUNTIF(Données!AB124:AC124,1))</f>
        <v>0</v>
      </c>
      <c r="F124" s="197">
        <f t="shared" si="0"/>
        <v>0</v>
      </c>
      <c r="G124" s="198">
        <f>IF(A124="","",100*F124/(8-COUNTIF(Données!B124:D124,"A")-COUNTIF(Données!F124:G124,"A")-COUNTIF(Données!O124,"A")))</f>
        <v>0</v>
      </c>
      <c r="H124" s="199">
        <f>IF(A124="","",COUNTIF(Données!E124,1))</f>
        <v>0</v>
      </c>
      <c r="I124" s="199">
        <f>IF(A124="","",COUNTIF(Données!L124:N124,1))</f>
        <v>0</v>
      </c>
      <c r="J124" s="199">
        <f>IF(A124="","",COUNTIF(Données!Y124:AA124,1))</f>
        <v>0</v>
      </c>
      <c r="K124" s="199">
        <f>IF(A124="","",COUNTIF(Données!AD124:AF124,1))</f>
        <v>0</v>
      </c>
      <c r="L124" s="200">
        <f t="shared" si="1"/>
        <v>0</v>
      </c>
      <c r="M124" s="198">
        <f>IF(A124="","",100*L124/(10-COUNTIF(Données!E124,"A")-COUNTIF(Données!L124:N124,"A")-COUNTIF(Données!Y124:AA124,"A")-COUNTIF(Données!AD124:AF124,"A")))</f>
        <v>0</v>
      </c>
      <c r="N124" s="199">
        <f>IF(A124="","",COUNTIF(Données!H124:K124,1))</f>
        <v>0</v>
      </c>
      <c r="O124" s="199">
        <f>IF(A124="","",COUNTIF(Données!P124:R124,1))</f>
        <v>0</v>
      </c>
      <c r="P124" s="199">
        <f>IF(A124="","",COUNTIF(Données!S124:U124,1))</f>
        <v>0</v>
      </c>
      <c r="Q124" s="199">
        <f>IF(A124="","",COUNTIF(Données!AG124:AI124,1))</f>
        <v>0</v>
      </c>
      <c r="R124" s="201">
        <f t="shared" si="2"/>
        <v>0</v>
      </c>
      <c r="S124" s="202">
        <f>IF(A124="","",100*R124/(13-COUNTIF(Données!P124:U124,"A")-COUNTIF(Données!AG124:AI124,"A")-COUNTIF(Données!H124:K124,"A")))</f>
        <v>0</v>
      </c>
      <c r="T124" s="203">
        <f>IF(A124="","",SUM(Données!V124:X124))</f>
        <v>0</v>
      </c>
      <c r="U124" s="204">
        <f>IF(A124="","",100*T124/(3-COUNTIF(Données!V124:X124,"A")))</f>
        <v>0</v>
      </c>
      <c r="V124" s="205">
        <f t="shared" si="3"/>
        <v>0</v>
      </c>
      <c r="W124" s="198">
        <f>IF(A124="","",100*V124/(34-COUNTIF(Données!B124:AI124,"A")))</f>
        <v>0</v>
      </c>
    </row>
    <row r="125" spans="1:23" ht="15.75">
      <c r="A125" s="185">
        <f>IF(Données!A125="","",Données!A125)</f>
        <v>0</v>
      </c>
      <c r="B125" s="186">
        <f>IF(A125="","",COUNTIF(Données!B125:D125,1))</f>
        <v>0</v>
      </c>
      <c r="C125" s="186">
        <f>IF(A125="","",COUNTIF(Données!F125:G125,1))</f>
        <v>0</v>
      </c>
      <c r="D125" s="186">
        <f>IF(A125="","",IF(Données!O125=1,1,0))</f>
        <v>0</v>
      </c>
      <c r="E125" s="186">
        <f>IF(A125="","",COUNTIF(Données!AB125:AC125,1))</f>
        <v>0</v>
      </c>
      <c r="F125" s="187">
        <f t="shared" si="0"/>
        <v>0</v>
      </c>
      <c r="G125" s="188">
        <f>IF(A125="","",100*F125/(8-COUNTIF(Données!B125:D125,"A")-COUNTIF(Données!F125:G125,"A")-COUNTIF(Données!O125,"A")))</f>
        <v>0</v>
      </c>
      <c r="H125" s="189">
        <f>IF(A125="","",COUNTIF(Données!E125,1))</f>
        <v>0</v>
      </c>
      <c r="I125" s="189">
        <f>IF(A125="","",COUNTIF(Données!L125:N125,1))</f>
        <v>0</v>
      </c>
      <c r="J125" s="189">
        <f>IF(A125="","",COUNTIF(Données!Y125:AA125,1))</f>
        <v>0</v>
      </c>
      <c r="K125" s="189">
        <f>IF(A125="","",COUNTIF(Données!AD125:AF125,1))</f>
        <v>0</v>
      </c>
      <c r="L125" s="190">
        <f t="shared" si="1"/>
        <v>0</v>
      </c>
      <c r="M125" s="188">
        <f>IF(A125="","",100*L125/(10-COUNTIF(Données!E125,"A")-COUNTIF(Données!L125:N125,"A")-COUNTIF(Données!Y125:AA125,"A")-COUNTIF(Données!AD125:AF125,"A")))</f>
        <v>0</v>
      </c>
      <c r="N125" s="189">
        <f>IF(A125="","",COUNTIF(Données!H125:K125,1))</f>
        <v>0</v>
      </c>
      <c r="O125" s="189">
        <f>IF(A125="","",COUNTIF(Données!P125:R125,1))</f>
        <v>0</v>
      </c>
      <c r="P125" s="189">
        <f>IF(A125="","",COUNTIF(Données!S125:U125,1))</f>
        <v>0</v>
      </c>
      <c r="Q125" s="189">
        <f>IF(A125="","",COUNTIF(Données!AG125:AI125,1))</f>
        <v>0</v>
      </c>
      <c r="R125" s="190">
        <f t="shared" si="2"/>
        <v>0</v>
      </c>
      <c r="S125" s="191">
        <f>IF(A125="","",100*R125/(13-COUNTIF(Données!P125:U125,"A")-COUNTIF(Données!AG125:AI125,"A")-COUNTIF(Données!H125:K125,"A")))</f>
        <v>0</v>
      </c>
      <c r="T125" s="192">
        <f>IF(A125="","",SUM(Données!V125:X125))</f>
        <v>0</v>
      </c>
      <c r="U125" s="193">
        <f>IF(A125="","",100*T125/(3-COUNTIF(Données!V125:X125,"A")))</f>
        <v>0</v>
      </c>
      <c r="V125" s="194">
        <f t="shared" si="3"/>
        <v>0</v>
      </c>
      <c r="W125" s="188">
        <f>IF(A125="","",100*V125/(34-COUNTIF(Données!B125:AI125,"A")))</f>
        <v>0</v>
      </c>
    </row>
    <row r="126" spans="1:23" ht="15.75">
      <c r="A126" s="195">
        <f>IF(Données!A126="","",Données!A126)</f>
        <v>0</v>
      </c>
      <c r="B126" s="196">
        <f>IF(A126="","",COUNTIF(Données!B126:D126,1))</f>
        <v>0</v>
      </c>
      <c r="C126" s="196">
        <f>IF(A126="","",COUNTIF(Données!F126:G126,1))</f>
        <v>0</v>
      </c>
      <c r="D126" s="196">
        <f>IF(A126="","",IF(Données!O126=1,1,0))</f>
        <v>0</v>
      </c>
      <c r="E126" s="196">
        <f>IF(A126="","",COUNTIF(Données!AB126:AC126,1))</f>
        <v>0</v>
      </c>
      <c r="F126" s="197">
        <f t="shared" si="0"/>
        <v>0</v>
      </c>
      <c r="G126" s="198">
        <f>IF(A126="","",100*F126/(8-COUNTIF(Données!B126:D126,"A")-COUNTIF(Données!F126:G126,"A")-COUNTIF(Données!O126,"A")))</f>
        <v>0</v>
      </c>
      <c r="H126" s="199">
        <f>IF(A126="","",COUNTIF(Données!E126,1))</f>
        <v>0</v>
      </c>
      <c r="I126" s="199">
        <f>IF(A126="","",COUNTIF(Données!L126:N126,1))</f>
        <v>0</v>
      </c>
      <c r="J126" s="199">
        <f>IF(A126="","",COUNTIF(Données!Y126:AA126,1))</f>
        <v>0</v>
      </c>
      <c r="K126" s="199">
        <f>IF(A126="","",COUNTIF(Données!AD126:AF126,1))</f>
        <v>0</v>
      </c>
      <c r="L126" s="200">
        <f t="shared" si="1"/>
        <v>0</v>
      </c>
      <c r="M126" s="198">
        <f>IF(A126="","",100*L126/(10-COUNTIF(Données!E126,"A")-COUNTIF(Données!L126:N126,"A")-COUNTIF(Données!Y126:AA126,"A")-COUNTIF(Données!AD126:AF126,"A")))</f>
        <v>0</v>
      </c>
      <c r="N126" s="199">
        <f>IF(A126="","",COUNTIF(Données!H126:K126,1))</f>
        <v>0</v>
      </c>
      <c r="O126" s="199">
        <f>IF(A126="","",COUNTIF(Données!P126:R126,1))</f>
        <v>0</v>
      </c>
      <c r="P126" s="199">
        <f>IF(A126="","",COUNTIF(Données!S126:U126,1))</f>
        <v>0</v>
      </c>
      <c r="Q126" s="199">
        <f>IF(A126="","",COUNTIF(Données!AG126:AI126,1))</f>
        <v>0</v>
      </c>
      <c r="R126" s="201">
        <f t="shared" si="2"/>
        <v>0</v>
      </c>
      <c r="S126" s="202">
        <f>IF(A126="","",100*R126/(13-COUNTIF(Données!P126:U126,"A")-COUNTIF(Données!AG126:AI126,"A")-COUNTIF(Données!H126:K126,"A")))</f>
        <v>0</v>
      </c>
      <c r="T126" s="203">
        <f>IF(A126="","",SUM(Données!V126:X126))</f>
        <v>0</v>
      </c>
      <c r="U126" s="204">
        <f>IF(A126="","",100*T126/(3-COUNTIF(Données!V126:X126,"A")))</f>
        <v>0</v>
      </c>
      <c r="V126" s="205">
        <f t="shared" si="3"/>
        <v>0</v>
      </c>
      <c r="W126" s="198">
        <f>IF(A126="","",100*V126/(34-COUNTIF(Données!B126:AI126,"A")))</f>
        <v>0</v>
      </c>
    </row>
    <row r="127" spans="1:23" ht="15.75">
      <c r="A127" s="185">
        <f>IF(Données!A127="","",Données!A127)</f>
        <v>0</v>
      </c>
      <c r="B127" s="186">
        <f>IF(A127="","",COUNTIF(Données!B127:D127,1))</f>
        <v>0</v>
      </c>
      <c r="C127" s="186">
        <f>IF(A127="","",COUNTIF(Données!F127:G127,1))</f>
        <v>0</v>
      </c>
      <c r="D127" s="186">
        <f>IF(A127="","",IF(Données!O127=1,1,0))</f>
        <v>0</v>
      </c>
      <c r="E127" s="186">
        <f>IF(A127="","",COUNTIF(Données!AB127:AC127,1))</f>
        <v>0</v>
      </c>
      <c r="F127" s="187">
        <f t="shared" si="0"/>
        <v>0</v>
      </c>
      <c r="G127" s="188">
        <f>IF(A127="","",100*F127/(8-COUNTIF(Données!B127:D127,"A")-COUNTIF(Données!F127:G127,"A")-COUNTIF(Données!O127,"A")))</f>
        <v>0</v>
      </c>
      <c r="H127" s="189">
        <f>IF(A127="","",COUNTIF(Données!E127,1))</f>
        <v>0</v>
      </c>
      <c r="I127" s="189">
        <f>IF(A127="","",COUNTIF(Données!L127:N127,1))</f>
        <v>0</v>
      </c>
      <c r="J127" s="189">
        <f>IF(A127="","",COUNTIF(Données!Y127:AA127,1))</f>
        <v>0</v>
      </c>
      <c r="K127" s="189">
        <f>IF(A127="","",COUNTIF(Données!AD127:AF127,1))</f>
        <v>0</v>
      </c>
      <c r="L127" s="190">
        <f t="shared" si="1"/>
        <v>0</v>
      </c>
      <c r="M127" s="188">
        <f>IF(A127="","",100*L127/(10-COUNTIF(Données!E127,"A")-COUNTIF(Données!L127:N127,"A")-COUNTIF(Données!Y127:AA127,"A")-COUNTIF(Données!AD127:AF127,"A")))</f>
        <v>0</v>
      </c>
      <c r="N127" s="189">
        <f>IF(A127="","",COUNTIF(Données!H127:K127,1))</f>
        <v>0</v>
      </c>
      <c r="O127" s="189">
        <f>IF(A127="","",COUNTIF(Données!P127:R127,1))</f>
        <v>0</v>
      </c>
      <c r="P127" s="189">
        <f>IF(A127="","",COUNTIF(Données!S127:U127,1))</f>
        <v>0</v>
      </c>
      <c r="Q127" s="189">
        <f>IF(A127="","",COUNTIF(Données!AG127:AI127,1))</f>
        <v>0</v>
      </c>
      <c r="R127" s="190">
        <f t="shared" si="2"/>
        <v>0</v>
      </c>
      <c r="S127" s="191">
        <f>IF(A127="","",100*R127/(13-COUNTIF(Données!P127:U127,"A")-COUNTIF(Données!AG127:AI127,"A")-COUNTIF(Données!H127:K127,"A")))</f>
        <v>0</v>
      </c>
      <c r="T127" s="192">
        <f>IF(A127="","",SUM(Données!V127:X127))</f>
        <v>0</v>
      </c>
      <c r="U127" s="193">
        <f>IF(A127="","",100*T127/(3-COUNTIF(Données!V127:X127,"A")))</f>
        <v>0</v>
      </c>
      <c r="V127" s="194">
        <f t="shared" si="3"/>
        <v>0</v>
      </c>
      <c r="W127" s="188">
        <f>IF(A127="","",100*V127/(34-COUNTIF(Données!B127:AI127,"A")))</f>
        <v>0</v>
      </c>
    </row>
    <row r="128" spans="1:23" ht="15.75">
      <c r="A128" s="195">
        <f>IF(Données!A128="","",Données!A128)</f>
        <v>0</v>
      </c>
      <c r="B128" s="196">
        <f>IF(A128="","",COUNTIF(Données!B128:D128,1))</f>
        <v>0</v>
      </c>
      <c r="C128" s="196">
        <f>IF(A128="","",COUNTIF(Données!F128:G128,1))</f>
        <v>0</v>
      </c>
      <c r="D128" s="196">
        <f>IF(A128="","",IF(Données!O128=1,1,0))</f>
        <v>0</v>
      </c>
      <c r="E128" s="196">
        <f>IF(A128="","",COUNTIF(Données!AB128:AC128,1))</f>
        <v>0</v>
      </c>
      <c r="F128" s="197">
        <f t="shared" si="0"/>
        <v>0</v>
      </c>
      <c r="G128" s="198">
        <f>IF(A128="","",100*F128/(8-COUNTIF(Données!B128:D128,"A")-COUNTIF(Données!F128:G128,"A")-COUNTIF(Données!O128,"A")))</f>
        <v>0</v>
      </c>
      <c r="H128" s="199">
        <f>IF(A128="","",COUNTIF(Données!E128,1))</f>
        <v>0</v>
      </c>
      <c r="I128" s="199">
        <f>IF(A128="","",COUNTIF(Données!L128:N128,1))</f>
        <v>0</v>
      </c>
      <c r="J128" s="199">
        <f>IF(A128="","",COUNTIF(Données!Y128:AA128,1))</f>
        <v>0</v>
      </c>
      <c r="K128" s="199">
        <f>IF(A128="","",COUNTIF(Données!AD128:AF128,1))</f>
        <v>0</v>
      </c>
      <c r="L128" s="200">
        <f t="shared" si="1"/>
        <v>0</v>
      </c>
      <c r="M128" s="198">
        <f>IF(A128="","",100*L128/(10-COUNTIF(Données!E128,"A")-COUNTIF(Données!L128:N128,"A")-COUNTIF(Données!Y128:AA128,"A")-COUNTIF(Données!AD128:AF128,"A")))</f>
        <v>0</v>
      </c>
      <c r="N128" s="199">
        <f>IF(A128="","",COUNTIF(Données!H128:K128,1))</f>
        <v>0</v>
      </c>
      <c r="O128" s="199">
        <f>IF(A128="","",COUNTIF(Données!P128:R128,1))</f>
        <v>0</v>
      </c>
      <c r="P128" s="199">
        <f>IF(A128="","",COUNTIF(Données!S128:U128,1))</f>
        <v>0</v>
      </c>
      <c r="Q128" s="199">
        <f>IF(A128="","",COUNTIF(Données!AG128:AI128,1))</f>
        <v>0</v>
      </c>
      <c r="R128" s="201">
        <f t="shared" si="2"/>
        <v>0</v>
      </c>
      <c r="S128" s="202">
        <f>IF(A128="","",100*R128/(13-COUNTIF(Données!P128:U128,"A")-COUNTIF(Données!AG128:AI128,"A")-COUNTIF(Données!H128:K128,"A")))</f>
        <v>0</v>
      </c>
      <c r="T128" s="203">
        <f>IF(A128="","",SUM(Données!V128:X128))</f>
        <v>0</v>
      </c>
      <c r="U128" s="204">
        <f>IF(A128="","",100*T128/(3-COUNTIF(Données!V128:X128,"A")))</f>
        <v>0</v>
      </c>
      <c r="V128" s="205">
        <f t="shared" si="3"/>
        <v>0</v>
      </c>
      <c r="W128" s="198">
        <f>IF(A128="","",100*V128/(34-COUNTIF(Données!B128:AI128,"A")))</f>
        <v>0</v>
      </c>
    </row>
    <row r="129" spans="1:23" ht="15.75">
      <c r="A129" s="185">
        <f>IF(Données!A129="","",Données!A129)</f>
        <v>0</v>
      </c>
      <c r="B129" s="186">
        <f>IF(A129="","",COUNTIF(Données!B129:D129,1))</f>
        <v>0</v>
      </c>
      <c r="C129" s="186">
        <f>IF(A129="","",COUNTIF(Données!F129:G129,1))</f>
        <v>0</v>
      </c>
      <c r="D129" s="186">
        <f>IF(A129="","",IF(Données!O129=1,1,0))</f>
        <v>0</v>
      </c>
      <c r="E129" s="186">
        <f>IF(A129="","",COUNTIF(Données!AB129:AC129,1))</f>
        <v>0</v>
      </c>
      <c r="F129" s="187">
        <f t="shared" si="0"/>
        <v>0</v>
      </c>
      <c r="G129" s="188">
        <f>IF(A129="","",100*F129/(8-COUNTIF(Données!B129:D129,"A")-COUNTIF(Données!F129:G129,"A")-COUNTIF(Données!O129,"A")))</f>
        <v>0</v>
      </c>
      <c r="H129" s="189">
        <f>IF(A129="","",COUNTIF(Données!E129,1))</f>
        <v>0</v>
      </c>
      <c r="I129" s="189">
        <f>IF(A129="","",COUNTIF(Données!L129:N129,1))</f>
        <v>0</v>
      </c>
      <c r="J129" s="189">
        <f>IF(A129="","",COUNTIF(Données!Y129:AA129,1))</f>
        <v>0</v>
      </c>
      <c r="K129" s="189">
        <f>IF(A129="","",COUNTIF(Données!AD129:AF129,1))</f>
        <v>0</v>
      </c>
      <c r="L129" s="190">
        <f t="shared" si="1"/>
        <v>0</v>
      </c>
      <c r="M129" s="188">
        <f>IF(A129="","",100*L129/(10-COUNTIF(Données!E129,"A")-COUNTIF(Données!L129:N129,"A")-COUNTIF(Données!Y129:AA129,"A")-COUNTIF(Données!AD129:AF129,"A")))</f>
        <v>0</v>
      </c>
      <c r="N129" s="189">
        <f>IF(A129="","",COUNTIF(Données!H129:K129,1))</f>
        <v>0</v>
      </c>
      <c r="O129" s="189">
        <f>IF(A129="","",COUNTIF(Données!P129:R129,1))</f>
        <v>0</v>
      </c>
      <c r="P129" s="189">
        <f>IF(A129="","",COUNTIF(Données!S129:U129,1))</f>
        <v>0</v>
      </c>
      <c r="Q129" s="189">
        <f>IF(A129="","",COUNTIF(Données!AG129:AI129,1))</f>
        <v>0</v>
      </c>
      <c r="R129" s="190">
        <f t="shared" si="2"/>
        <v>0</v>
      </c>
      <c r="S129" s="191">
        <f>IF(A129="","",100*R129/(13-COUNTIF(Données!P129:U129,"A")-COUNTIF(Données!AG129:AI129,"A")-COUNTIF(Données!H129:K129,"A")))</f>
        <v>0</v>
      </c>
      <c r="T129" s="192">
        <f>IF(A129="","",SUM(Données!V129:X129))</f>
        <v>0</v>
      </c>
      <c r="U129" s="193">
        <f>IF(A129="","",100*T129/(3-COUNTIF(Données!V129:X129,"A")))</f>
        <v>0</v>
      </c>
      <c r="V129" s="194">
        <f t="shared" si="3"/>
        <v>0</v>
      </c>
      <c r="W129" s="188">
        <f>IF(A129="","",100*V129/(34-COUNTIF(Données!B129:AI129,"A")))</f>
        <v>0</v>
      </c>
    </row>
    <row r="130" spans="1:23" ht="15.75">
      <c r="A130" s="195">
        <f>IF(Données!A130="","",Données!A130)</f>
        <v>0</v>
      </c>
      <c r="B130" s="196">
        <f>IF(A130="","",COUNTIF(Données!B130:D130,1))</f>
        <v>0</v>
      </c>
      <c r="C130" s="196">
        <f>IF(A130="","",COUNTIF(Données!F130:G130,1))</f>
        <v>0</v>
      </c>
      <c r="D130" s="196">
        <f>IF(A130="","",IF(Données!O130=1,1,0))</f>
        <v>0</v>
      </c>
      <c r="E130" s="196">
        <f>IF(A130="","",COUNTIF(Données!AB130:AC130,1))</f>
        <v>0</v>
      </c>
      <c r="F130" s="197">
        <f t="shared" si="0"/>
        <v>0</v>
      </c>
      <c r="G130" s="198">
        <f>IF(A130="","",100*F130/(8-COUNTIF(Données!B130:D130,"A")-COUNTIF(Données!F130:G130,"A")-COUNTIF(Données!O130,"A")))</f>
        <v>0</v>
      </c>
      <c r="H130" s="199">
        <f>IF(A130="","",COUNTIF(Données!E130,1))</f>
        <v>0</v>
      </c>
      <c r="I130" s="199">
        <f>IF(A130="","",COUNTIF(Données!L130:N130,1))</f>
        <v>0</v>
      </c>
      <c r="J130" s="199">
        <f>IF(A130="","",COUNTIF(Données!Y130:AA130,1))</f>
        <v>0</v>
      </c>
      <c r="K130" s="199">
        <f>IF(A130="","",COUNTIF(Données!AD130:AF130,1))</f>
        <v>0</v>
      </c>
      <c r="L130" s="200">
        <f t="shared" si="1"/>
        <v>0</v>
      </c>
      <c r="M130" s="198">
        <f>IF(A130="","",100*L130/(10-COUNTIF(Données!E130,"A")-COUNTIF(Données!L130:N130,"A")-COUNTIF(Données!Y130:AA130,"A")-COUNTIF(Données!AD130:AF130,"A")))</f>
        <v>0</v>
      </c>
      <c r="N130" s="199">
        <f>IF(A130="","",COUNTIF(Données!H130:K130,1))</f>
        <v>0</v>
      </c>
      <c r="O130" s="199">
        <f>IF(A130="","",COUNTIF(Données!P130:R130,1))</f>
        <v>0</v>
      </c>
      <c r="P130" s="199">
        <f>IF(A130="","",COUNTIF(Données!S130:U130,1))</f>
        <v>0</v>
      </c>
      <c r="Q130" s="199">
        <f>IF(A130="","",COUNTIF(Données!AG130:AI130,1))</f>
        <v>0</v>
      </c>
      <c r="R130" s="201">
        <f t="shared" si="2"/>
        <v>0</v>
      </c>
      <c r="S130" s="202">
        <f>IF(A130="","",100*R130/(13-COUNTIF(Données!P130:U130,"A")-COUNTIF(Données!AG130:AI130,"A")-COUNTIF(Données!H130:K130,"A")))</f>
        <v>0</v>
      </c>
      <c r="T130" s="203">
        <f>IF(A130="","",SUM(Données!V130:X130))</f>
        <v>0</v>
      </c>
      <c r="U130" s="204">
        <f>IF(A130="","",100*T130/(3-COUNTIF(Données!V130:X130,"A")))</f>
        <v>0</v>
      </c>
      <c r="V130" s="205">
        <f t="shared" si="3"/>
        <v>0</v>
      </c>
      <c r="W130" s="198">
        <f>IF(A130="","",100*V130/(34-COUNTIF(Données!B130:AI130,"A")))</f>
        <v>0</v>
      </c>
    </row>
    <row r="131" spans="1:23" ht="15.75">
      <c r="A131" s="185">
        <f>IF(Données!A131="","",Données!A131)</f>
        <v>0</v>
      </c>
      <c r="B131" s="186">
        <f>IF(A131="","",COUNTIF(Données!B131:D131,1))</f>
        <v>0</v>
      </c>
      <c r="C131" s="186">
        <f>IF(A131="","",COUNTIF(Données!F131:G131,1))</f>
        <v>0</v>
      </c>
      <c r="D131" s="186">
        <f>IF(A131="","",IF(Données!O131=1,1,0))</f>
        <v>0</v>
      </c>
      <c r="E131" s="186">
        <f>IF(A131="","",COUNTIF(Données!AB131:AC131,1))</f>
        <v>0</v>
      </c>
      <c r="F131" s="187">
        <f t="shared" si="0"/>
        <v>0</v>
      </c>
      <c r="G131" s="188">
        <f>IF(A131="","",100*F131/(8-COUNTIF(Données!B131:D131,"A")-COUNTIF(Données!F131:G131,"A")-COUNTIF(Données!O131,"A")))</f>
        <v>0</v>
      </c>
      <c r="H131" s="189">
        <f>IF(A131="","",COUNTIF(Données!E131,1))</f>
        <v>0</v>
      </c>
      <c r="I131" s="189">
        <f>IF(A131="","",COUNTIF(Données!L131:N131,1))</f>
        <v>0</v>
      </c>
      <c r="J131" s="189">
        <f>IF(A131="","",COUNTIF(Données!Y131:AA131,1))</f>
        <v>0</v>
      </c>
      <c r="K131" s="189">
        <f>IF(A131="","",COUNTIF(Données!AD131:AF131,1))</f>
        <v>0</v>
      </c>
      <c r="L131" s="190">
        <f t="shared" si="1"/>
        <v>0</v>
      </c>
      <c r="M131" s="188">
        <f>IF(A131="","",100*L131/(10-COUNTIF(Données!E131,"A")-COUNTIF(Données!L131:N131,"A")-COUNTIF(Données!Y131:AA131,"A")-COUNTIF(Données!AD131:AF131,"A")))</f>
        <v>0</v>
      </c>
      <c r="N131" s="189">
        <f>IF(A131="","",COUNTIF(Données!H131:K131,1))</f>
        <v>0</v>
      </c>
      <c r="O131" s="189">
        <f>IF(A131="","",COUNTIF(Données!P131:R131,1))</f>
        <v>0</v>
      </c>
      <c r="P131" s="189">
        <f>IF(A131="","",COUNTIF(Données!S131:U131,1))</f>
        <v>0</v>
      </c>
      <c r="Q131" s="189">
        <f>IF(A131="","",COUNTIF(Données!AG131:AI131,1))</f>
        <v>0</v>
      </c>
      <c r="R131" s="190">
        <f t="shared" si="2"/>
        <v>0</v>
      </c>
      <c r="S131" s="191">
        <f>IF(A131="","",100*R131/(13-COUNTIF(Données!P131:U131,"A")-COUNTIF(Données!AG131:AI131,"A")-COUNTIF(Données!H131:K131,"A")))</f>
        <v>0</v>
      </c>
      <c r="T131" s="192">
        <f>IF(A131="","",SUM(Données!V131:X131))</f>
        <v>0</v>
      </c>
      <c r="U131" s="193">
        <f>IF(A131="","",100*T131/(3-COUNTIF(Données!V131:X131,"A")))</f>
        <v>0</v>
      </c>
      <c r="V131" s="194">
        <f t="shared" si="3"/>
        <v>0</v>
      </c>
      <c r="W131" s="188">
        <f>IF(A131="","",100*V131/(34-COUNTIF(Données!B131:AI131,"A")))</f>
        <v>0</v>
      </c>
    </row>
    <row r="132" spans="1:23" ht="15.75">
      <c r="A132" s="195">
        <f>IF(Données!A132="","",Données!A132)</f>
        <v>0</v>
      </c>
      <c r="B132" s="196">
        <f>IF(A132="","",COUNTIF(Données!B132:D132,1))</f>
        <v>0</v>
      </c>
      <c r="C132" s="196">
        <f>IF(A132="","",COUNTIF(Données!F132:G132,1))</f>
        <v>0</v>
      </c>
      <c r="D132" s="196">
        <f>IF(A132="","",IF(Données!O132=1,1,0))</f>
        <v>0</v>
      </c>
      <c r="E132" s="196">
        <f>IF(A132="","",COUNTIF(Données!AB132:AC132,1))</f>
        <v>0</v>
      </c>
      <c r="F132" s="197">
        <f t="shared" si="0"/>
        <v>0</v>
      </c>
      <c r="G132" s="198">
        <f>IF(A132="","",100*F132/(8-COUNTIF(Données!B132:D132,"A")-COUNTIF(Données!F132:G132,"A")-COUNTIF(Données!O132,"A")))</f>
        <v>0</v>
      </c>
      <c r="H132" s="199">
        <f>IF(A132="","",COUNTIF(Données!E132,1))</f>
        <v>0</v>
      </c>
      <c r="I132" s="199">
        <f>IF(A132="","",COUNTIF(Données!L132:N132,1))</f>
        <v>0</v>
      </c>
      <c r="J132" s="199">
        <f>IF(A132="","",COUNTIF(Données!Y132:AA132,1))</f>
        <v>0</v>
      </c>
      <c r="K132" s="199">
        <f>IF(A132="","",COUNTIF(Données!AD132:AF132,1))</f>
        <v>0</v>
      </c>
      <c r="L132" s="200">
        <f t="shared" si="1"/>
        <v>0</v>
      </c>
      <c r="M132" s="198">
        <f>IF(A132="","",100*L132/(10-COUNTIF(Données!E132,"A")-COUNTIF(Données!L132:N132,"A")-COUNTIF(Données!Y132:AA132,"A")-COUNTIF(Données!AD132:AF132,"A")))</f>
        <v>0</v>
      </c>
      <c r="N132" s="199">
        <f>IF(A132="","",COUNTIF(Données!H132:K132,1))</f>
        <v>0</v>
      </c>
      <c r="O132" s="199">
        <f>IF(A132="","",COUNTIF(Données!P132:R132,1))</f>
        <v>0</v>
      </c>
      <c r="P132" s="199">
        <f>IF(A132="","",COUNTIF(Données!S132:U132,1))</f>
        <v>0</v>
      </c>
      <c r="Q132" s="199">
        <f>IF(A132="","",COUNTIF(Données!AG132:AI132,1))</f>
        <v>0</v>
      </c>
      <c r="R132" s="201">
        <f t="shared" si="2"/>
        <v>0</v>
      </c>
      <c r="S132" s="202">
        <f>IF(A132="","",100*R132/(13-COUNTIF(Données!P132:U132,"A")-COUNTIF(Données!AG132:AI132,"A")-COUNTIF(Données!H132:K132,"A")))</f>
        <v>0</v>
      </c>
      <c r="T132" s="203">
        <f>IF(A132="","",SUM(Données!V132:X132))</f>
        <v>0</v>
      </c>
      <c r="U132" s="204">
        <f>IF(A132="","",100*T132/(3-COUNTIF(Données!V132:X132,"A")))</f>
        <v>0</v>
      </c>
      <c r="V132" s="205">
        <f t="shared" si="3"/>
        <v>0</v>
      </c>
      <c r="W132" s="198">
        <f>IF(A132="","",100*V132/(34-COUNTIF(Données!B132:AI132,"A")))</f>
        <v>0</v>
      </c>
    </row>
    <row r="133" spans="1:23" ht="15.75">
      <c r="A133" s="185">
        <f>IF(Données!A133="","",Données!A133)</f>
        <v>0</v>
      </c>
      <c r="B133" s="186">
        <f>IF(A133="","",COUNTIF(Données!B133:D133,1))</f>
        <v>0</v>
      </c>
      <c r="C133" s="186">
        <f>IF(A133="","",COUNTIF(Données!F133:G133,1))</f>
        <v>0</v>
      </c>
      <c r="D133" s="186">
        <f>IF(A133="","",IF(Données!O133=1,1,0))</f>
        <v>0</v>
      </c>
      <c r="E133" s="186">
        <f>IF(A133="","",COUNTIF(Données!AB133:AC133,1))</f>
        <v>0</v>
      </c>
      <c r="F133" s="187">
        <f t="shared" si="0"/>
        <v>0</v>
      </c>
      <c r="G133" s="188">
        <f>IF(A133="","",100*F133/(8-COUNTIF(Données!B133:D133,"A")-COUNTIF(Données!F133:G133,"A")-COUNTIF(Données!O133,"A")))</f>
        <v>0</v>
      </c>
      <c r="H133" s="189">
        <f>IF(A133="","",COUNTIF(Données!E133,1))</f>
        <v>0</v>
      </c>
      <c r="I133" s="189">
        <f>IF(A133="","",COUNTIF(Données!L133:N133,1))</f>
        <v>0</v>
      </c>
      <c r="J133" s="189">
        <f>IF(A133="","",COUNTIF(Données!Y133:AA133,1))</f>
        <v>0</v>
      </c>
      <c r="K133" s="189">
        <f>IF(A133="","",COUNTIF(Données!AD133:AF133,1))</f>
        <v>0</v>
      </c>
      <c r="L133" s="190">
        <f t="shared" si="1"/>
        <v>0</v>
      </c>
      <c r="M133" s="188">
        <f>IF(A133="","",100*L133/(10-COUNTIF(Données!E133,"A")-COUNTIF(Données!L133:N133,"A")-COUNTIF(Données!Y133:AA133,"A")-COUNTIF(Données!AD133:AF133,"A")))</f>
        <v>0</v>
      </c>
      <c r="N133" s="189">
        <f>IF(A133="","",COUNTIF(Données!H133:K133,1))</f>
        <v>0</v>
      </c>
      <c r="O133" s="189">
        <f>IF(A133="","",COUNTIF(Données!P133:R133,1))</f>
        <v>0</v>
      </c>
      <c r="P133" s="189">
        <f>IF(A133="","",COUNTIF(Données!S133:U133,1))</f>
        <v>0</v>
      </c>
      <c r="Q133" s="189">
        <f>IF(A133="","",COUNTIF(Données!AG133:AI133,1))</f>
        <v>0</v>
      </c>
      <c r="R133" s="190">
        <f t="shared" si="2"/>
        <v>0</v>
      </c>
      <c r="S133" s="191">
        <f>IF(A133="","",100*R133/(13-COUNTIF(Données!P133:U133,"A")-COUNTIF(Données!AG133:AI133,"A")-COUNTIF(Données!H133:K133,"A")))</f>
        <v>0</v>
      </c>
      <c r="T133" s="192">
        <f>IF(A133="","",SUM(Données!V133:X133))</f>
        <v>0</v>
      </c>
      <c r="U133" s="193">
        <f>IF(A133="","",100*T133/(3-COUNTIF(Données!V133:X133,"A")))</f>
        <v>0</v>
      </c>
      <c r="V133" s="194">
        <f t="shared" si="3"/>
        <v>0</v>
      </c>
      <c r="W133" s="188">
        <f>IF(A133="","",100*V133/(34-COUNTIF(Données!B133:AI133,"A")))</f>
        <v>0</v>
      </c>
    </row>
    <row r="134" spans="1:23" ht="15.75">
      <c r="A134" s="195">
        <f>IF(Données!A134="","",Données!A134)</f>
        <v>0</v>
      </c>
      <c r="B134" s="196">
        <f>IF(A134="","",COUNTIF(Données!B134:D134,1))</f>
        <v>0</v>
      </c>
      <c r="C134" s="196">
        <f>IF(A134="","",COUNTIF(Données!F134:G134,1))</f>
        <v>0</v>
      </c>
      <c r="D134" s="196">
        <f>IF(A134="","",IF(Données!O134=1,1,0))</f>
        <v>0</v>
      </c>
      <c r="E134" s="196">
        <f>IF(A134="","",COUNTIF(Données!AB134:AC134,1))</f>
        <v>0</v>
      </c>
      <c r="F134" s="197">
        <f t="shared" si="0"/>
        <v>0</v>
      </c>
      <c r="G134" s="198">
        <f>IF(A134="","",100*F134/(8-COUNTIF(Données!B134:D134,"A")-COUNTIF(Données!F134:G134,"A")-COUNTIF(Données!O134,"A")))</f>
        <v>0</v>
      </c>
      <c r="H134" s="199">
        <f>IF(A134="","",COUNTIF(Données!E134,1))</f>
        <v>0</v>
      </c>
      <c r="I134" s="199">
        <f>IF(A134="","",COUNTIF(Données!L134:N134,1))</f>
        <v>0</v>
      </c>
      <c r="J134" s="199">
        <f>IF(A134="","",COUNTIF(Données!Y134:AA134,1))</f>
        <v>0</v>
      </c>
      <c r="K134" s="199">
        <f>IF(A134="","",COUNTIF(Données!AD134:AF134,1))</f>
        <v>0</v>
      </c>
      <c r="L134" s="200">
        <f t="shared" si="1"/>
        <v>0</v>
      </c>
      <c r="M134" s="198">
        <f>IF(A134="","",100*L134/(10-COUNTIF(Données!E134,"A")-COUNTIF(Données!L134:N134,"A")-COUNTIF(Données!Y134:AA134,"A")-COUNTIF(Données!AD134:AF134,"A")))</f>
        <v>0</v>
      </c>
      <c r="N134" s="199">
        <f>IF(A134="","",COUNTIF(Données!H134:K134,1))</f>
        <v>0</v>
      </c>
      <c r="O134" s="199">
        <f>IF(A134="","",COUNTIF(Données!P134:R134,1))</f>
        <v>0</v>
      </c>
      <c r="P134" s="199">
        <f>IF(A134="","",COUNTIF(Données!S134:U134,1))</f>
        <v>0</v>
      </c>
      <c r="Q134" s="199">
        <f>IF(A134="","",COUNTIF(Données!AG134:AI134,1))</f>
        <v>0</v>
      </c>
      <c r="R134" s="201">
        <f t="shared" si="2"/>
        <v>0</v>
      </c>
      <c r="S134" s="202">
        <f>IF(A134="","",100*R134/(13-COUNTIF(Données!P134:U134,"A")-COUNTIF(Données!AG134:AI134,"A")-COUNTIF(Données!H134:K134,"A")))</f>
        <v>0</v>
      </c>
      <c r="T134" s="203">
        <f>IF(A134="","",SUM(Données!V134:X134))</f>
        <v>0</v>
      </c>
      <c r="U134" s="204">
        <f>IF(A134="","",100*T134/(3-COUNTIF(Données!V134:X134,"A")))</f>
        <v>0</v>
      </c>
      <c r="V134" s="205">
        <f t="shared" si="3"/>
        <v>0</v>
      </c>
      <c r="W134" s="198">
        <f>IF(A134="","",100*V134/(34-COUNTIF(Données!B134:AI134,"A")))</f>
        <v>0</v>
      </c>
    </row>
    <row r="135" spans="1:23" ht="15.75">
      <c r="A135" s="185">
        <f>IF(Données!A135="","",Données!A135)</f>
        <v>0</v>
      </c>
      <c r="B135" s="186">
        <f>IF(A135="","",COUNTIF(Données!B135:D135,1))</f>
        <v>0</v>
      </c>
      <c r="C135" s="186">
        <f>IF(A135="","",COUNTIF(Données!F135:G135,1))</f>
        <v>0</v>
      </c>
      <c r="D135" s="186">
        <f>IF(A135="","",IF(Données!O135=1,1,0))</f>
        <v>0</v>
      </c>
      <c r="E135" s="186">
        <f>IF(A135="","",COUNTIF(Données!AB135:AC135,1))</f>
        <v>0</v>
      </c>
      <c r="F135" s="187">
        <f t="shared" si="0"/>
        <v>0</v>
      </c>
      <c r="G135" s="188">
        <f>IF(A135="","",100*F135/(8-COUNTIF(Données!B135:D135,"A")-COUNTIF(Données!F135:G135,"A")-COUNTIF(Données!O135,"A")))</f>
        <v>0</v>
      </c>
      <c r="H135" s="189">
        <f>IF(A135="","",COUNTIF(Données!E135,1))</f>
        <v>0</v>
      </c>
      <c r="I135" s="189">
        <f>IF(A135="","",COUNTIF(Données!L135:N135,1))</f>
        <v>0</v>
      </c>
      <c r="J135" s="189">
        <f>IF(A135="","",COUNTIF(Données!Y135:AA135,1))</f>
        <v>0</v>
      </c>
      <c r="K135" s="189">
        <f>IF(A135="","",COUNTIF(Données!AD135:AF135,1))</f>
        <v>0</v>
      </c>
      <c r="L135" s="190">
        <f t="shared" si="1"/>
        <v>0</v>
      </c>
      <c r="M135" s="188">
        <f>IF(A135="","",100*L135/(10-COUNTIF(Données!E135,"A")-COUNTIF(Données!L135:N135,"A")-COUNTIF(Données!Y135:AA135,"A")-COUNTIF(Données!AD135:AF135,"A")))</f>
        <v>0</v>
      </c>
      <c r="N135" s="189">
        <f>IF(A135="","",COUNTIF(Données!H135:K135,1))</f>
        <v>0</v>
      </c>
      <c r="O135" s="189">
        <f>IF(A135="","",COUNTIF(Données!P135:R135,1))</f>
        <v>0</v>
      </c>
      <c r="P135" s="189">
        <f>IF(A135="","",COUNTIF(Données!S135:U135,1))</f>
        <v>0</v>
      </c>
      <c r="Q135" s="189">
        <f>IF(A135="","",COUNTIF(Données!AG135:AI135,1))</f>
        <v>0</v>
      </c>
      <c r="R135" s="190">
        <f t="shared" si="2"/>
        <v>0</v>
      </c>
      <c r="S135" s="191">
        <f>IF(A135="","",100*R135/(13-COUNTIF(Données!P135:U135,"A")-COUNTIF(Données!AG135:AI135,"A")-COUNTIF(Données!H135:K135,"A")))</f>
        <v>0</v>
      </c>
      <c r="T135" s="192">
        <f>IF(A135="","",SUM(Données!V135:X135))</f>
        <v>0</v>
      </c>
      <c r="U135" s="193">
        <f>IF(A135="","",100*T135/(3-COUNTIF(Données!V135:X135,"A")))</f>
        <v>0</v>
      </c>
      <c r="V135" s="194">
        <f t="shared" si="3"/>
        <v>0</v>
      </c>
      <c r="W135" s="188">
        <f>IF(A135="","",100*V135/(34-COUNTIF(Données!B135:AI135,"A")))</f>
        <v>0</v>
      </c>
    </row>
    <row r="136" spans="1:23" ht="15.75">
      <c r="A136" s="195">
        <f>IF(Données!A136="","",Données!A136)</f>
        <v>0</v>
      </c>
      <c r="B136" s="196">
        <f>IF(A136="","",COUNTIF(Données!B136:D136,1))</f>
        <v>0</v>
      </c>
      <c r="C136" s="196">
        <f>IF(A136="","",COUNTIF(Données!F136:G136,1))</f>
        <v>0</v>
      </c>
      <c r="D136" s="196">
        <f>IF(A136="","",IF(Données!O136=1,1,0))</f>
        <v>0</v>
      </c>
      <c r="E136" s="196">
        <f>IF(A136="","",COUNTIF(Données!AB136:AC136,1))</f>
        <v>0</v>
      </c>
      <c r="F136" s="197">
        <f t="shared" si="0"/>
        <v>0</v>
      </c>
      <c r="G136" s="198">
        <f>IF(A136="","",100*F136/(8-COUNTIF(Données!B136:D136,"A")-COUNTIF(Données!F136:G136,"A")-COUNTIF(Données!O136,"A")))</f>
        <v>0</v>
      </c>
      <c r="H136" s="199">
        <f>IF(A136="","",COUNTIF(Données!E136,1))</f>
        <v>0</v>
      </c>
      <c r="I136" s="199">
        <f>IF(A136="","",COUNTIF(Données!L136:N136,1))</f>
        <v>0</v>
      </c>
      <c r="J136" s="199">
        <f>IF(A136="","",COUNTIF(Données!Y136:AA136,1))</f>
        <v>0</v>
      </c>
      <c r="K136" s="199">
        <f>IF(A136="","",COUNTIF(Données!AD136:AF136,1))</f>
        <v>0</v>
      </c>
      <c r="L136" s="200">
        <f t="shared" si="1"/>
        <v>0</v>
      </c>
      <c r="M136" s="198">
        <f>IF(A136="","",100*L136/(10-COUNTIF(Données!E136,"A")-COUNTIF(Données!L136:N136,"A")-COUNTIF(Données!Y136:AA136,"A")-COUNTIF(Données!AD136:AF136,"A")))</f>
        <v>0</v>
      </c>
      <c r="N136" s="199">
        <f>IF(A136="","",COUNTIF(Données!H136:K136,1))</f>
        <v>0</v>
      </c>
      <c r="O136" s="199">
        <f>IF(A136="","",COUNTIF(Données!P136:R136,1))</f>
        <v>0</v>
      </c>
      <c r="P136" s="199">
        <f>IF(A136="","",COUNTIF(Données!S136:U136,1))</f>
        <v>0</v>
      </c>
      <c r="Q136" s="199">
        <f>IF(A136="","",COUNTIF(Données!AG136:AI136,1))</f>
        <v>0</v>
      </c>
      <c r="R136" s="201">
        <f t="shared" si="2"/>
        <v>0</v>
      </c>
      <c r="S136" s="202">
        <f>IF(A136="","",100*R136/(13-COUNTIF(Données!P136:U136,"A")-COUNTIF(Données!AG136:AI136,"A")-COUNTIF(Données!H136:K136,"A")))</f>
        <v>0</v>
      </c>
      <c r="T136" s="203">
        <f>IF(A136="","",SUM(Données!V136:X136))</f>
        <v>0</v>
      </c>
      <c r="U136" s="204">
        <f>IF(A136="","",100*T136/(3-COUNTIF(Données!V136:X136,"A")))</f>
        <v>0</v>
      </c>
      <c r="V136" s="205">
        <f t="shared" si="3"/>
        <v>0</v>
      </c>
      <c r="W136" s="198">
        <f>IF(A136="","",100*V136/(34-COUNTIF(Données!B136:AI136,"A")))</f>
        <v>0</v>
      </c>
    </row>
    <row r="137" spans="1:23" ht="15.75">
      <c r="A137" s="185">
        <f>IF(Données!A137="","",Données!A137)</f>
        <v>0</v>
      </c>
      <c r="B137" s="186">
        <f>IF(A137="","",COUNTIF(Données!B137:D137,1))</f>
        <v>0</v>
      </c>
      <c r="C137" s="186">
        <f>IF(A137="","",COUNTIF(Données!F137:G137,1))</f>
        <v>0</v>
      </c>
      <c r="D137" s="186">
        <f>IF(A137="","",IF(Données!O137=1,1,0))</f>
        <v>0</v>
      </c>
      <c r="E137" s="186">
        <f>IF(A137="","",COUNTIF(Données!AB137:AC137,1))</f>
        <v>0</v>
      </c>
      <c r="F137" s="187">
        <f t="shared" si="0"/>
        <v>0</v>
      </c>
      <c r="G137" s="188">
        <f>IF(A137="","",100*F137/(8-COUNTIF(Données!B137:D137,"A")-COUNTIF(Données!F137:G137,"A")-COUNTIF(Données!O137,"A")))</f>
        <v>0</v>
      </c>
      <c r="H137" s="189">
        <f>IF(A137="","",COUNTIF(Données!E137,1))</f>
        <v>0</v>
      </c>
      <c r="I137" s="189">
        <f>IF(A137="","",COUNTIF(Données!L137:N137,1))</f>
        <v>0</v>
      </c>
      <c r="J137" s="189">
        <f>IF(A137="","",COUNTIF(Données!Y137:AA137,1))</f>
        <v>0</v>
      </c>
      <c r="K137" s="189">
        <f>IF(A137="","",COUNTIF(Données!AD137:AF137,1))</f>
        <v>0</v>
      </c>
      <c r="L137" s="190">
        <f t="shared" si="1"/>
        <v>0</v>
      </c>
      <c r="M137" s="188">
        <f>IF(A137="","",100*L137/(10-COUNTIF(Données!E137,"A")-COUNTIF(Données!L137:N137,"A")-COUNTIF(Données!Y137:AA137,"A")-COUNTIF(Données!AD137:AF137,"A")))</f>
        <v>0</v>
      </c>
      <c r="N137" s="189">
        <f>IF(A137="","",COUNTIF(Données!H137:K137,1))</f>
        <v>0</v>
      </c>
      <c r="O137" s="189">
        <f>IF(A137="","",COUNTIF(Données!P137:R137,1))</f>
        <v>0</v>
      </c>
      <c r="P137" s="189">
        <f>IF(A137="","",COUNTIF(Données!S137:U137,1))</f>
        <v>0</v>
      </c>
      <c r="Q137" s="189">
        <f>IF(A137="","",COUNTIF(Données!AG137:AI137,1))</f>
        <v>0</v>
      </c>
      <c r="R137" s="190">
        <f t="shared" si="2"/>
        <v>0</v>
      </c>
      <c r="S137" s="191">
        <f>IF(A137="","",100*R137/(13-COUNTIF(Données!P137:U137,"A")-COUNTIF(Données!AG137:AI137,"A")-COUNTIF(Données!H137:K137,"A")))</f>
        <v>0</v>
      </c>
      <c r="T137" s="192">
        <f>IF(A137="","",SUM(Données!V137:X137))</f>
        <v>0</v>
      </c>
      <c r="U137" s="193">
        <f>IF(A137="","",100*T137/(3-COUNTIF(Données!V137:X137,"A")))</f>
        <v>0</v>
      </c>
      <c r="V137" s="194">
        <f t="shared" si="3"/>
        <v>0</v>
      </c>
      <c r="W137" s="188">
        <f>IF(A137="","",100*V137/(34-COUNTIF(Données!B137:AI137,"A")))</f>
        <v>0</v>
      </c>
    </row>
    <row r="138" spans="1:23" ht="15.75">
      <c r="A138" s="195">
        <f>IF(Données!A138="","",Données!A138)</f>
        <v>0</v>
      </c>
      <c r="B138" s="196">
        <f>IF(A138="","",COUNTIF(Données!B138:D138,1))</f>
        <v>0</v>
      </c>
      <c r="C138" s="196">
        <f>IF(A138="","",COUNTIF(Données!F138:G138,1))</f>
        <v>0</v>
      </c>
      <c r="D138" s="196">
        <f>IF(A138="","",IF(Données!O138=1,1,0))</f>
        <v>0</v>
      </c>
      <c r="E138" s="196">
        <f>IF(A138="","",COUNTIF(Données!AB138:AC138,1))</f>
        <v>0</v>
      </c>
      <c r="F138" s="197">
        <f t="shared" si="0"/>
        <v>0</v>
      </c>
      <c r="G138" s="198">
        <f>IF(A138="","",100*F138/(8-COUNTIF(Données!B138:D138,"A")-COUNTIF(Données!F138:G138,"A")-COUNTIF(Données!O138,"A")))</f>
        <v>0</v>
      </c>
      <c r="H138" s="199">
        <f>IF(A138="","",COUNTIF(Données!E138,1))</f>
        <v>0</v>
      </c>
      <c r="I138" s="199">
        <f>IF(A138="","",COUNTIF(Données!L138:N138,1))</f>
        <v>0</v>
      </c>
      <c r="J138" s="199">
        <f>IF(A138="","",COUNTIF(Données!Y138:AA138,1))</f>
        <v>0</v>
      </c>
      <c r="K138" s="199">
        <f>IF(A138="","",COUNTIF(Données!AD138:AF138,1))</f>
        <v>0</v>
      </c>
      <c r="L138" s="200">
        <f t="shared" si="1"/>
        <v>0</v>
      </c>
      <c r="M138" s="198">
        <f>IF(A138="","",100*L138/(10-COUNTIF(Données!E138,"A")-COUNTIF(Données!L138:N138,"A")-COUNTIF(Données!Y138:AA138,"A")-COUNTIF(Données!AD138:AF138,"A")))</f>
        <v>0</v>
      </c>
      <c r="N138" s="199">
        <f>IF(A138="","",COUNTIF(Données!H138:K138,1))</f>
        <v>0</v>
      </c>
      <c r="O138" s="199">
        <f>IF(A138="","",COUNTIF(Données!P138:R138,1))</f>
        <v>0</v>
      </c>
      <c r="P138" s="199">
        <f>IF(A138="","",COUNTIF(Données!S138:U138,1))</f>
        <v>0</v>
      </c>
      <c r="Q138" s="199">
        <f>IF(A138="","",COUNTIF(Données!AG138:AI138,1))</f>
        <v>0</v>
      </c>
      <c r="R138" s="201">
        <f t="shared" si="2"/>
        <v>0</v>
      </c>
      <c r="S138" s="202">
        <f>IF(A138="","",100*R138/(13-COUNTIF(Données!P138:U138,"A")-COUNTIF(Données!AG138:AI138,"A")-COUNTIF(Données!H138:K138,"A")))</f>
        <v>0</v>
      </c>
      <c r="T138" s="203">
        <f>IF(A138="","",SUM(Données!V138:X138))</f>
        <v>0</v>
      </c>
      <c r="U138" s="204">
        <f>IF(A138="","",100*T138/(3-COUNTIF(Données!V138:X138,"A")))</f>
        <v>0</v>
      </c>
      <c r="V138" s="205">
        <f t="shared" si="3"/>
        <v>0</v>
      </c>
      <c r="W138" s="198">
        <f>IF(A138="","",100*V138/(34-COUNTIF(Données!B138:AI138,"A")))</f>
        <v>0</v>
      </c>
    </row>
    <row r="139" spans="1:23" ht="15.75">
      <c r="A139" s="185">
        <f>IF(Données!A139="","",Données!A139)</f>
        <v>0</v>
      </c>
      <c r="B139" s="186">
        <f>IF(A139="","",COUNTIF(Données!B139:D139,1))</f>
        <v>0</v>
      </c>
      <c r="C139" s="186">
        <f>IF(A139="","",COUNTIF(Données!F139:G139,1))</f>
        <v>0</v>
      </c>
      <c r="D139" s="186">
        <f>IF(A139="","",IF(Données!O139=1,1,0))</f>
        <v>0</v>
      </c>
      <c r="E139" s="186">
        <f>IF(A139="","",COUNTIF(Données!AB139:AC139,1))</f>
        <v>0</v>
      </c>
      <c r="F139" s="187">
        <f t="shared" si="0"/>
        <v>0</v>
      </c>
      <c r="G139" s="188">
        <f>IF(A139="","",100*F139/(8-COUNTIF(Données!B139:D139,"A")-COUNTIF(Données!F139:G139,"A")-COUNTIF(Données!O139,"A")))</f>
        <v>0</v>
      </c>
      <c r="H139" s="189">
        <f>IF(A139="","",COUNTIF(Données!E139,1))</f>
        <v>0</v>
      </c>
      <c r="I139" s="189">
        <f>IF(A139="","",COUNTIF(Données!L139:N139,1))</f>
        <v>0</v>
      </c>
      <c r="J139" s="189">
        <f>IF(A139="","",COUNTIF(Données!Y139:AA139,1))</f>
        <v>0</v>
      </c>
      <c r="K139" s="189">
        <f>IF(A139="","",COUNTIF(Données!AD139:AF139,1))</f>
        <v>0</v>
      </c>
      <c r="L139" s="190">
        <f t="shared" si="1"/>
        <v>0</v>
      </c>
      <c r="M139" s="188">
        <f>IF(A139="","",100*L139/(10-COUNTIF(Données!E139,"A")-COUNTIF(Données!L139:N139,"A")-COUNTIF(Données!Y139:AA139,"A")-COUNTIF(Données!AD139:AF139,"A")))</f>
        <v>0</v>
      </c>
      <c r="N139" s="189">
        <f>IF(A139="","",COUNTIF(Données!H139:K139,1))</f>
        <v>0</v>
      </c>
      <c r="O139" s="189">
        <f>IF(A139="","",COUNTIF(Données!P139:R139,1))</f>
        <v>0</v>
      </c>
      <c r="P139" s="189">
        <f>IF(A139="","",COUNTIF(Données!S139:U139,1))</f>
        <v>0</v>
      </c>
      <c r="Q139" s="189">
        <f>IF(A139="","",COUNTIF(Données!AG139:AI139,1))</f>
        <v>0</v>
      </c>
      <c r="R139" s="190">
        <f t="shared" si="2"/>
        <v>0</v>
      </c>
      <c r="S139" s="191">
        <f>IF(A139="","",100*R139/(13-COUNTIF(Données!P139:U139,"A")-COUNTIF(Données!AG139:AI139,"A")-COUNTIF(Données!H139:K139,"A")))</f>
        <v>0</v>
      </c>
      <c r="T139" s="192">
        <f>IF(A139="","",SUM(Données!V139:X139))</f>
        <v>0</v>
      </c>
      <c r="U139" s="193">
        <f>IF(A139="","",100*T139/(3-COUNTIF(Données!V139:X139,"A")))</f>
        <v>0</v>
      </c>
      <c r="V139" s="194">
        <f t="shared" si="3"/>
        <v>0</v>
      </c>
      <c r="W139" s="188">
        <f>IF(A139="","",100*V139/(34-COUNTIF(Données!B139:AI139,"A")))</f>
        <v>0</v>
      </c>
    </row>
    <row r="140" spans="1:23" ht="15.75">
      <c r="A140" s="195">
        <f>IF(Données!A140="","",Données!A140)</f>
        <v>0</v>
      </c>
      <c r="B140" s="196">
        <f>IF(A140="","",COUNTIF(Données!B140:D140,1))</f>
        <v>0</v>
      </c>
      <c r="C140" s="196">
        <f>IF(A140="","",COUNTIF(Données!F140:G140,1))</f>
        <v>0</v>
      </c>
      <c r="D140" s="196">
        <f>IF(A140="","",IF(Données!O140=1,1,0))</f>
        <v>0</v>
      </c>
      <c r="E140" s="196">
        <f>IF(A140="","",COUNTIF(Données!AB140:AC140,1))</f>
        <v>0</v>
      </c>
      <c r="F140" s="197">
        <f t="shared" si="0"/>
        <v>0</v>
      </c>
      <c r="G140" s="198">
        <f>IF(A140="","",100*F140/(8-COUNTIF(Données!B140:D140,"A")-COUNTIF(Données!F140:G140,"A")-COUNTIF(Données!O140,"A")))</f>
        <v>0</v>
      </c>
      <c r="H140" s="199">
        <f>IF(A140="","",COUNTIF(Données!E140,1))</f>
        <v>0</v>
      </c>
      <c r="I140" s="199">
        <f>IF(A140="","",COUNTIF(Données!L140:N140,1))</f>
        <v>0</v>
      </c>
      <c r="J140" s="199">
        <f>IF(A140="","",COUNTIF(Données!Y140:AA140,1))</f>
        <v>0</v>
      </c>
      <c r="K140" s="199">
        <f>IF(A140="","",COUNTIF(Données!AD140:AF140,1))</f>
        <v>0</v>
      </c>
      <c r="L140" s="200">
        <f t="shared" si="1"/>
        <v>0</v>
      </c>
      <c r="M140" s="198">
        <f>IF(A140="","",100*L140/(10-COUNTIF(Données!E140,"A")-COUNTIF(Données!L140:N140,"A")-COUNTIF(Données!Y140:AA140,"A")-COUNTIF(Données!AD140:AF140,"A")))</f>
        <v>0</v>
      </c>
      <c r="N140" s="199">
        <f>IF(A140="","",COUNTIF(Données!H140:K140,1))</f>
        <v>0</v>
      </c>
      <c r="O140" s="199">
        <f>IF(A140="","",COUNTIF(Données!P140:R140,1))</f>
        <v>0</v>
      </c>
      <c r="P140" s="199">
        <f>IF(A140="","",COUNTIF(Données!S140:U140,1))</f>
        <v>0</v>
      </c>
      <c r="Q140" s="199">
        <f>IF(A140="","",COUNTIF(Données!AG140:AI140,1))</f>
        <v>0</v>
      </c>
      <c r="R140" s="201">
        <f t="shared" si="2"/>
        <v>0</v>
      </c>
      <c r="S140" s="202">
        <f>IF(A140="","",100*R140/(13-COUNTIF(Données!P140:U140,"A")-COUNTIF(Données!AG140:AI140,"A")-COUNTIF(Données!H140:K140,"A")))</f>
        <v>0</v>
      </c>
      <c r="T140" s="203">
        <f>IF(A140="","",SUM(Données!V140:X140))</f>
        <v>0</v>
      </c>
      <c r="U140" s="204">
        <f>IF(A140="","",100*T140/(3-COUNTIF(Données!V140:X140,"A")))</f>
        <v>0</v>
      </c>
      <c r="V140" s="205">
        <f t="shared" si="3"/>
        <v>0</v>
      </c>
      <c r="W140" s="198">
        <f>IF(A140="","",100*V140/(34-COUNTIF(Données!B140:AI140,"A")))</f>
        <v>0</v>
      </c>
    </row>
    <row r="141" spans="1:23" ht="15.75">
      <c r="A141" s="185">
        <f>IF(Données!A141="","",Données!A141)</f>
        <v>0</v>
      </c>
      <c r="B141" s="186">
        <f>IF(A141="","",COUNTIF(Données!B141:D141,1))</f>
        <v>0</v>
      </c>
      <c r="C141" s="186">
        <f>IF(A141="","",COUNTIF(Données!F141:G141,1))</f>
        <v>0</v>
      </c>
      <c r="D141" s="186">
        <f>IF(A141="","",IF(Données!O141=1,1,0))</f>
        <v>0</v>
      </c>
      <c r="E141" s="186">
        <f>IF(A141="","",COUNTIF(Données!AB141:AC141,1))</f>
        <v>0</v>
      </c>
      <c r="F141" s="187">
        <f t="shared" si="0"/>
        <v>0</v>
      </c>
      <c r="G141" s="188">
        <f>IF(A141="","",100*F141/(8-COUNTIF(Données!B141:D141,"A")-COUNTIF(Données!F141:G141,"A")-COUNTIF(Données!O141,"A")))</f>
        <v>0</v>
      </c>
      <c r="H141" s="189">
        <f>IF(A141="","",COUNTIF(Données!E141,1))</f>
        <v>0</v>
      </c>
      <c r="I141" s="189">
        <f>IF(A141="","",COUNTIF(Données!L141:N141,1))</f>
        <v>0</v>
      </c>
      <c r="J141" s="189">
        <f>IF(A141="","",COUNTIF(Données!Y141:AA141,1))</f>
        <v>0</v>
      </c>
      <c r="K141" s="189">
        <f>IF(A141="","",COUNTIF(Données!AD141:AF141,1))</f>
        <v>0</v>
      </c>
      <c r="L141" s="190">
        <f t="shared" si="1"/>
        <v>0</v>
      </c>
      <c r="M141" s="188">
        <f>IF(A141="","",100*L141/(10-COUNTIF(Données!E141,"A")-COUNTIF(Données!L141:N141,"A")-COUNTIF(Données!Y141:AA141,"A")-COUNTIF(Données!AD141:AF141,"A")))</f>
        <v>0</v>
      </c>
      <c r="N141" s="189">
        <f>IF(A141="","",COUNTIF(Données!H141:K141,1))</f>
        <v>0</v>
      </c>
      <c r="O141" s="189">
        <f>IF(A141="","",COUNTIF(Données!P141:R141,1))</f>
        <v>0</v>
      </c>
      <c r="P141" s="189">
        <f>IF(A141="","",COUNTIF(Données!S141:U141,1))</f>
        <v>0</v>
      </c>
      <c r="Q141" s="189">
        <f>IF(A141="","",COUNTIF(Données!AG141:AI141,1))</f>
        <v>0</v>
      </c>
      <c r="R141" s="190">
        <f t="shared" si="2"/>
        <v>0</v>
      </c>
      <c r="S141" s="191">
        <f>IF(A141="","",100*R141/(13-COUNTIF(Données!P141:U141,"A")-COUNTIF(Données!AG141:AI141,"A")-COUNTIF(Données!H141:K141,"A")))</f>
        <v>0</v>
      </c>
      <c r="T141" s="192">
        <f>IF(A141="","",SUM(Données!V141:X141))</f>
        <v>0</v>
      </c>
      <c r="U141" s="193">
        <f>IF(A141="","",100*T141/(3-COUNTIF(Données!V141:X141,"A")))</f>
        <v>0</v>
      </c>
      <c r="V141" s="194">
        <f t="shared" si="3"/>
        <v>0</v>
      </c>
      <c r="W141" s="188">
        <f>IF(A141="","",100*V141/(34-COUNTIF(Données!B141:AI141,"A")))</f>
        <v>0</v>
      </c>
    </row>
    <row r="142" spans="1:23" ht="15.75">
      <c r="A142" s="195">
        <f>IF(Données!A142="","",Données!A142)</f>
        <v>0</v>
      </c>
      <c r="B142" s="196">
        <f>IF(A142="","",COUNTIF(Données!B142:D142,1))</f>
        <v>0</v>
      </c>
      <c r="C142" s="196">
        <f>IF(A142="","",COUNTIF(Données!F142:G142,1))</f>
        <v>0</v>
      </c>
      <c r="D142" s="196">
        <f>IF(A142="","",IF(Données!O142=1,1,0))</f>
        <v>0</v>
      </c>
      <c r="E142" s="196">
        <f>IF(A142="","",COUNTIF(Données!AB142:AC142,1))</f>
        <v>0</v>
      </c>
      <c r="F142" s="197">
        <f t="shared" si="0"/>
        <v>0</v>
      </c>
      <c r="G142" s="198">
        <f>IF(A142="","",100*F142/(8-COUNTIF(Données!B142:D142,"A")-COUNTIF(Données!F142:G142,"A")-COUNTIF(Données!O142,"A")))</f>
        <v>0</v>
      </c>
      <c r="H142" s="199">
        <f>IF(A142="","",COUNTIF(Données!E142,1))</f>
        <v>0</v>
      </c>
      <c r="I142" s="199">
        <f>IF(A142="","",COUNTIF(Données!L142:N142,1))</f>
        <v>0</v>
      </c>
      <c r="J142" s="199">
        <f>IF(A142="","",COUNTIF(Données!Y142:AA142,1))</f>
        <v>0</v>
      </c>
      <c r="K142" s="199">
        <f>IF(A142="","",COUNTIF(Données!AD142:AF142,1))</f>
        <v>0</v>
      </c>
      <c r="L142" s="200">
        <f t="shared" si="1"/>
        <v>0</v>
      </c>
      <c r="M142" s="198">
        <f>IF(A142="","",100*L142/(10-COUNTIF(Données!E142,"A")-COUNTIF(Données!L142:N142,"A")-COUNTIF(Données!Y142:AA142,"A")-COUNTIF(Données!AD142:AF142,"A")))</f>
        <v>0</v>
      </c>
      <c r="N142" s="199">
        <f>IF(A142="","",COUNTIF(Données!H142:K142,1))</f>
        <v>0</v>
      </c>
      <c r="O142" s="199">
        <f>IF(A142="","",COUNTIF(Données!P142:R142,1))</f>
        <v>0</v>
      </c>
      <c r="P142" s="199">
        <f>IF(A142="","",COUNTIF(Données!S142:U142,1))</f>
        <v>0</v>
      </c>
      <c r="Q142" s="199">
        <f>IF(A142="","",COUNTIF(Données!AG142:AI142,1))</f>
        <v>0</v>
      </c>
      <c r="R142" s="201">
        <f t="shared" si="2"/>
        <v>0</v>
      </c>
      <c r="S142" s="202">
        <f>IF(A142="","",100*R142/(13-COUNTIF(Données!P142:U142,"A")-COUNTIF(Données!AG142:AI142,"A")-COUNTIF(Données!H142:K142,"A")))</f>
        <v>0</v>
      </c>
      <c r="T142" s="203">
        <f>IF(A142="","",SUM(Données!V142:X142))</f>
        <v>0</v>
      </c>
      <c r="U142" s="204">
        <f>IF(A142="","",100*T142/(3-COUNTIF(Données!V142:X142,"A")))</f>
        <v>0</v>
      </c>
      <c r="V142" s="205">
        <f t="shared" si="3"/>
        <v>0</v>
      </c>
      <c r="W142" s="198">
        <f>IF(A142="","",100*V142/(34-COUNTIF(Données!B142:AI142,"A")))</f>
        <v>0</v>
      </c>
    </row>
    <row r="143" spans="1:23" ht="15.75">
      <c r="A143" s="185">
        <f>IF(Données!A143="","",Données!A143)</f>
        <v>0</v>
      </c>
      <c r="B143" s="186">
        <f>IF(A143="","",COUNTIF(Données!B143:D143,1))</f>
        <v>0</v>
      </c>
      <c r="C143" s="186">
        <f>IF(A143="","",COUNTIF(Données!F143:G143,1))</f>
        <v>0</v>
      </c>
      <c r="D143" s="186">
        <f>IF(A143="","",IF(Données!O143=1,1,0))</f>
        <v>0</v>
      </c>
      <c r="E143" s="186">
        <f>IF(A143="","",COUNTIF(Données!AB143:AC143,1))</f>
        <v>0</v>
      </c>
      <c r="F143" s="187">
        <f t="shared" si="0"/>
        <v>0</v>
      </c>
      <c r="G143" s="188">
        <f>IF(A143="","",100*F143/(8-COUNTIF(Données!B143:D143,"A")-COUNTIF(Données!F143:G143,"A")-COUNTIF(Données!O143,"A")))</f>
        <v>0</v>
      </c>
      <c r="H143" s="189">
        <f>IF(A143="","",COUNTIF(Données!E143,1))</f>
        <v>0</v>
      </c>
      <c r="I143" s="189">
        <f>IF(A143="","",COUNTIF(Données!L143:N143,1))</f>
        <v>0</v>
      </c>
      <c r="J143" s="189">
        <f>IF(A143="","",COUNTIF(Données!Y143:AA143,1))</f>
        <v>0</v>
      </c>
      <c r="K143" s="189">
        <f>IF(A143="","",COUNTIF(Données!AD143:AF143,1))</f>
        <v>0</v>
      </c>
      <c r="L143" s="190">
        <f t="shared" si="1"/>
        <v>0</v>
      </c>
      <c r="M143" s="188">
        <f>IF(A143="","",100*L143/(10-COUNTIF(Données!E143,"A")-COUNTIF(Données!L143:N143,"A")-COUNTIF(Données!Y143:AA143,"A")-COUNTIF(Données!AD143:AF143,"A")))</f>
        <v>0</v>
      </c>
      <c r="N143" s="189">
        <f>IF(A143="","",COUNTIF(Données!H143:K143,1))</f>
        <v>0</v>
      </c>
      <c r="O143" s="189">
        <f>IF(A143="","",COUNTIF(Données!P143:R143,1))</f>
        <v>0</v>
      </c>
      <c r="P143" s="189">
        <f>IF(A143="","",COUNTIF(Données!S143:U143,1))</f>
        <v>0</v>
      </c>
      <c r="Q143" s="189">
        <f>IF(A143="","",COUNTIF(Données!AG143:AI143,1))</f>
        <v>0</v>
      </c>
      <c r="R143" s="190">
        <f t="shared" si="2"/>
        <v>0</v>
      </c>
      <c r="S143" s="191">
        <f>IF(A143="","",100*R143/(13-COUNTIF(Données!P143:U143,"A")-COUNTIF(Données!AG143:AI143,"A")-COUNTIF(Données!H143:K143,"A")))</f>
        <v>0</v>
      </c>
      <c r="T143" s="192">
        <f>IF(A143="","",SUM(Données!V143:X143))</f>
        <v>0</v>
      </c>
      <c r="U143" s="193">
        <f>IF(A143="","",100*T143/(3-COUNTIF(Données!V143:X143,"A")))</f>
        <v>0</v>
      </c>
      <c r="V143" s="194">
        <f t="shared" si="3"/>
        <v>0</v>
      </c>
      <c r="W143" s="188">
        <f>IF(A143="","",100*V143/(34-COUNTIF(Données!B143:AI143,"A")))</f>
        <v>0</v>
      </c>
    </row>
    <row r="144" spans="1:23" ht="15.75">
      <c r="A144" s="195">
        <f>IF(Données!A144="","",Données!A144)</f>
        <v>0</v>
      </c>
      <c r="B144" s="196">
        <f>IF(A144="","",COUNTIF(Données!B144:D144,1))</f>
        <v>0</v>
      </c>
      <c r="C144" s="196">
        <f>IF(A144="","",COUNTIF(Données!F144:G144,1))</f>
        <v>0</v>
      </c>
      <c r="D144" s="196">
        <f>IF(A144="","",IF(Données!O144=1,1,0))</f>
        <v>0</v>
      </c>
      <c r="E144" s="196">
        <f>IF(A144="","",COUNTIF(Données!AB144:AC144,1))</f>
        <v>0</v>
      </c>
      <c r="F144" s="197">
        <f t="shared" si="0"/>
        <v>0</v>
      </c>
      <c r="G144" s="198">
        <f>IF(A144="","",100*F144/(8-COUNTIF(Données!B144:D144,"A")-COUNTIF(Données!F144:G144,"A")-COUNTIF(Données!O144,"A")))</f>
        <v>0</v>
      </c>
      <c r="H144" s="199">
        <f>IF(A144="","",COUNTIF(Données!E144,1))</f>
        <v>0</v>
      </c>
      <c r="I144" s="199">
        <f>IF(A144="","",COUNTIF(Données!L144:N144,1))</f>
        <v>0</v>
      </c>
      <c r="J144" s="199">
        <f>IF(A144="","",COUNTIF(Données!Y144:AA144,1))</f>
        <v>0</v>
      </c>
      <c r="K144" s="199">
        <f>IF(A144="","",COUNTIF(Données!AD144:AF144,1))</f>
        <v>0</v>
      </c>
      <c r="L144" s="200">
        <f t="shared" si="1"/>
        <v>0</v>
      </c>
      <c r="M144" s="198">
        <f>IF(A144="","",100*L144/(10-COUNTIF(Données!E144,"A")-COUNTIF(Données!L144:N144,"A")-COUNTIF(Données!Y144:AA144,"A")-COUNTIF(Données!AD144:AF144,"A")))</f>
        <v>0</v>
      </c>
      <c r="N144" s="199">
        <f>IF(A144="","",COUNTIF(Données!H144:K144,1))</f>
        <v>0</v>
      </c>
      <c r="O144" s="199">
        <f>IF(A144="","",COUNTIF(Données!P144:R144,1))</f>
        <v>0</v>
      </c>
      <c r="P144" s="199">
        <f>IF(A144="","",COUNTIF(Données!S144:U144,1))</f>
        <v>0</v>
      </c>
      <c r="Q144" s="199">
        <f>IF(A144="","",COUNTIF(Données!AG144:AI144,1))</f>
        <v>0</v>
      </c>
      <c r="R144" s="201">
        <f t="shared" si="2"/>
        <v>0</v>
      </c>
      <c r="S144" s="202">
        <f>IF(A144="","",100*R144/(13-COUNTIF(Données!P144:U144,"A")-COUNTIF(Données!AG144:AI144,"A")-COUNTIF(Données!H144:K144,"A")))</f>
        <v>0</v>
      </c>
      <c r="T144" s="203">
        <f>IF(A144="","",SUM(Données!V144:X144))</f>
        <v>0</v>
      </c>
      <c r="U144" s="204">
        <f>IF(A144="","",100*T144/(3-COUNTIF(Données!V144:X144,"A")))</f>
        <v>0</v>
      </c>
      <c r="V144" s="205">
        <f t="shared" si="3"/>
        <v>0</v>
      </c>
      <c r="W144" s="198">
        <f>IF(A144="","",100*V144/(34-COUNTIF(Données!B144:AI144,"A")))</f>
        <v>0</v>
      </c>
    </row>
    <row r="145" spans="1:23" ht="15.75">
      <c r="A145" s="185">
        <f>IF(Données!A145="","",Données!A145)</f>
        <v>0</v>
      </c>
      <c r="B145" s="186">
        <f>IF(A145="","",COUNTIF(Données!B145:D145,1))</f>
        <v>0</v>
      </c>
      <c r="C145" s="186">
        <f>IF(A145="","",COUNTIF(Données!F145:G145,1))</f>
        <v>0</v>
      </c>
      <c r="D145" s="186">
        <f>IF(A145="","",IF(Données!O145=1,1,0))</f>
        <v>0</v>
      </c>
      <c r="E145" s="186">
        <f>IF(A145="","",COUNTIF(Données!AB145:AC145,1))</f>
        <v>0</v>
      </c>
      <c r="F145" s="187">
        <f t="shared" si="0"/>
        <v>0</v>
      </c>
      <c r="G145" s="188">
        <f>IF(A145="","",100*F145/(8-COUNTIF(Données!B145:D145,"A")-COUNTIF(Données!F145:G145,"A")-COUNTIF(Données!O145,"A")))</f>
        <v>0</v>
      </c>
      <c r="H145" s="189">
        <f>IF(A145="","",COUNTIF(Données!E145,1))</f>
        <v>0</v>
      </c>
      <c r="I145" s="189">
        <f>IF(A145="","",COUNTIF(Données!L145:N145,1))</f>
        <v>0</v>
      </c>
      <c r="J145" s="189">
        <f>IF(A145="","",COUNTIF(Données!Y145:AA145,1))</f>
        <v>0</v>
      </c>
      <c r="K145" s="189">
        <f>IF(A145="","",COUNTIF(Données!AD145:AF145,1))</f>
        <v>0</v>
      </c>
      <c r="L145" s="190">
        <f t="shared" si="1"/>
        <v>0</v>
      </c>
      <c r="M145" s="188">
        <f>IF(A145="","",100*L145/(10-COUNTIF(Données!E145,"A")-COUNTIF(Données!L145:N145,"A")-COUNTIF(Données!Y145:AA145,"A")-COUNTIF(Données!AD145:AF145,"A")))</f>
        <v>0</v>
      </c>
      <c r="N145" s="189">
        <f>IF(A145="","",COUNTIF(Données!H145:K145,1))</f>
        <v>0</v>
      </c>
      <c r="O145" s="189">
        <f>IF(A145="","",COUNTIF(Données!P145:R145,1))</f>
        <v>0</v>
      </c>
      <c r="P145" s="189">
        <f>IF(A145="","",COUNTIF(Données!S145:U145,1))</f>
        <v>0</v>
      </c>
      <c r="Q145" s="189">
        <f>IF(A145="","",COUNTIF(Données!AG145:AI145,1))</f>
        <v>0</v>
      </c>
      <c r="R145" s="190">
        <f t="shared" si="2"/>
        <v>0</v>
      </c>
      <c r="S145" s="191">
        <f>IF(A145="","",100*R145/(13-COUNTIF(Données!P145:U145,"A")-COUNTIF(Données!AG145:AI145,"A")-COUNTIF(Données!H145:K145,"A")))</f>
        <v>0</v>
      </c>
      <c r="T145" s="192">
        <f>IF(A145="","",SUM(Données!V145:X145))</f>
        <v>0</v>
      </c>
      <c r="U145" s="193">
        <f>IF(A145="","",100*T145/(3-COUNTIF(Données!V145:X145,"A")))</f>
        <v>0</v>
      </c>
      <c r="V145" s="194">
        <f t="shared" si="3"/>
        <v>0</v>
      </c>
      <c r="W145" s="188">
        <f>IF(A145="","",100*V145/(34-COUNTIF(Données!B145:AI145,"A")))</f>
        <v>0</v>
      </c>
    </row>
    <row r="146" spans="1:23" ht="15.75">
      <c r="A146" s="195">
        <f>IF(Données!A146="","",Données!A146)</f>
        <v>0</v>
      </c>
      <c r="B146" s="196">
        <f>IF(A146="","",COUNTIF(Données!B146:D146,1))</f>
        <v>0</v>
      </c>
      <c r="C146" s="196">
        <f>IF(A146="","",COUNTIF(Données!F146:G146,1))</f>
        <v>0</v>
      </c>
      <c r="D146" s="196">
        <f>IF(A146="","",IF(Données!O146=1,1,0))</f>
        <v>0</v>
      </c>
      <c r="E146" s="196">
        <f>IF(A146="","",COUNTIF(Données!AB146:AC146,1))</f>
        <v>0</v>
      </c>
      <c r="F146" s="197">
        <f t="shared" si="0"/>
        <v>0</v>
      </c>
      <c r="G146" s="198">
        <f>IF(A146="","",100*F146/(8-COUNTIF(Données!B146:D146,"A")-COUNTIF(Données!F146:G146,"A")-COUNTIF(Données!O146,"A")))</f>
        <v>0</v>
      </c>
      <c r="H146" s="199">
        <f>IF(A146="","",COUNTIF(Données!E146,1))</f>
        <v>0</v>
      </c>
      <c r="I146" s="199">
        <f>IF(A146="","",COUNTIF(Données!L146:N146,1))</f>
        <v>0</v>
      </c>
      <c r="J146" s="199">
        <f>IF(A146="","",COUNTIF(Données!Y146:AA146,1))</f>
        <v>0</v>
      </c>
      <c r="K146" s="199">
        <f>IF(A146="","",COUNTIF(Données!AD146:AF146,1))</f>
        <v>0</v>
      </c>
      <c r="L146" s="200">
        <f t="shared" si="1"/>
        <v>0</v>
      </c>
      <c r="M146" s="198">
        <f>IF(A146="","",100*L146/(10-COUNTIF(Données!E146,"A")-COUNTIF(Données!L146:N146,"A")-COUNTIF(Données!Y146:AA146,"A")-COUNTIF(Données!AD146:AF146,"A")))</f>
        <v>0</v>
      </c>
      <c r="N146" s="199">
        <f>IF(A146="","",COUNTIF(Données!H146:K146,1))</f>
        <v>0</v>
      </c>
      <c r="O146" s="199">
        <f>IF(A146="","",COUNTIF(Données!P146:R146,1))</f>
        <v>0</v>
      </c>
      <c r="P146" s="199">
        <f>IF(A146="","",COUNTIF(Données!S146:U146,1))</f>
        <v>0</v>
      </c>
      <c r="Q146" s="199">
        <f>IF(A146="","",COUNTIF(Données!AG146:AI146,1))</f>
        <v>0</v>
      </c>
      <c r="R146" s="201">
        <f t="shared" si="2"/>
        <v>0</v>
      </c>
      <c r="S146" s="202">
        <f>IF(A146="","",100*R146/(13-COUNTIF(Données!P146:U146,"A")-COUNTIF(Données!AG146:AI146,"A")-COUNTIF(Données!H146:K146,"A")))</f>
        <v>0</v>
      </c>
      <c r="T146" s="203">
        <f>IF(A146="","",SUM(Données!V146:X146))</f>
        <v>0</v>
      </c>
      <c r="U146" s="204">
        <f>IF(A146="","",100*T146/(3-COUNTIF(Données!V146:X146,"A")))</f>
        <v>0</v>
      </c>
      <c r="V146" s="205">
        <f t="shared" si="3"/>
        <v>0</v>
      </c>
      <c r="W146" s="198">
        <f>IF(A146="","",100*V146/(34-COUNTIF(Données!B146:AI146,"A")))</f>
        <v>0</v>
      </c>
    </row>
    <row r="147" spans="1:23" ht="15.75">
      <c r="A147" s="185">
        <f>IF(Données!A147="","",Données!A147)</f>
        <v>0</v>
      </c>
      <c r="B147" s="186">
        <f>IF(A147="","",COUNTIF(Données!B147:D147,1))</f>
        <v>0</v>
      </c>
      <c r="C147" s="186">
        <f>IF(A147="","",COUNTIF(Données!F147:G147,1))</f>
        <v>0</v>
      </c>
      <c r="D147" s="186">
        <f>IF(A147="","",IF(Données!O147=1,1,0))</f>
        <v>0</v>
      </c>
      <c r="E147" s="186">
        <f>IF(A147="","",COUNTIF(Données!AB147:AC147,1))</f>
        <v>0</v>
      </c>
      <c r="F147" s="187">
        <f t="shared" si="0"/>
        <v>0</v>
      </c>
      <c r="G147" s="188">
        <f>IF(A147="","",100*F147/(8-COUNTIF(Données!B147:D147,"A")-COUNTIF(Données!F147:G147,"A")-COUNTIF(Données!O147,"A")))</f>
        <v>0</v>
      </c>
      <c r="H147" s="189">
        <f>IF(A147="","",COUNTIF(Données!E147,1))</f>
        <v>0</v>
      </c>
      <c r="I147" s="189">
        <f>IF(A147="","",COUNTIF(Données!L147:N147,1))</f>
        <v>0</v>
      </c>
      <c r="J147" s="189">
        <f>IF(A147="","",COUNTIF(Données!Y147:AA147,1))</f>
        <v>0</v>
      </c>
      <c r="K147" s="189">
        <f>IF(A147="","",COUNTIF(Données!AD147:AF147,1))</f>
        <v>0</v>
      </c>
      <c r="L147" s="190">
        <f t="shared" si="1"/>
        <v>0</v>
      </c>
      <c r="M147" s="188">
        <f>IF(A147="","",100*L147/(10-COUNTIF(Données!E147,"A")-COUNTIF(Données!L147:N147,"A")-COUNTIF(Données!Y147:AA147,"A")-COUNTIF(Données!AD147:AF147,"A")))</f>
        <v>0</v>
      </c>
      <c r="N147" s="189">
        <f>IF(A147="","",COUNTIF(Données!H147:K147,1))</f>
        <v>0</v>
      </c>
      <c r="O147" s="189">
        <f>IF(A147="","",COUNTIF(Données!P147:R147,1))</f>
        <v>0</v>
      </c>
      <c r="P147" s="189">
        <f>IF(A147="","",COUNTIF(Données!S147:U147,1))</f>
        <v>0</v>
      </c>
      <c r="Q147" s="189">
        <f>IF(A147="","",COUNTIF(Données!AG147:AI147,1))</f>
        <v>0</v>
      </c>
      <c r="R147" s="190">
        <f t="shared" si="2"/>
        <v>0</v>
      </c>
      <c r="S147" s="191">
        <f>IF(A147="","",100*R147/(13-COUNTIF(Données!P147:U147,"A")-COUNTIF(Données!AG147:AI147,"A")-COUNTIF(Données!H147:K147,"A")))</f>
        <v>0</v>
      </c>
      <c r="T147" s="192">
        <f>IF(A147="","",SUM(Données!V147:X147))</f>
        <v>0</v>
      </c>
      <c r="U147" s="193">
        <f>IF(A147="","",100*T147/(3-COUNTIF(Données!V147:X147,"A")))</f>
        <v>0</v>
      </c>
      <c r="V147" s="194">
        <f t="shared" si="3"/>
        <v>0</v>
      </c>
      <c r="W147" s="188">
        <f>IF(A147="","",100*V147/(34-COUNTIF(Données!B147:AI147,"A")))</f>
        <v>0</v>
      </c>
    </row>
    <row r="148" spans="1:23" ht="15.75">
      <c r="A148" s="195">
        <f>IF(Données!A148="","",Données!A148)</f>
        <v>0</v>
      </c>
      <c r="B148" s="196">
        <f>IF(A148="","",COUNTIF(Données!B148:D148,1))</f>
        <v>0</v>
      </c>
      <c r="C148" s="196">
        <f>IF(A148="","",COUNTIF(Données!F148:G148,1))</f>
        <v>0</v>
      </c>
      <c r="D148" s="196">
        <f>IF(A148="","",IF(Données!O148=1,1,0))</f>
        <v>0</v>
      </c>
      <c r="E148" s="196">
        <f>IF(A148="","",COUNTIF(Données!AB148:AC148,1))</f>
        <v>0</v>
      </c>
      <c r="F148" s="197">
        <f t="shared" si="0"/>
        <v>0</v>
      </c>
      <c r="G148" s="198">
        <f>IF(A148="","",100*F148/(8-COUNTIF(Données!B148:D148,"A")-COUNTIF(Données!F148:G148,"A")-COUNTIF(Données!O148,"A")))</f>
        <v>0</v>
      </c>
      <c r="H148" s="199">
        <f>IF(A148="","",COUNTIF(Données!E148,1))</f>
        <v>0</v>
      </c>
      <c r="I148" s="199">
        <f>IF(A148="","",COUNTIF(Données!L148:N148,1))</f>
        <v>0</v>
      </c>
      <c r="J148" s="199">
        <f>IF(A148="","",COUNTIF(Données!Y148:AA148,1))</f>
        <v>0</v>
      </c>
      <c r="K148" s="199">
        <f>IF(A148="","",COUNTIF(Données!AD148:AF148,1))</f>
        <v>0</v>
      </c>
      <c r="L148" s="200">
        <f t="shared" si="1"/>
        <v>0</v>
      </c>
      <c r="M148" s="198">
        <f>IF(A148="","",100*L148/(10-COUNTIF(Données!E148,"A")-COUNTIF(Données!L148:N148,"A")-COUNTIF(Données!Y148:AA148,"A")-COUNTIF(Données!AD148:AF148,"A")))</f>
        <v>0</v>
      </c>
      <c r="N148" s="199">
        <f>IF(A148="","",COUNTIF(Données!H148:K148,1))</f>
        <v>0</v>
      </c>
      <c r="O148" s="199">
        <f>IF(A148="","",COUNTIF(Données!P148:R148,1))</f>
        <v>0</v>
      </c>
      <c r="P148" s="199">
        <f>IF(A148="","",COUNTIF(Données!S148:U148,1))</f>
        <v>0</v>
      </c>
      <c r="Q148" s="199">
        <f>IF(A148="","",COUNTIF(Données!AG148:AI148,1))</f>
        <v>0</v>
      </c>
      <c r="R148" s="201">
        <f t="shared" si="2"/>
        <v>0</v>
      </c>
      <c r="S148" s="202">
        <f>IF(A148="","",100*R148/(13-COUNTIF(Données!P148:U148,"A")-COUNTIF(Données!AG148:AI148,"A")-COUNTIF(Données!H148:K148,"A")))</f>
        <v>0</v>
      </c>
      <c r="T148" s="203">
        <f>IF(A148="","",SUM(Données!V148:X148))</f>
        <v>0</v>
      </c>
      <c r="U148" s="204">
        <f>IF(A148="","",100*T148/(3-COUNTIF(Données!V148:X148,"A")))</f>
        <v>0</v>
      </c>
      <c r="V148" s="205">
        <f t="shared" si="3"/>
        <v>0</v>
      </c>
      <c r="W148" s="198">
        <f>IF(A148="","",100*V148/(34-COUNTIF(Données!B148:AI148,"A")))</f>
        <v>0</v>
      </c>
    </row>
    <row r="149" spans="1:23" ht="15.75">
      <c r="A149" s="185">
        <f>IF(Données!A149="","",Données!A149)</f>
        <v>0</v>
      </c>
      <c r="B149" s="186">
        <f>IF(A149="","",COUNTIF(Données!B149:D149,1))</f>
        <v>0</v>
      </c>
      <c r="C149" s="186">
        <f>IF(A149="","",COUNTIF(Données!F149:G149,1))</f>
        <v>0</v>
      </c>
      <c r="D149" s="186">
        <f>IF(A149="","",IF(Données!O149=1,1,0))</f>
        <v>0</v>
      </c>
      <c r="E149" s="186">
        <f>IF(A149="","",COUNTIF(Données!AB149:AC149,1))</f>
        <v>0</v>
      </c>
      <c r="F149" s="187">
        <f t="shared" si="0"/>
        <v>0</v>
      </c>
      <c r="G149" s="188">
        <f>IF(A149="","",100*F149/(8-COUNTIF(Données!B149:D149,"A")-COUNTIF(Données!F149:G149,"A")-COUNTIF(Données!O149,"A")))</f>
        <v>0</v>
      </c>
      <c r="H149" s="189">
        <f>IF(A149="","",COUNTIF(Données!E149,1))</f>
        <v>0</v>
      </c>
      <c r="I149" s="189">
        <f>IF(A149="","",COUNTIF(Données!L149:N149,1))</f>
        <v>0</v>
      </c>
      <c r="J149" s="189">
        <f>IF(A149="","",COUNTIF(Données!Y149:AA149,1))</f>
        <v>0</v>
      </c>
      <c r="K149" s="189">
        <f>IF(A149="","",COUNTIF(Données!AD149:AF149,1))</f>
        <v>0</v>
      </c>
      <c r="L149" s="190">
        <f t="shared" si="1"/>
        <v>0</v>
      </c>
      <c r="M149" s="188">
        <f>IF(A149="","",100*L149/(10-COUNTIF(Données!E149,"A")-COUNTIF(Données!L149:N149,"A")-COUNTIF(Données!Y149:AA149,"A")-COUNTIF(Données!AD149:AF149,"A")))</f>
        <v>0</v>
      </c>
      <c r="N149" s="189">
        <f>IF(A149="","",COUNTIF(Données!H149:K149,1))</f>
        <v>0</v>
      </c>
      <c r="O149" s="189">
        <f>IF(A149="","",COUNTIF(Données!P149:R149,1))</f>
        <v>0</v>
      </c>
      <c r="P149" s="189">
        <f>IF(A149="","",COUNTIF(Données!S149:U149,1))</f>
        <v>0</v>
      </c>
      <c r="Q149" s="189">
        <f>IF(A149="","",COUNTIF(Données!AG149:AI149,1))</f>
        <v>0</v>
      </c>
      <c r="R149" s="190">
        <f t="shared" si="2"/>
        <v>0</v>
      </c>
      <c r="S149" s="191">
        <f>IF(A149="","",100*R149/(13-COUNTIF(Données!P149:U149,"A")-COUNTIF(Données!AG149:AI149,"A")-COUNTIF(Données!H149:K149,"A")))</f>
        <v>0</v>
      </c>
      <c r="T149" s="192">
        <f>IF(A149="","",SUM(Données!V149:X149))</f>
        <v>0</v>
      </c>
      <c r="U149" s="193">
        <f>IF(A149="","",100*T149/(3-COUNTIF(Données!V149:X149,"A")))</f>
        <v>0</v>
      </c>
      <c r="V149" s="194">
        <f t="shared" si="3"/>
        <v>0</v>
      </c>
      <c r="W149" s="188">
        <f>IF(A149="","",100*V149/(34-COUNTIF(Données!B149:AI149,"A")))</f>
        <v>0</v>
      </c>
    </row>
    <row r="150" spans="1:23" ht="15.75">
      <c r="A150" s="195">
        <f>IF(Données!A150="","",Données!A150)</f>
        <v>0</v>
      </c>
      <c r="B150" s="196">
        <f>IF(A150="","",COUNTIF(Données!B150:D150,1))</f>
        <v>0</v>
      </c>
      <c r="C150" s="196">
        <f>IF(A150="","",COUNTIF(Données!F150:G150,1))</f>
        <v>0</v>
      </c>
      <c r="D150" s="196">
        <f>IF(A150="","",IF(Données!O150=1,1,0))</f>
        <v>0</v>
      </c>
      <c r="E150" s="196">
        <f>IF(A150="","",COUNTIF(Données!AB150:AC150,1))</f>
        <v>0</v>
      </c>
      <c r="F150" s="197">
        <f t="shared" si="0"/>
        <v>0</v>
      </c>
      <c r="G150" s="198">
        <f>IF(A150="","",100*F150/(8-COUNTIF(Données!B150:D150,"A")-COUNTIF(Données!F150:G150,"A")-COUNTIF(Données!O150,"A")))</f>
        <v>0</v>
      </c>
      <c r="H150" s="199">
        <f>IF(A150="","",COUNTIF(Données!E150,1))</f>
        <v>0</v>
      </c>
      <c r="I150" s="199">
        <f>IF(A150="","",COUNTIF(Données!L150:N150,1))</f>
        <v>0</v>
      </c>
      <c r="J150" s="199">
        <f>IF(A150="","",COUNTIF(Données!Y150:AA150,1))</f>
        <v>0</v>
      </c>
      <c r="K150" s="199">
        <f>IF(A150="","",COUNTIF(Données!AD150:AF150,1))</f>
        <v>0</v>
      </c>
      <c r="L150" s="200">
        <f t="shared" si="1"/>
        <v>0</v>
      </c>
      <c r="M150" s="198">
        <f>IF(A150="","",100*L150/(10-COUNTIF(Données!E150,"A")-COUNTIF(Données!L150:N150,"A")-COUNTIF(Données!Y150:AA150,"A")-COUNTIF(Données!AD150:AF150,"A")))</f>
        <v>0</v>
      </c>
      <c r="N150" s="199">
        <f>IF(A150="","",COUNTIF(Données!H150:K150,1))</f>
        <v>0</v>
      </c>
      <c r="O150" s="199">
        <f>IF(A150="","",COUNTIF(Données!P150:R150,1))</f>
        <v>0</v>
      </c>
      <c r="P150" s="199">
        <f>IF(A150="","",COUNTIF(Données!S150:U150,1))</f>
        <v>0</v>
      </c>
      <c r="Q150" s="199">
        <f>IF(A150="","",COUNTIF(Données!AG150:AI150,1))</f>
        <v>0</v>
      </c>
      <c r="R150" s="201">
        <f t="shared" si="2"/>
        <v>0</v>
      </c>
      <c r="S150" s="202">
        <f>IF(A150="","",100*R150/(13-COUNTIF(Données!P150:U150,"A")-COUNTIF(Données!AG150:AI150,"A")-COUNTIF(Données!H150:K150,"A")))</f>
        <v>0</v>
      </c>
      <c r="T150" s="203">
        <f>IF(A150="","",SUM(Données!V150:X150))</f>
        <v>0</v>
      </c>
      <c r="U150" s="204">
        <f>IF(A150="","",100*T150/(3-COUNTIF(Données!V150:X150,"A")))</f>
        <v>0</v>
      </c>
      <c r="V150" s="205">
        <f t="shared" si="3"/>
        <v>0</v>
      </c>
      <c r="W150" s="198">
        <f>IF(A150="","",100*V150/(34-COUNTIF(Données!B150:AI150,"A")))</f>
        <v>0</v>
      </c>
    </row>
    <row r="151" spans="1:23" ht="15.75">
      <c r="A151" s="185">
        <f>IF(Données!A151="","",Données!A151)</f>
        <v>0</v>
      </c>
      <c r="B151" s="186">
        <f>IF(A151="","",COUNTIF(Données!B151:D151,1))</f>
        <v>0</v>
      </c>
      <c r="C151" s="186">
        <f>IF(A151="","",COUNTIF(Données!F151:G151,1))</f>
        <v>0</v>
      </c>
      <c r="D151" s="186">
        <f>IF(A151="","",IF(Données!O151=1,1,0))</f>
        <v>0</v>
      </c>
      <c r="E151" s="186">
        <f>IF(A151="","",COUNTIF(Données!AB151:AC151,1))</f>
        <v>0</v>
      </c>
      <c r="F151" s="187">
        <f t="shared" si="0"/>
        <v>0</v>
      </c>
      <c r="G151" s="188">
        <f>IF(A151="","",100*F151/(8-COUNTIF(Données!B151:D151,"A")-COUNTIF(Données!F151:G151,"A")-COUNTIF(Données!O151,"A")))</f>
        <v>0</v>
      </c>
      <c r="H151" s="189">
        <f>IF(A151="","",COUNTIF(Données!E151,1))</f>
        <v>0</v>
      </c>
      <c r="I151" s="189">
        <f>IF(A151="","",COUNTIF(Données!L151:N151,1))</f>
        <v>0</v>
      </c>
      <c r="J151" s="189">
        <f>IF(A151="","",COUNTIF(Données!Y151:AA151,1))</f>
        <v>0</v>
      </c>
      <c r="K151" s="189">
        <f>IF(A151="","",COUNTIF(Données!AD151:AF151,1))</f>
        <v>0</v>
      </c>
      <c r="L151" s="190">
        <f t="shared" si="1"/>
        <v>0</v>
      </c>
      <c r="M151" s="188">
        <f>IF(A151="","",100*L151/(10-COUNTIF(Données!E151,"A")-COUNTIF(Données!L151:N151,"A")-COUNTIF(Données!Y151:AA151,"A")-COUNTIF(Données!AD151:AF151,"A")))</f>
        <v>0</v>
      </c>
      <c r="N151" s="189">
        <f>IF(A151="","",COUNTIF(Données!H151:K151,1))</f>
        <v>0</v>
      </c>
      <c r="O151" s="189">
        <f>IF(A151="","",COUNTIF(Données!P151:R151,1))</f>
        <v>0</v>
      </c>
      <c r="P151" s="189">
        <f>IF(A151="","",COUNTIF(Données!S151:U151,1))</f>
        <v>0</v>
      </c>
      <c r="Q151" s="189">
        <f>IF(A151="","",COUNTIF(Données!AG151:AI151,1))</f>
        <v>0</v>
      </c>
      <c r="R151" s="190">
        <f t="shared" si="2"/>
        <v>0</v>
      </c>
      <c r="S151" s="191">
        <f>IF(A151="","",100*R151/(13-COUNTIF(Données!P151:U151,"A")-COUNTIF(Données!AG151:AI151,"A")-COUNTIF(Données!H151:K151,"A")))</f>
        <v>0</v>
      </c>
      <c r="T151" s="192">
        <f>IF(A151="","",SUM(Données!V151:X151))</f>
        <v>0</v>
      </c>
      <c r="U151" s="193">
        <f>IF(A151="","",100*T151/(3-COUNTIF(Données!V151:X151,"A")))</f>
        <v>0</v>
      </c>
      <c r="V151" s="194">
        <f t="shared" si="3"/>
        <v>0</v>
      </c>
      <c r="W151" s="188">
        <f>IF(A151="","",100*V151/(34-COUNTIF(Données!B151:AI151,"A")))</f>
        <v>0</v>
      </c>
    </row>
    <row r="152" spans="1:23" ht="15.75">
      <c r="A152" s="195">
        <f>IF(Données!A152="","",Données!A152)</f>
        <v>0</v>
      </c>
      <c r="B152" s="196">
        <f>IF(A152="","",COUNTIF(Données!B152:D152,1))</f>
        <v>0</v>
      </c>
      <c r="C152" s="196">
        <f>IF(A152="","",COUNTIF(Données!F152:G152,1))</f>
        <v>0</v>
      </c>
      <c r="D152" s="196">
        <f>IF(A152="","",IF(Données!O152=1,1,0))</f>
        <v>0</v>
      </c>
      <c r="E152" s="196">
        <f>IF(A152="","",COUNTIF(Données!AB152:AC152,1))</f>
        <v>0</v>
      </c>
      <c r="F152" s="197">
        <f t="shared" si="0"/>
        <v>0</v>
      </c>
      <c r="G152" s="198">
        <f>IF(A152="","",100*F152/(8-COUNTIF(Données!B152:D152,"A")-COUNTIF(Données!F152:G152,"A")-COUNTIF(Données!O152,"A")))</f>
        <v>0</v>
      </c>
      <c r="H152" s="199">
        <f>IF(A152="","",COUNTIF(Données!E152,1))</f>
        <v>0</v>
      </c>
      <c r="I152" s="199">
        <f>IF(A152="","",COUNTIF(Données!L152:N152,1))</f>
        <v>0</v>
      </c>
      <c r="J152" s="199">
        <f>IF(A152="","",COUNTIF(Données!Y152:AA152,1))</f>
        <v>0</v>
      </c>
      <c r="K152" s="199">
        <f>IF(A152="","",COUNTIF(Données!AD152:AF152,1))</f>
        <v>0</v>
      </c>
      <c r="L152" s="200">
        <f t="shared" si="1"/>
        <v>0</v>
      </c>
      <c r="M152" s="198">
        <f>IF(A152="","",100*L152/(10-COUNTIF(Données!E152,"A")-COUNTIF(Données!L152:N152,"A")-COUNTIF(Données!Y152:AA152,"A")-COUNTIF(Données!AD152:AF152,"A")))</f>
        <v>0</v>
      </c>
      <c r="N152" s="199">
        <f>IF(A152="","",COUNTIF(Données!H152:K152,1))</f>
        <v>0</v>
      </c>
      <c r="O152" s="199">
        <f>IF(A152="","",COUNTIF(Données!P152:R152,1))</f>
        <v>0</v>
      </c>
      <c r="P152" s="199">
        <f>IF(A152="","",COUNTIF(Données!S152:U152,1))</f>
        <v>0</v>
      </c>
      <c r="Q152" s="199">
        <f>IF(A152="","",COUNTIF(Données!AG152:AI152,1))</f>
        <v>0</v>
      </c>
      <c r="R152" s="201">
        <f t="shared" si="2"/>
        <v>0</v>
      </c>
      <c r="S152" s="202">
        <f>IF(A152="","",100*R152/(13-COUNTIF(Données!P152:U152,"A")-COUNTIF(Données!AG152:AI152,"A")-COUNTIF(Données!H152:K152,"A")))</f>
        <v>0</v>
      </c>
      <c r="T152" s="203">
        <f>IF(A152="","",SUM(Données!V152:X152))</f>
        <v>0</v>
      </c>
      <c r="U152" s="204">
        <f>IF(A152="","",100*T152/(3-COUNTIF(Données!V152:X152,"A")))</f>
        <v>0</v>
      </c>
      <c r="V152" s="205">
        <f t="shared" si="3"/>
        <v>0</v>
      </c>
      <c r="W152" s="198">
        <f>IF(A152="","",100*V152/(34-COUNTIF(Données!B152:AI152,"A")))</f>
        <v>0</v>
      </c>
    </row>
    <row r="153" spans="1:23" ht="15.75">
      <c r="A153" s="185">
        <f>IF(Données!A153="","",Données!A153)</f>
        <v>0</v>
      </c>
      <c r="B153" s="186">
        <f>IF(A153="","",COUNTIF(Données!B153:D153,1))</f>
        <v>0</v>
      </c>
      <c r="C153" s="186">
        <f>IF(A153="","",COUNTIF(Données!F153:G153,1))</f>
        <v>0</v>
      </c>
      <c r="D153" s="186">
        <f>IF(A153="","",IF(Données!O153=1,1,0))</f>
        <v>0</v>
      </c>
      <c r="E153" s="186">
        <f>IF(A153="","",COUNTIF(Données!AB153:AC153,1))</f>
        <v>0</v>
      </c>
      <c r="F153" s="187">
        <f t="shared" si="0"/>
        <v>0</v>
      </c>
      <c r="G153" s="188">
        <f>IF(A153="","",100*F153/(8-COUNTIF(Données!B153:D153,"A")-COUNTIF(Données!F153:G153,"A")-COUNTIF(Données!O153,"A")))</f>
        <v>0</v>
      </c>
      <c r="H153" s="189">
        <f>IF(A153="","",COUNTIF(Données!E153,1))</f>
        <v>0</v>
      </c>
      <c r="I153" s="189">
        <f>IF(A153="","",COUNTIF(Données!L153:N153,1))</f>
        <v>0</v>
      </c>
      <c r="J153" s="189">
        <f>IF(A153="","",COUNTIF(Données!Y153:AA153,1))</f>
        <v>0</v>
      </c>
      <c r="K153" s="189">
        <f>IF(A153="","",COUNTIF(Données!AD153:AF153,1))</f>
        <v>0</v>
      </c>
      <c r="L153" s="190">
        <f t="shared" si="1"/>
        <v>0</v>
      </c>
      <c r="M153" s="188">
        <f>IF(A153="","",100*L153/(10-COUNTIF(Données!E153,"A")-COUNTIF(Données!L153:N153,"A")-COUNTIF(Données!Y153:AA153,"A")-COUNTIF(Données!AD153:AF153,"A")))</f>
        <v>0</v>
      </c>
      <c r="N153" s="189">
        <f>IF(A153="","",COUNTIF(Données!H153:K153,1))</f>
        <v>0</v>
      </c>
      <c r="O153" s="189">
        <f>IF(A153="","",COUNTIF(Données!P153:R153,1))</f>
        <v>0</v>
      </c>
      <c r="P153" s="189">
        <f>IF(A153="","",COUNTIF(Données!S153:U153,1))</f>
        <v>0</v>
      </c>
      <c r="Q153" s="189">
        <f>IF(A153="","",COUNTIF(Données!AG153:AI153,1))</f>
        <v>0</v>
      </c>
      <c r="R153" s="190">
        <f t="shared" si="2"/>
        <v>0</v>
      </c>
      <c r="S153" s="191">
        <f>IF(A153="","",100*R153/(13-COUNTIF(Données!P153:U153,"A")-COUNTIF(Données!AG153:AI153,"A")-COUNTIF(Données!H153:K153,"A")))</f>
        <v>0</v>
      </c>
      <c r="T153" s="192">
        <f>IF(A153="","",SUM(Données!V153:X153))</f>
        <v>0</v>
      </c>
      <c r="U153" s="193">
        <f>IF(A153="","",100*T153/(3-COUNTIF(Données!V153:X153,"A")))</f>
        <v>0</v>
      </c>
      <c r="V153" s="194">
        <f t="shared" si="3"/>
        <v>0</v>
      </c>
      <c r="W153" s="188">
        <f>IF(A153="","",100*V153/(34-COUNTIF(Données!B153:AI153,"A")))</f>
        <v>0</v>
      </c>
    </row>
    <row r="154" spans="1:23" ht="15.75">
      <c r="A154" s="195">
        <f>IF(Données!A154="","",Données!A154)</f>
        <v>0</v>
      </c>
      <c r="B154" s="196">
        <f>IF(A154="","",COUNTIF(Données!B154:D154,1))</f>
        <v>0</v>
      </c>
      <c r="C154" s="196">
        <f>IF(A154="","",COUNTIF(Données!F154:G154,1))</f>
        <v>0</v>
      </c>
      <c r="D154" s="196">
        <f>IF(A154="","",IF(Données!O154=1,1,0))</f>
        <v>0</v>
      </c>
      <c r="E154" s="196">
        <f>IF(A154="","",COUNTIF(Données!AB154:AC154,1))</f>
        <v>0</v>
      </c>
      <c r="F154" s="197">
        <f t="shared" si="0"/>
        <v>0</v>
      </c>
      <c r="G154" s="198">
        <f>IF(A154="","",100*F154/(8-COUNTIF(Données!B154:D154,"A")-COUNTIF(Données!F154:G154,"A")-COUNTIF(Données!O154,"A")))</f>
        <v>0</v>
      </c>
      <c r="H154" s="199">
        <f>IF(A154="","",COUNTIF(Données!E154,1))</f>
        <v>0</v>
      </c>
      <c r="I154" s="199">
        <f>IF(A154="","",COUNTIF(Données!L154:N154,1))</f>
        <v>0</v>
      </c>
      <c r="J154" s="199">
        <f>IF(A154="","",COUNTIF(Données!Y154:AA154,1))</f>
        <v>0</v>
      </c>
      <c r="K154" s="199">
        <f>IF(A154="","",COUNTIF(Données!AD154:AF154,1))</f>
        <v>0</v>
      </c>
      <c r="L154" s="200">
        <f t="shared" si="1"/>
        <v>0</v>
      </c>
      <c r="M154" s="198">
        <f>IF(A154="","",100*L154/(10-COUNTIF(Données!E154,"A")-COUNTIF(Données!L154:N154,"A")-COUNTIF(Données!Y154:AA154,"A")-COUNTIF(Données!AD154:AF154,"A")))</f>
        <v>0</v>
      </c>
      <c r="N154" s="199">
        <f>IF(A154="","",COUNTIF(Données!H154:K154,1))</f>
        <v>0</v>
      </c>
      <c r="O154" s="199">
        <f>IF(A154="","",COUNTIF(Données!P154:R154,1))</f>
        <v>0</v>
      </c>
      <c r="P154" s="199">
        <f>IF(A154="","",COUNTIF(Données!S154:U154,1))</f>
        <v>0</v>
      </c>
      <c r="Q154" s="199">
        <f>IF(A154="","",COUNTIF(Données!AG154:AI154,1))</f>
        <v>0</v>
      </c>
      <c r="R154" s="201">
        <f t="shared" si="2"/>
        <v>0</v>
      </c>
      <c r="S154" s="202">
        <f>IF(A154="","",100*R154/(13-COUNTIF(Données!P154:U154,"A")-COUNTIF(Données!AG154:AI154,"A")-COUNTIF(Données!H154:K154,"A")))</f>
        <v>0</v>
      </c>
      <c r="T154" s="203">
        <f>IF(A154="","",SUM(Données!V154:X154))</f>
        <v>0</v>
      </c>
      <c r="U154" s="204">
        <f>IF(A154="","",100*T154/(3-COUNTIF(Données!V154:X154,"A")))</f>
        <v>0</v>
      </c>
      <c r="V154" s="205">
        <f t="shared" si="3"/>
        <v>0</v>
      </c>
      <c r="W154" s="198">
        <f>IF(A154="","",100*V154/(34-COUNTIF(Données!B154:AI154,"A")))</f>
        <v>0</v>
      </c>
    </row>
    <row r="155" spans="1:23" ht="15.75">
      <c r="A155" s="185">
        <f>IF(Données!A155="","",Données!A155)</f>
        <v>0</v>
      </c>
      <c r="B155" s="186">
        <f>IF(A155="","",COUNTIF(Données!B155:D155,1))</f>
        <v>0</v>
      </c>
      <c r="C155" s="186">
        <f>IF(A155="","",COUNTIF(Données!F155:G155,1))</f>
        <v>0</v>
      </c>
      <c r="D155" s="186">
        <f>IF(A155="","",IF(Données!O155=1,1,0))</f>
        <v>0</v>
      </c>
      <c r="E155" s="186">
        <f>IF(A155="","",COUNTIF(Données!AB155:AC155,1))</f>
        <v>0</v>
      </c>
      <c r="F155" s="187">
        <f t="shared" si="0"/>
        <v>0</v>
      </c>
      <c r="G155" s="188">
        <f>IF(A155="","",100*F155/(8-COUNTIF(Données!B155:D155,"A")-COUNTIF(Données!F155:G155,"A")-COUNTIF(Données!O155,"A")))</f>
        <v>0</v>
      </c>
      <c r="H155" s="189">
        <f>IF(A155="","",COUNTIF(Données!E155,1))</f>
        <v>0</v>
      </c>
      <c r="I155" s="189">
        <f>IF(A155="","",COUNTIF(Données!L155:N155,1))</f>
        <v>0</v>
      </c>
      <c r="J155" s="189">
        <f>IF(A155="","",COUNTIF(Données!Y155:AA155,1))</f>
        <v>0</v>
      </c>
      <c r="K155" s="189">
        <f>IF(A155="","",COUNTIF(Données!AD155:AF155,1))</f>
        <v>0</v>
      </c>
      <c r="L155" s="190">
        <f t="shared" si="1"/>
        <v>0</v>
      </c>
      <c r="M155" s="188">
        <f>IF(A155="","",100*L155/(10-COUNTIF(Données!E155,"A")-COUNTIF(Données!L155:N155,"A")-COUNTIF(Données!Y155:AA155,"A")-COUNTIF(Données!AD155:AF155,"A")))</f>
        <v>0</v>
      </c>
      <c r="N155" s="189">
        <f>IF(A155="","",COUNTIF(Données!H155:K155,1))</f>
        <v>0</v>
      </c>
      <c r="O155" s="189">
        <f>IF(A155="","",COUNTIF(Données!P155:R155,1))</f>
        <v>0</v>
      </c>
      <c r="P155" s="189">
        <f>IF(A155="","",COUNTIF(Données!S155:U155,1))</f>
        <v>0</v>
      </c>
      <c r="Q155" s="189">
        <f>IF(A155="","",COUNTIF(Données!AG155:AI155,1))</f>
        <v>0</v>
      </c>
      <c r="R155" s="190">
        <f t="shared" si="2"/>
        <v>0</v>
      </c>
      <c r="S155" s="191">
        <f>IF(A155="","",100*R155/(13-COUNTIF(Données!P155:U155,"A")-COUNTIF(Données!AG155:AI155,"A")-COUNTIF(Données!H155:K155,"A")))</f>
        <v>0</v>
      </c>
      <c r="T155" s="192">
        <f>IF(A155="","",SUM(Données!V155:X155))</f>
        <v>0</v>
      </c>
      <c r="U155" s="193">
        <f>IF(A155="","",100*T155/(3-COUNTIF(Données!V155:X155,"A")))</f>
        <v>0</v>
      </c>
      <c r="V155" s="194">
        <f t="shared" si="3"/>
        <v>0</v>
      </c>
      <c r="W155" s="188">
        <f>IF(A155="","",100*V155/(34-COUNTIF(Données!B155:AI155,"A")))</f>
        <v>0</v>
      </c>
    </row>
    <row r="156" spans="1:23" ht="15.75">
      <c r="A156" s="195">
        <f>IF(Données!A156="","",Données!A156)</f>
        <v>0</v>
      </c>
      <c r="B156" s="196">
        <f>IF(A156="","",COUNTIF(Données!B156:D156,1))</f>
        <v>0</v>
      </c>
      <c r="C156" s="196">
        <f>IF(A156="","",COUNTIF(Données!F156:G156,1))</f>
        <v>0</v>
      </c>
      <c r="D156" s="196">
        <f>IF(A156="","",IF(Données!O156=1,1,0))</f>
        <v>0</v>
      </c>
      <c r="E156" s="196">
        <f>IF(A156="","",COUNTIF(Données!AB156:AC156,1))</f>
        <v>0</v>
      </c>
      <c r="F156" s="197">
        <f t="shared" si="0"/>
        <v>0</v>
      </c>
      <c r="G156" s="198">
        <f>IF(A156="","",100*F156/(8-COUNTIF(Données!B156:D156,"A")-COUNTIF(Données!F156:G156,"A")-COUNTIF(Données!O156,"A")))</f>
        <v>0</v>
      </c>
      <c r="H156" s="199">
        <f>IF(A156="","",COUNTIF(Données!E156,1))</f>
        <v>0</v>
      </c>
      <c r="I156" s="199">
        <f>IF(A156="","",COUNTIF(Données!L156:N156,1))</f>
        <v>0</v>
      </c>
      <c r="J156" s="199">
        <f>IF(A156="","",COUNTIF(Données!Y156:AA156,1))</f>
        <v>0</v>
      </c>
      <c r="K156" s="199">
        <f>IF(A156="","",COUNTIF(Données!AD156:AF156,1))</f>
        <v>0</v>
      </c>
      <c r="L156" s="200">
        <f t="shared" si="1"/>
        <v>0</v>
      </c>
      <c r="M156" s="198">
        <f>IF(A156="","",100*L156/(10-COUNTIF(Données!E156,"A")-COUNTIF(Données!L156:N156,"A")-COUNTIF(Données!Y156:AA156,"A")-COUNTIF(Données!AD156:AF156,"A")))</f>
        <v>0</v>
      </c>
      <c r="N156" s="199">
        <f>IF(A156="","",COUNTIF(Données!H156:K156,1))</f>
        <v>0</v>
      </c>
      <c r="O156" s="199">
        <f>IF(A156="","",COUNTIF(Données!P156:R156,1))</f>
        <v>0</v>
      </c>
      <c r="P156" s="199">
        <f>IF(A156="","",COUNTIF(Données!S156:U156,1))</f>
        <v>0</v>
      </c>
      <c r="Q156" s="199">
        <f>IF(A156="","",COUNTIF(Données!AG156:AI156,1))</f>
        <v>0</v>
      </c>
      <c r="R156" s="201">
        <f t="shared" si="2"/>
        <v>0</v>
      </c>
      <c r="S156" s="202">
        <f>IF(A156="","",100*R156/(13-COUNTIF(Données!P156:U156,"A")-COUNTIF(Données!AG156:AI156,"A")-COUNTIF(Données!H156:K156,"A")))</f>
        <v>0</v>
      </c>
      <c r="T156" s="203">
        <f>IF(A156="","",SUM(Données!V156:X156))</f>
        <v>0</v>
      </c>
      <c r="U156" s="204">
        <f>IF(A156="","",100*T156/(3-COUNTIF(Données!V156:X156,"A")))</f>
        <v>0</v>
      </c>
      <c r="V156" s="205">
        <f t="shared" si="3"/>
        <v>0</v>
      </c>
      <c r="W156" s="198">
        <f>IF(A156="","",100*V156/(34-COUNTIF(Données!B156:AI156,"A")))</f>
        <v>0</v>
      </c>
    </row>
    <row r="157" spans="1:23" ht="15.75">
      <c r="A157" s="185">
        <f>IF(Données!A157="","",Données!A157)</f>
        <v>0</v>
      </c>
      <c r="B157" s="186">
        <f>IF(A157="","",COUNTIF(Données!B157:D157,1))</f>
        <v>0</v>
      </c>
      <c r="C157" s="186">
        <f>IF(A157="","",COUNTIF(Données!F157:G157,1))</f>
        <v>0</v>
      </c>
      <c r="D157" s="186">
        <f>IF(A157="","",IF(Données!O157=1,1,0))</f>
        <v>0</v>
      </c>
      <c r="E157" s="186">
        <f>IF(A157="","",COUNTIF(Données!AB157:AC157,1))</f>
        <v>0</v>
      </c>
      <c r="F157" s="187">
        <f t="shared" si="0"/>
        <v>0</v>
      </c>
      <c r="G157" s="188">
        <f>IF(A157="","",100*F157/(8-COUNTIF(Données!B157:D157,"A")-COUNTIF(Données!F157:G157,"A")-COUNTIF(Données!O157,"A")))</f>
        <v>0</v>
      </c>
      <c r="H157" s="189">
        <f>IF(A157="","",COUNTIF(Données!E157,1))</f>
        <v>0</v>
      </c>
      <c r="I157" s="189">
        <f>IF(A157="","",COUNTIF(Données!L157:N157,1))</f>
        <v>0</v>
      </c>
      <c r="J157" s="189">
        <f>IF(A157="","",COUNTIF(Données!Y157:AA157,1))</f>
        <v>0</v>
      </c>
      <c r="K157" s="189">
        <f>IF(A157="","",COUNTIF(Données!AD157:AF157,1))</f>
        <v>0</v>
      </c>
      <c r="L157" s="190">
        <f t="shared" si="1"/>
        <v>0</v>
      </c>
      <c r="M157" s="188">
        <f>IF(A157="","",100*L157/(10-COUNTIF(Données!E157,"A")-COUNTIF(Données!L157:N157,"A")-COUNTIF(Données!Y157:AA157,"A")-COUNTIF(Données!AD157:AF157,"A")))</f>
        <v>0</v>
      </c>
      <c r="N157" s="189">
        <f>IF(A157="","",COUNTIF(Données!H157:K157,1))</f>
        <v>0</v>
      </c>
      <c r="O157" s="189">
        <f>IF(A157="","",COUNTIF(Données!P157:R157,1))</f>
        <v>0</v>
      </c>
      <c r="P157" s="189">
        <f>IF(A157="","",COUNTIF(Données!S157:U157,1))</f>
        <v>0</v>
      </c>
      <c r="Q157" s="189">
        <f>IF(A157="","",COUNTIF(Données!AG157:AI157,1))</f>
        <v>0</v>
      </c>
      <c r="R157" s="190">
        <f t="shared" si="2"/>
        <v>0</v>
      </c>
      <c r="S157" s="191">
        <f>IF(A157="","",100*R157/(13-COUNTIF(Données!P157:U157,"A")-COUNTIF(Données!AG157:AI157,"A")-COUNTIF(Données!H157:K157,"A")))</f>
        <v>0</v>
      </c>
      <c r="T157" s="192">
        <f>IF(A157="","",SUM(Données!V157:X157))</f>
        <v>0</v>
      </c>
      <c r="U157" s="193">
        <f>IF(A157="","",100*T157/(3-COUNTIF(Données!V157:X157,"A")))</f>
        <v>0</v>
      </c>
      <c r="V157" s="194">
        <f t="shared" si="3"/>
        <v>0</v>
      </c>
      <c r="W157" s="188">
        <f>IF(A157="","",100*V157/(34-COUNTIF(Données!B157:AI157,"A")))</f>
        <v>0</v>
      </c>
    </row>
    <row r="158" spans="1:23" ht="15.75">
      <c r="A158" s="195">
        <f>IF(Données!A158="","",Données!A158)</f>
        <v>0</v>
      </c>
      <c r="B158" s="196">
        <f>IF(A158="","",COUNTIF(Données!B158:D158,1))</f>
        <v>0</v>
      </c>
      <c r="C158" s="196">
        <f>IF(A158="","",COUNTIF(Données!F158:G158,1))</f>
        <v>0</v>
      </c>
      <c r="D158" s="196">
        <f>IF(A158="","",IF(Données!O158=1,1,0))</f>
        <v>0</v>
      </c>
      <c r="E158" s="196">
        <f>IF(A158="","",COUNTIF(Données!AB158:AC158,1))</f>
        <v>0</v>
      </c>
      <c r="F158" s="197">
        <f t="shared" si="0"/>
        <v>0</v>
      </c>
      <c r="G158" s="198">
        <f>IF(A158="","",100*F158/(8-COUNTIF(Données!B158:D158,"A")-COUNTIF(Données!F158:G158,"A")-COUNTIF(Données!O158,"A")))</f>
        <v>0</v>
      </c>
      <c r="H158" s="199">
        <f>IF(A158="","",COUNTIF(Données!E158,1))</f>
        <v>0</v>
      </c>
      <c r="I158" s="199">
        <f>IF(A158="","",COUNTIF(Données!L158:N158,1))</f>
        <v>0</v>
      </c>
      <c r="J158" s="199">
        <f>IF(A158="","",COUNTIF(Données!Y158:AA158,1))</f>
        <v>0</v>
      </c>
      <c r="K158" s="199">
        <f>IF(A158="","",COUNTIF(Données!AD158:AF158,1))</f>
        <v>0</v>
      </c>
      <c r="L158" s="200">
        <f t="shared" si="1"/>
        <v>0</v>
      </c>
      <c r="M158" s="198">
        <f>IF(A158="","",100*L158/(10-COUNTIF(Données!E158,"A")-COUNTIF(Données!L158:N158,"A")-COUNTIF(Données!Y158:AA158,"A")-COUNTIF(Données!AD158:AF158,"A")))</f>
        <v>0</v>
      </c>
      <c r="N158" s="199">
        <f>IF(A158="","",COUNTIF(Données!H158:K158,1))</f>
        <v>0</v>
      </c>
      <c r="O158" s="199">
        <f>IF(A158="","",COUNTIF(Données!P158:R158,1))</f>
        <v>0</v>
      </c>
      <c r="P158" s="199">
        <f>IF(A158="","",COUNTIF(Données!S158:U158,1))</f>
        <v>0</v>
      </c>
      <c r="Q158" s="199">
        <f>IF(A158="","",COUNTIF(Données!AG158:AI158,1))</f>
        <v>0</v>
      </c>
      <c r="R158" s="201">
        <f t="shared" si="2"/>
        <v>0</v>
      </c>
      <c r="S158" s="202">
        <f>IF(A158="","",100*R158/(13-COUNTIF(Données!P158:U158,"A")-COUNTIF(Données!AG158:AI158,"A")-COUNTIF(Données!H158:K158,"A")))</f>
        <v>0</v>
      </c>
      <c r="T158" s="203">
        <f>IF(A158="","",SUM(Données!V158:X158))</f>
        <v>0</v>
      </c>
      <c r="U158" s="204">
        <f>IF(A158="","",100*T158/(3-COUNTIF(Données!V158:X158,"A")))</f>
        <v>0</v>
      </c>
      <c r="V158" s="205">
        <f t="shared" si="3"/>
        <v>0</v>
      </c>
      <c r="W158" s="198">
        <f>IF(A158="","",100*V158/(34-COUNTIF(Données!B158:AI158,"A")))</f>
        <v>0</v>
      </c>
    </row>
    <row r="159" spans="1:23" ht="15.75">
      <c r="A159" s="185">
        <f>IF(Données!A159="","",Données!A159)</f>
        <v>0</v>
      </c>
      <c r="B159" s="186">
        <f>IF(A159="","",COUNTIF(Données!B159:D159,1))</f>
        <v>0</v>
      </c>
      <c r="C159" s="186">
        <f>IF(A159="","",COUNTIF(Données!F159:G159,1))</f>
        <v>0</v>
      </c>
      <c r="D159" s="186">
        <f>IF(A159="","",IF(Données!O159=1,1,0))</f>
        <v>0</v>
      </c>
      <c r="E159" s="186">
        <f>IF(A159="","",COUNTIF(Données!AB159:AC159,1))</f>
        <v>0</v>
      </c>
      <c r="F159" s="187">
        <f t="shared" si="0"/>
        <v>0</v>
      </c>
      <c r="G159" s="188">
        <f>IF(A159="","",100*F159/(8-COUNTIF(Données!B159:D159,"A")-COUNTIF(Données!F159:G159,"A")-COUNTIF(Données!O159,"A")))</f>
        <v>0</v>
      </c>
      <c r="H159" s="189">
        <f>IF(A159="","",COUNTIF(Données!E159,1))</f>
        <v>0</v>
      </c>
      <c r="I159" s="189">
        <f>IF(A159="","",COUNTIF(Données!L159:N159,1))</f>
        <v>0</v>
      </c>
      <c r="J159" s="189">
        <f>IF(A159="","",COUNTIF(Données!Y159:AA159,1))</f>
        <v>0</v>
      </c>
      <c r="K159" s="189">
        <f>IF(A159="","",COUNTIF(Données!AD159:AF159,1))</f>
        <v>0</v>
      </c>
      <c r="L159" s="190">
        <f t="shared" si="1"/>
        <v>0</v>
      </c>
      <c r="M159" s="188">
        <f>IF(A159="","",100*L159/(10-COUNTIF(Données!E159,"A")-COUNTIF(Données!L159:N159,"A")-COUNTIF(Données!Y159:AA159,"A")-COUNTIF(Données!AD159:AF159,"A")))</f>
        <v>0</v>
      </c>
      <c r="N159" s="189">
        <f>IF(A159="","",COUNTIF(Données!H159:K159,1))</f>
        <v>0</v>
      </c>
      <c r="O159" s="189">
        <f>IF(A159="","",COUNTIF(Données!P159:R159,1))</f>
        <v>0</v>
      </c>
      <c r="P159" s="189">
        <f>IF(A159="","",COUNTIF(Données!S159:U159,1))</f>
        <v>0</v>
      </c>
      <c r="Q159" s="189">
        <f>IF(A159="","",COUNTIF(Données!AG159:AI159,1))</f>
        <v>0</v>
      </c>
      <c r="R159" s="190">
        <f t="shared" si="2"/>
        <v>0</v>
      </c>
      <c r="S159" s="191">
        <f>IF(A159="","",100*R159/(13-COUNTIF(Données!P159:U159,"A")-COUNTIF(Données!AG159:AI159,"A")-COUNTIF(Données!H159:K159,"A")))</f>
        <v>0</v>
      </c>
      <c r="T159" s="192">
        <f>IF(A159="","",SUM(Données!V159:X159))</f>
        <v>0</v>
      </c>
      <c r="U159" s="193">
        <f>IF(A159="","",100*T159/(3-COUNTIF(Données!V159:X159,"A")))</f>
        <v>0</v>
      </c>
      <c r="V159" s="194">
        <f t="shared" si="3"/>
        <v>0</v>
      </c>
      <c r="W159" s="188">
        <f>IF(A159="","",100*V159/(34-COUNTIF(Données!B159:AI159,"A")))</f>
        <v>0</v>
      </c>
    </row>
    <row r="160" spans="1:23" ht="15.75">
      <c r="A160" s="195">
        <f>IF(Données!A160="","",Données!A160)</f>
        <v>0</v>
      </c>
      <c r="B160" s="196">
        <f>IF(A160="","",COUNTIF(Données!B160:D160,1))</f>
        <v>0</v>
      </c>
      <c r="C160" s="196">
        <f>IF(A160="","",COUNTIF(Données!F160:G160,1))</f>
        <v>0</v>
      </c>
      <c r="D160" s="196">
        <f>IF(A160="","",IF(Données!O160=1,1,0))</f>
        <v>0</v>
      </c>
      <c r="E160" s="196">
        <f>IF(A160="","",COUNTIF(Données!AB160:AC160,1))</f>
        <v>0</v>
      </c>
      <c r="F160" s="197">
        <f t="shared" si="0"/>
        <v>0</v>
      </c>
      <c r="G160" s="198">
        <f>IF(A160="","",100*F160/(8-COUNTIF(Données!B160:D160,"A")-COUNTIF(Données!F160:G160,"A")-COUNTIF(Données!O160,"A")))</f>
        <v>0</v>
      </c>
      <c r="H160" s="199">
        <f>IF(A160="","",COUNTIF(Données!E160,1))</f>
        <v>0</v>
      </c>
      <c r="I160" s="199">
        <f>IF(A160="","",COUNTIF(Données!L160:N160,1))</f>
        <v>0</v>
      </c>
      <c r="J160" s="199">
        <f>IF(A160="","",COUNTIF(Données!Y160:AA160,1))</f>
        <v>0</v>
      </c>
      <c r="K160" s="199">
        <f>IF(A160="","",COUNTIF(Données!AD160:AF160,1))</f>
        <v>0</v>
      </c>
      <c r="L160" s="200">
        <f t="shared" si="1"/>
        <v>0</v>
      </c>
      <c r="M160" s="198">
        <f>IF(A160="","",100*L160/(10-COUNTIF(Données!E160,"A")-COUNTIF(Données!L160:N160,"A")-COUNTIF(Données!Y160:AA160,"A")-COUNTIF(Données!AD160:AF160,"A")))</f>
        <v>0</v>
      </c>
      <c r="N160" s="199">
        <f>IF(A160="","",COUNTIF(Données!H160:K160,1))</f>
        <v>0</v>
      </c>
      <c r="O160" s="199">
        <f>IF(A160="","",COUNTIF(Données!P160:R160,1))</f>
        <v>0</v>
      </c>
      <c r="P160" s="199">
        <f>IF(A160="","",COUNTIF(Données!S160:U160,1))</f>
        <v>0</v>
      </c>
      <c r="Q160" s="199">
        <f>IF(A160="","",COUNTIF(Données!AG160:AI160,1))</f>
        <v>0</v>
      </c>
      <c r="R160" s="201">
        <f t="shared" si="2"/>
        <v>0</v>
      </c>
      <c r="S160" s="202">
        <f>IF(A160="","",100*R160/(13-COUNTIF(Données!P160:U160,"A")-COUNTIF(Données!AG160:AI160,"A")-COUNTIF(Données!H160:K160,"A")))</f>
        <v>0</v>
      </c>
      <c r="T160" s="203">
        <f>IF(A160="","",SUM(Données!V160:X160))</f>
        <v>0</v>
      </c>
      <c r="U160" s="204">
        <f>IF(A160="","",100*T160/(3-COUNTIF(Données!V160:X160,"A")))</f>
        <v>0</v>
      </c>
      <c r="V160" s="205">
        <f t="shared" si="3"/>
        <v>0</v>
      </c>
      <c r="W160" s="198">
        <f>IF(A160="","",100*V160/(34-COUNTIF(Données!B160:AI160,"A")))</f>
        <v>0</v>
      </c>
    </row>
    <row r="161" spans="1:23" ht="15.75">
      <c r="A161" s="185">
        <f>IF(Données!A161="","",Données!A161)</f>
        <v>0</v>
      </c>
      <c r="B161" s="186">
        <f>IF(A161="","",COUNTIF(Données!B161:D161,1))</f>
        <v>0</v>
      </c>
      <c r="C161" s="186">
        <f>IF(A161="","",COUNTIF(Données!F161:G161,1))</f>
        <v>0</v>
      </c>
      <c r="D161" s="186">
        <f>IF(A161="","",IF(Données!O161=1,1,0))</f>
        <v>0</v>
      </c>
      <c r="E161" s="186">
        <f>IF(A161="","",COUNTIF(Données!AB161:AC161,1))</f>
        <v>0</v>
      </c>
      <c r="F161" s="187">
        <f t="shared" si="0"/>
        <v>0</v>
      </c>
      <c r="G161" s="188">
        <f>IF(A161="","",100*F161/(8-COUNTIF(Données!B161:D161,"A")-COUNTIF(Données!F161:G161,"A")-COUNTIF(Données!O161,"A")))</f>
        <v>0</v>
      </c>
      <c r="H161" s="189">
        <f>IF(A161="","",COUNTIF(Données!E161,1))</f>
        <v>0</v>
      </c>
      <c r="I161" s="189">
        <f>IF(A161="","",COUNTIF(Données!L161:N161,1))</f>
        <v>0</v>
      </c>
      <c r="J161" s="189">
        <f>IF(A161="","",COUNTIF(Données!Y161:AA161,1))</f>
        <v>0</v>
      </c>
      <c r="K161" s="189">
        <f>IF(A161="","",COUNTIF(Données!AD161:AF161,1))</f>
        <v>0</v>
      </c>
      <c r="L161" s="190">
        <f t="shared" si="1"/>
        <v>0</v>
      </c>
      <c r="M161" s="188">
        <f>IF(A161="","",100*L161/(10-COUNTIF(Données!E161,"A")-COUNTIF(Données!L161:N161,"A")-COUNTIF(Données!Y161:AA161,"A")-COUNTIF(Données!AD161:AF161,"A")))</f>
        <v>0</v>
      </c>
      <c r="N161" s="189">
        <f>IF(A161="","",COUNTIF(Données!H161:K161,1))</f>
        <v>0</v>
      </c>
      <c r="O161" s="189">
        <f>IF(A161="","",COUNTIF(Données!P161:R161,1))</f>
        <v>0</v>
      </c>
      <c r="P161" s="189">
        <f>IF(A161="","",COUNTIF(Données!S161:U161,1))</f>
        <v>0</v>
      </c>
      <c r="Q161" s="189">
        <f>IF(A161="","",COUNTIF(Données!AG161:AI161,1))</f>
        <v>0</v>
      </c>
      <c r="R161" s="190">
        <f t="shared" si="2"/>
        <v>0</v>
      </c>
      <c r="S161" s="191">
        <f>IF(A161="","",100*R161/(13-COUNTIF(Données!P161:U161,"A")-COUNTIF(Données!AG161:AI161,"A")-COUNTIF(Données!H161:K161,"A")))</f>
        <v>0</v>
      </c>
      <c r="T161" s="192">
        <f>IF(A161="","",SUM(Données!V161:X161))</f>
        <v>0</v>
      </c>
      <c r="U161" s="193">
        <f>IF(A161="","",100*T161/(3-COUNTIF(Données!V161:X161,"A")))</f>
        <v>0</v>
      </c>
      <c r="V161" s="194">
        <f t="shared" si="3"/>
        <v>0</v>
      </c>
      <c r="W161" s="188">
        <f>IF(A161="","",100*V161/(34-COUNTIF(Données!B161:AI161,"A")))</f>
        <v>0</v>
      </c>
    </row>
    <row r="162" spans="1:23" ht="15.75">
      <c r="A162" s="195">
        <f>IF(Données!A162="","",Données!A162)</f>
        <v>0</v>
      </c>
      <c r="B162" s="196">
        <f>IF(A162="","",COUNTIF(Données!B162:D162,1))</f>
        <v>0</v>
      </c>
      <c r="C162" s="196">
        <f>IF(A162="","",COUNTIF(Données!F162:G162,1))</f>
        <v>0</v>
      </c>
      <c r="D162" s="196">
        <f>IF(A162="","",IF(Données!O162=1,1,0))</f>
        <v>0</v>
      </c>
      <c r="E162" s="196">
        <f>IF(A162="","",COUNTIF(Données!AB162:AC162,1))</f>
        <v>0</v>
      </c>
      <c r="F162" s="197">
        <f t="shared" si="0"/>
        <v>0</v>
      </c>
      <c r="G162" s="198">
        <f>IF(A162="","",100*F162/(8-COUNTIF(Données!B162:D162,"A")-COUNTIF(Données!F162:G162,"A")-COUNTIF(Données!O162,"A")))</f>
        <v>0</v>
      </c>
      <c r="H162" s="199">
        <f>IF(A162="","",COUNTIF(Données!E162,1))</f>
        <v>0</v>
      </c>
      <c r="I162" s="199">
        <f>IF(A162="","",COUNTIF(Données!L162:N162,1))</f>
        <v>0</v>
      </c>
      <c r="J162" s="199">
        <f>IF(A162="","",COUNTIF(Données!Y162:AA162,1))</f>
        <v>0</v>
      </c>
      <c r="K162" s="199">
        <f>IF(A162="","",COUNTIF(Données!AD162:AF162,1))</f>
        <v>0</v>
      </c>
      <c r="L162" s="200">
        <f t="shared" si="1"/>
        <v>0</v>
      </c>
      <c r="M162" s="198">
        <f>IF(A162="","",100*L162/(10-COUNTIF(Données!E162,"A")-COUNTIF(Données!L162:N162,"A")-COUNTIF(Données!Y162:AA162,"A")-COUNTIF(Données!AD162:AF162,"A")))</f>
        <v>0</v>
      </c>
      <c r="N162" s="199">
        <f>IF(A162="","",COUNTIF(Données!H162:K162,1))</f>
        <v>0</v>
      </c>
      <c r="O162" s="199">
        <f>IF(A162="","",COUNTIF(Données!P162:R162,1))</f>
        <v>0</v>
      </c>
      <c r="P162" s="199">
        <f>IF(A162="","",COUNTIF(Données!S162:U162,1))</f>
        <v>0</v>
      </c>
      <c r="Q162" s="199">
        <f>IF(A162="","",COUNTIF(Données!AG162:AI162,1))</f>
        <v>0</v>
      </c>
      <c r="R162" s="201">
        <f t="shared" si="2"/>
        <v>0</v>
      </c>
      <c r="S162" s="202">
        <f>IF(A162="","",100*R162/(13-COUNTIF(Données!P162:U162,"A")-COUNTIF(Données!AG162:AI162,"A")-COUNTIF(Données!H162:K162,"A")))</f>
        <v>0</v>
      </c>
      <c r="T162" s="203">
        <f>IF(A162="","",SUM(Données!V162:X162))</f>
        <v>0</v>
      </c>
      <c r="U162" s="204">
        <f>IF(A162="","",100*T162/(3-COUNTIF(Données!V162:X162,"A")))</f>
        <v>0</v>
      </c>
      <c r="V162" s="205">
        <f t="shared" si="3"/>
        <v>0</v>
      </c>
      <c r="W162" s="198">
        <f>IF(A162="","",100*V162/(34-COUNTIF(Données!B162:AI162,"A")))</f>
        <v>0</v>
      </c>
    </row>
    <row r="163" spans="1:23" ht="47.25" customHeight="1">
      <c r="A163" s="206" t="s">
        <v>52</v>
      </c>
      <c r="B163" s="207" t="e">
        <f>100*AVERAGE(B9:B162)/2</f>
        <v>#DIV/0!</v>
      </c>
      <c r="C163" s="207" t="e">
        <f>100*AVERAGE(C9:C162)/2</f>
        <v>#DIV/0!</v>
      </c>
      <c r="D163" s="207" t="e">
        <f>100*AVERAGE(D9:D162)</f>
        <v>#DIV/0!</v>
      </c>
      <c r="E163" s="207" t="e">
        <f>100*AVERAGE(E9:E162)/2</f>
        <v>#DIV/0!</v>
      </c>
      <c r="F163" s="208">
        <f>SUM(F161:F162)/(8-COUNTIF(Données!B9:D162,"A")-COUNTIF(Données!F9:G162,"A")-COUNTIF(Données!O162:O1559,"A")-COUNTIF(Données!AB162:AC1609,"A"))</f>
        <v>0</v>
      </c>
      <c r="G163" s="209"/>
      <c r="H163" s="210" t="e">
        <f>100*AVERAGE(H9:H162)</f>
        <v>#DIV/0!</v>
      </c>
      <c r="I163" s="210" t="e">
        <f>100*AVERAGE(I9:I162)/3</f>
        <v>#DIV/0!</v>
      </c>
      <c r="J163" s="210" t="e">
        <f>100*AVERAGE(J9:J162)/3</f>
        <v>#DIV/0!</v>
      </c>
      <c r="K163" s="210" t="e">
        <f>100*AVERAGE(K9:K162)/3</f>
        <v>#DIV/0!</v>
      </c>
      <c r="L163" s="208" t="e">
        <f>100*SUM(L9:L162)/(Données!$A164-Données!L164)</f>
        <v>#DIV/0!</v>
      </c>
      <c r="M163" s="211"/>
      <c r="N163" s="212" t="e">
        <f>100*AVERAGE(N9:N162)/4</f>
        <v>#DIV/0!</v>
      </c>
      <c r="O163" s="212" t="e">
        <f>100*AVERAGE(O9:O162)/3</f>
        <v>#DIV/0!</v>
      </c>
      <c r="P163" s="212" t="e">
        <f>100*AVERAGE(P9:P162)/3</f>
        <v>#DIV/0!</v>
      </c>
      <c r="Q163" s="212" t="e">
        <f>100*AVERAGE(Q9:Q162)/3</f>
        <v>#DIV/0!</v>
      </c>
      <c r="R163" s="213" t="e">
        <f>AVERAGE(S9:S162)</f>
        <v>#DIV/0!</v>
      </c>
      <c r="S163" s="213"/>
      <c r="T163" s="214" t="e">
        <f>AVERAGE(U9:U162)</f>
        <v>#DIV/0!</v>
      </c>
      <c r="U163" s="214"/>
      <c r="V163" s="215" t="e">
        <f>AVERAGE(W9:W162)</f>
        <v>#DIV/0!</v>
      </c>
      <c r="W163" s="215"/>
    </row>
  </sheetData>
  <sheetProtection selectLockedCells="1" selectUnlockedCells="1"/>
  <mergeCells count="27">
    <mergeCell ref="A1:W1"/>
    <mergeCell ref="B3:W3"/>
    <mergeCell ref="B4:G4"/>
    <mergeCell ref="H4:M4"/>
    <mergeCell ref="N4:S4"/>
    <mergeCell ref="T4:U4"/>
    <mergeCell ref="V4:W7"/>
    <mergeCell ref="B5:B6"/>
    <mergeCell ref="C5:C6"/>
    <mergeCell ref="D5:D6"/>
    <mergeCell ref="E5:E6"/>
    <mergeCell ref="F5:G7"/>
    <mergeCell ref="H5:H6"/>
    <mergeCell ref="I5:I6"/>
    <mergeCell ref="J5:J6"/>
    <mergeCell ref="K5:K6"/>
    <mergeCell ref="L5:M7"/>
    <mergeCell ref="N5:N6"/>
    <mergeCell ref="O5:O6"/>
    <mergeCell ref="P5:P6"/>
    <mergeCell ref="Q5:Q6"/>
    <mergeCell ref="R5:S7"/>
    <mergeCell ref="T5:T6"/>
    <mergeCell ref="U5:U7"/>
    <mergeCell ref="R163:S163"/>
    <mergeCell ref="T163:U163"/>
    <mergeCell ref="V163:W163"/>
  </mergeCells>
  <conditionalFormatting sqref="G9:G162">
    <cfRule type="cellIs" priority="1" dxfId="0" operator="lessThan" stopIfTrue="1">
      <formula>50</formula>
    </cfRule>
  </conditionalFormatting>
  <conditionalFormatting sqref="M9:M162">
    <cfRule type="cellIs" priority="2" dxfId="0" operator="lessThan" stopIfTrue="1">
      <formula>50</formula>
    </cfRule>
  </conditionalFormatting>
  <conditionalFormatting sqref="S9:S162">
    <cfRule type="cellIs" priority="3" dxfId="0" operator="lessThan" stopIfTrue="1">
      <formula>50</formula>
    </cfRule>
  </conditionalFormatting>
  <conditionalFormatting sqref="W9:W162">
    <cfRule type="cellIs" priority="4" dxfId="0" operator="lessThan" stopIfTrue="1">
      <formula>50</formula>
    </cfRule>
  </conditionalFormatting>
  <conditionalFormatting sqref="G9:G162">
    <cfRule type="cellIs" priority="5" dxfId="1" operator="lessThan" stopIfTrue="1">
      <formula>50</formula>
    </cfRule>
  </conditionalFormatting>
  <conditionalFormatting sqref="M9:M162">
    <cfRule type="cellIs" priority="6" dxfId="1" operator="lessThan" stopIfTrue="1">
      <formula>50</formula>
    </cfRule>
  </conditionalFormatting>
  <conditionalFormatting sqref="S9:S162">
    <cfRule type="cellIs" priority="7" dxfId="1" operator="lessThan" stopIfTrue="1">
      <formula>50</formula>
    </cfRule>
  </conditionalFormatting>
  <conditionalFormatting sqref="U9:U162">
    <cfRule type="cellIs" priority="8" dxfId="1" operator="lessThan" stopIfTrue="1">
      <formula>50</formula>
    </cfRule>
  </conditionalFormatting>
  <conditionalFormatting sqref="W163 M163:S163 B163:E163 G163:K163">
    <cfRule type="cellIs" priority="9" dxfId="0" operator="lessThan" stopIfTrue="1">
      <formula>50</formula>
    </cfRule>
  </conditionalFormatting>
  <conditionalFormatting sqref="G9:G162 M9:M162 S9:S162 U9:U162">
    <cfRule type="cellIs" priority="10" dxfId="0" operator="lessThan" stopIfTrue="1">
      <formula>50</formula>
    </cfRule>
  </conditionalFormatting>
  <conditionalFormatting sqref="T163:V163">
    <cfRule type="cellIs" priority="11" dxfId="0" operator="lessThan" stopIfTrue="1">
      <formula>50</formula>
    </cfRule>
  </conditionalFormatting>
  <conditionalFormatting sqref="F163">
    <cfRule type="cellIs" priority="12" dxfId="0" operator="lessThan" stopIfTrue="1">
      <formula>50</formula>
    </cfRule>
  </conditionalFormatting>
  <conditionalFormatting sqref="F163">
    <cfRule type="cellIs" priority="13" dxfId="1" operator="lessThan" stopIfTrue="1">
      <formula>50</formula>
    </cfRule>
  </conditionalFormatting>
  <conditionalFormatting sqref="L163">
    <cfRule type="cellIs" priority="14" dxfId="0" operator="lessThan" stopIfTrue="1">
      <formula>50</formula>
    </cfRule>
  </conditionalFormatting>
  <conditionalFormatting sqref="L163">
    <cfRule type="cellIs" priority="15" dxfId="1" operator="lessThan" stopIfTrue="1">
      <formula>50</formula>
    </cfRule>
  </conditionalFormatting>
  <dataValidations count="1">
    <dataValidation errorStyle="information" operator="equal" allowBlank="1" showErrorMessage="1" sqref="B9:E162">
      <formula1>0</formula1>
    </dataValidation>
  </dataValidations>
  <printOptions/>
  <pageMargins left="0.39375" right="0.39375" top="0.24305555555555555" bottom="0.4097222222222222" header="0.5118055555555555" footer="0.24305555555555555"/>
  <pageSetup horizontalDpi="300" verticalDpi="300" orientation="landscape" paperSize="9"/>
  <headerFooter alignWithMargins="0">
    <oddFooter>&amp;C&amp;"Times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circo</dc:creator>
  <cp:keywords/>
  <dc:description/>
  <cp:lastModifiedBy/>
  <cp:lastPrinted>2017-09-09T12:46:39Z</cp:lastPrinted>
  <dcterms:created xsi:type="dcterms:W3CDTF">2017-09-05T07:35:06Z</dcterms:created>
  <dcterms:modified xsi:type="dcterms:W3CDTF">2021-10-04T14:15:00Z</dcterms:modified>
  <cp:category/>
  <cp:version/>
  <cp:contentType/>
  <cp:contentStatus/>
  <cp:revision>11</cp:revision>
</cp:coreProperties>
</file>