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onnées" sheetId="1" r:id="rId1"/>
    <sheet name="Resultats eleves" sheetId="2" r:id="rId2"/>
    <sheet name="Graphique" sheetId="3" r:id="rId3"/>
  </sheets>
  <definedNames/>
  <calcPr fullCalcOnLoad="1"/>
</workbook>
</file>

<file path=xl/sharedStrings.xml><?xml version="1.0" encoding="utf-8"?>
<sst xmlns="http://schemas.openxmlformats.org/spreadsheetml/2006/main" count="94" uniqueCount="46">
  <si>
    <t>EVALUATIONS DE CIRCONSCRIPTION CM2</t>
  </si>
  <si>
    <t>Français</t>
  </si>
  <si>
    <t>Lecture et compréhension de l'écrit</t>
  </si>
  <si>
    <t>Ecriture</t>
  </si>
  <si>
    <t>Etude de la langue</t>
  </si>
  <si>
    <t>Lire, comprendre et interpréter un texte littéraire adapté à son âge et réagir à sa lecture.</t>
  </si>
  <si>
    <t>Copier un texte lisiblement en respectant l’orthographe, la présentation du texte et la ponctuation.</t>
  </si>
  <si>
    <t>Lire, comprendre et mettre en relation des documents variés</t>
  </si>
  <si>
    <t xml:space="preserve">Réaliser des chaînes d’accords plus complexes
</t>
  </si>
  <si>
    <t>Acquérir la structure, le sens et l’orthographe des mots</t>
  </si>
  <si>
    <t>Produire des écrits variés en s’appropriant les différentes dimensions de l’activité d’écriture</t>
  </si>
  <si>
    <t>Développer des stratégies explicites de compréhension en lecture de plus en plus complexes</t>
  </si>
  <si>
    <t>Observer le fonctionnement du verbe et l’orthographier</t>
  </si>
  <si>
    <t>En rédaction de textes dans des contextes variés, maitriser les accords dans le groupe nominal, entre le verbe et son sujet dans des cas simples ainsi que l’accord de l’attribut avec le sujet.</t>
  </si>
  <si>
    <t>Ex1</t>
  </si>
  <si>
    <t>Ex2</t>
  </si>
  <si>
    <t>Ex3</t>
  </si>
  <si>
    <t>Ex4</t>
  </si>
  <si>
    <t>Ex5</t>
  </si>
  <si>
    <t>Ex6</t>
  </si>
  <si>
    <t>Ex7</t>
  </si>
  <si>
    <t>Ex8</t>
  </si>
  <si>
    <t>Ex9</t>
  </si>
  <si>
    <t>Pourcentage de reussite</t>
  </si>
  <si>
    <t>TOTAL</t>
  </si>
  <si>
    <t>TOTAL Français</t>
  </si>
  <si>
    <t>&lt;25 %</t>
  </si>
  <si>
    <t>TOTAL L&amp;C de l'E</t>
  </si>
  <si>
    <t>TOTAL E</t>
  </si>
  <si>
    <t>Réaliser des chaînes d’accords plus complexes</t>
  </si>
  <si>
    <t>TOTAL E de la L</t>
  </si>
  <si>
    <t>25-50 %</t>
  </si>
  <si>
    <t>50-75 %</t>
  </si>
  <si>
    <t>&gt;75 %</t>
  </si>
  <si>
    <t>/12</t>
  </si>
  <si>
    <t>/4</t>
  </si>
  <si>
    <t>/2</t>
  </si>
  <si>
    <t>/18</t>
  </si>
  <si>
    <t>%</t>
  </si>
  <si>
    <t>/6</t>
  </si>
  <si>
    <t>/8</t>
  </si>
  <si>
    <t>/1</t>
  </si>
  <si>
    <t>/7</t>
  </si>
  <si>
    <t>/33</t>
  </si>
  <si>
    <t>Moyenne Classe</t>
  </si>
  <si>
    <t>TOTAL F</t>
  </si>
</sst>
</file>

<file path=xl/styles.xml><?xml version="1.0" encoding="utf-8"?>
<styleSheet xmlns="http://schemas.openxmlformats.org/spreadsheetml/2006/main">
  <numFmts count="4">
    <numFmt numFmtId="164" formatCode="General"/>
    <numFmt numFmtId="165" formatCode="General"/>
    <numFmt numFmtId="166" formatCode="0"/>
    <numFmt numFmtId="167" formatCode="0.0"/>
  </numFmts>
  <fonts count="13">
    <font>
      <sz val="11"/>
      <color indexed="8"/>
      <name val="Calibri"/>
      <family val="2"/>
    </font>
    <font>
      <sz val="10"/>
      <name val="Arial"/>
      <family val="0"/>
    </font>
    <font>
      <b/>
      <sz val="22"/>
      <color indexed="8"/>
      <name val="Calibri"/>
      <family val="2"/>
    </font>
    <font>
      <b/>
      <sz val="26"/>
      <color indexed="8"/>
      <name val="Calibri"/>
      <family val="2"/>
    </font>
    <font>
      <sz val="14"/>
      <color indexed="8"/>
      <name val="Calibri"/>
      <family val="2"/>
    </font>
    <font>
      <sz val="12"/>
      <color indexed="8"/>
      <name val="Calibri"/>
      <family val="2"/>
    </font>
    <font>
      <sz val="10"/>
      <color indexed="8"/>
      <name val="Calibri"/>
      <family val="2"/>
    </font>
    <font>
      <b/>
      <sz val="14"/>
      <color indexed="8"/>
      <name val="Calibri"/>
      <family val="2"/>
    </font>
    <font>
      <b/>
      <sz val="11"/>
      <color indexed="8"/>
      <name val="Calibri"/>
      <family val="2"/>
    </font>
    <font>
      <b/>
      <sz val="14"/>
      <name val="Calibri"/>
      <family val="2"/>
    </font>
    <font>
      <b/>
      <sz val="10"/>
      <color indexed="8"/>
      <name val="Calibri"/>
      <family val="2"/>
    </font>
    <font>
      <sz val="10"/>
      <color indexed="8"/>
      <name val="Arial"/>
      <family val="2"/>
    </font>
    <font>
      <sz val="9.2"/>
      <color indexed="8"/>
      <name val="Arial"/>
      <family val="2"/>
    </font>
  </fonts>
  <fills count="17">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25"/>
        <bgColor indexed="64"/>
      </patternFill>
    </fill>
    <fill>
      <patternFill patternType="solid">
        <fgColor indexed="51"/>
        <bgColor indexed="64"/>
      </patternFill>
    </fill>
    <fill>
      <patternFill patternType="solid">
        <fgColor indexed="13"/>
        <bgColor indexed="64"/>
      </patternFill>
    </fill>
    <fill>
      <patternFill patternType="solid">
        <fgColor indexed="49"/>
        <bgColor indexed="64"/>
      </patternFill>
    </fill>
    <fill>
      <patternFill patternType="solid">
        <fgColor indexed="55"/>
        <bgColor indexed="64"/>
      </patternFill>
    </fill>
    <fill>
      <patternFill patternType="solid">
        <fgColor indexed="42"/>
        <bgColor indexed="64"/>
      </patternFill>
    </fill>
    <fill>
      <patternFill patternType="solid">
        <fgColor indexed="50"/>
        <bgColor indexed="64"/>
      </patternFill>
    </fill>
  </fills>
  <borders count="37">
    <border>
      <left/>
      <right/>
      <top/>
      <bottom/>
      <diagonal/>
    </border>
    <border>
      <left style="medium">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medium">
        <color indexed="63"/>
      </left>
      <right>
        <color indexed="63"/>
      </right>
      <top style="medium">
        <color indexed="63"/>
      </top>
      <bottom style="thin">
        <color indexed="63"/>
      </bottom>
    </border>
    <border>
      <left style="medium">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thin">
        <color indexed="63"/>
      </left>
      <right>
        <color indexed="63"/>
      </right>
      <top>
        <color indexed="63"/>
      </top>
      <bottom>
        <color indexed="63"/>
      </bottom>
    </border>
    <border>
      <left style="medium">
        <color indexed="63"/>
      </left>
      <right>
        <color indexed="63"/>
      </right>
      <top style="thin">
        <color indexed="63"/>
      </top>
      <bottom style="thin">
        <color indexed="63"/>
      </bottom>
    </border>
    <border>
      <left style="medium">
        <color indexed="63"/>
      </left>
      <right style="medium">
        <color indexed="63"/>
      </right>
      <top style="thin">
        <color indexed="63"/>
      </top>
      <bottom style="thin">
        <color indexed="63"/>
      </bottom>
    </border>
    <border>
      <left style="medium">
        <color indexed="63"/>
      </left>
      <right>
        <color indexed="63"/>
      </right>
      <top>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medium">
        <color indexed="63"/>
      </left>
      <right style="thin">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style="thin">
        <color indexed="63"/>
      </right>
      <top style="thin">
        <color indexed="63"/>
      </top>
      <bottom>
        <color indexed="63"/>
      </bottom>
    </border>
    <border>
      <left style="medium">
        <color indexed="63"/>
      </left>
      <right>
        <color indexed="63"/>
      </right>
      <top style="medium">
        <color indexed="63"/>
      </top>
      <bottom>
        <color indexed="63"/>
      </bottom>
    </border>
    <border>
      <left style="medium">
        <color indexed="63"/>
      </left>
      <right style="thin">
        <color indexed="63"/>
      </right>
      <top>
        <color indexed="63"/>
      </top>
      <bottom>
        <color indexed="63"/>
      </bottom>
    </border>
    <border>
      <left style="medium">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style="medium">
        <color indexed="63"/>
      </top>
      <bottom>
        <color indexed="63"/>
      </bottom>
    </border>
    <border>
      <left style="thin">
        <color indexed="63"/>
      </left>
      <right style="thin">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style="medium">
        <color indexed="63"/>
      </top>
      <bottom style="medium">
        <color indexed="63"/>
      </bottom>
    </border>
    <border>
      <left style="thin">
        <color indexed="63"/>
      </left>
      <right style="thin">
        <color indexed="63"/>
      </right>
      <top>
        <color indexed="63"/>
      </top>
      <bottom style="thin">
        <color indexed="63"/>
      </bottom>
    </border>
    <border>
      <left style="medium">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medium">
        <color indexed="63"/>
      </right>
      <top>
        <color indexed="63"/>
      </top>
      <bottom style="thin">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3">
    <xf numFmtId="164" fontId="0" fillId="0" borderId="0" xfId="0" applyAlignment="1">
      <alignment/>
    </xf>
    <xf numFmtId="164" fontId="0" fillId="0" borderId="0" xfId="0" applyBorder="1" applyAlignment="1">
      <alignment horizontal="center" vertical="center"/>
    </xf>
    <xf numFmtId="164" fontId="2" fillId="2" borderId="1" xfId="0" applyFont="1" applyFill="1" applyBorder="1" applyAlignment="1">
      <alignment horizontal="center" vertical="center"/>
    </xf>
    <xf numFmtId="164" fontId="2" fillId="0" borderId="0" xfId="0" applyFont="1" applyFill="1" applyBorder="1" applyAlignment="1">
      <alignment vertical="center"/>
    </xf>
    <xf numFmtId="164" fontId="0" fillId="0" borderId="0" xfId="0" applyAlignment="1">
      <alignment horizontal="center" vertical="center"/>
    </xf>
    <xf numFmtId="164" fontId="3" fillId="3" borderId="1" xfId="0" applyFont="1" applyFill="1" applyBorder="1" applyAlignment="1">
      <alignment horizontal="center" vertical="center"/>
    </xf>
    <xf numFmtId="164" fontId="3" fillId="0" borderId="0" xfId="0" applyFont="1" applyFill="1" applyBorder="1" applyAlignment="1">
      <alignment vertical="center"/>
    </xf>
    <xf numFmtId="164" fontId="0" fillId="0" borderId="2" xfId="0" applyBorder="1" applyAlignment="1">
      <alignment vertical="center" wrapText="1"/>
    </xf>
    <xf numFmtId="164" fontId="4" fillId="4" borderId="3" xfId="0" applyFont="1" applyFill="1" applyBorder="1" applyAlignment="1">
      <alignment horizontal="center" vertical="center" wrapText="1"/>
    </xf>
    <xf numFmtId="164" fontId="5" fillId="5" borderId="4" xfId="0" applyFont="1" applyFill="1" applyBorder="1" applyAlignment="1">
      <alignment horizontal="center" vertical="center" wrapText="1"/>
    </xf>
    <xf numFmtId="164" fontId="5" fillId="4" borderId="5" xfId="0" applyFont="1" applyFill="1" applyBorder="1" applyAlignment="1">
      <alignment horizontal="center" vertical="center" wrapText="1"/>
    </xf>
    <xf numFmtId="164" fontId="5" fillId="6" borderId="6" xfId="0" applyFont="1" applyFill="1" applyBorder="1" applyAlignment="1">
      <alignment horizontal="center" vertical="center" wrapText="1"/>
    </xf>
    <xf numFmtId="164" fontId="5" fillId="5" borderId="3" xfId="0" applyFont="1" applyFill="1" applyBorder="1" applyAlignment="1">
      <alignment horizontal="center" vertical="center" wrapText="1"/>
    </xf>
    <xf numFmtId="164" fontId="5" fillId="4" borderId="3" xfId="0" applyFont="1" applyFill="1" applyBorder="1" applyAlignment="1">
      <alignment horizontal="center" vertical="center" wrapText="1"/>
    </xf>
    <xf numFmtId="164" fontId="5" fillId="6" borderId="7" xfId="0" applyFont="1" applyFill="1" applyBorder="1" applyAlignment="1">
      <alignment horizontal="center" vertical="center" wrapText="1"/>
    </xf>
    <xf numFmtId="164" fontId="5" fillId="0" borderId="8" xfId="0" applyFont="1" applyFill="1" applyBorder="1" applyAlignment="1">
      <alignment vertical="center" wrapText="1"/>
    </xf>
    <xf numFmtId="164" fontId="5" fillId="0" borderId="0" xfId="0" applyFont="1" applyFill="1" applyBorder="1" applyAlignment="1">
      <alignment vertical="center" wrapText="1"/>
    </xf>
    <xf numFmtId="164" fontId="0" fillId="0" borderId="0" xfId="0" applyFill="1" applyBorder="1" applyAlignment="1">
      <alignment vertical="center" wrapText="1"/>
    </xf>
    <xf numFmtId="164" fontId="0" fillId="0" borderId="0" xfId="0" applyBorder="1" applyAlignment="1">
      <alignment horizontal="center" vertical="center" wrapText="1"/>
    </xf>
    <xf numFmtId="164" fontId="0" fillId="0" borderId="0" xfId="0" applyAlignment="1">
      <alignment wrapText="1"/>
    </xf>
    <xf numFmtId="164" fontId="0" fillId="0" borderId="2" xfId="0" applyFont="1" applyBorder="1" applyAlignment="1">
      <alignment vertical="center" wrapText="1"/>
    </xf>
    <xf numFmtId="164" fontId="0" fillId="4" borderId="9" xfId="0" applyFont="1" applyFill="1" applyBorder="1" applyAlignment="1">
      <alignment horizontal="center" vertical="center" wrapText="1"/>
    </xf>
    <xf numFmtId="164" fontId="6" fillId="5" borderId="10" xfId="0" applyFont="1" applyFill="1" applyBorder="1" applyAlignment="1">
      <alignment horizontal="center" vertical="center" wrapText="1"/>
    </xf>
    <xf numFmtId="164" fontId="6" fillId="4" borderId="3" xfId="0" applyFont="1" applyFill="1" applyBorder="1" applyAlignment="1">
      <alignment horizontal="center" vertical="center" wrapText="1"/>
    </xf>
    <xf numFmtId="164" fontId="6" fillId="6" borderId="11" xfId="0" applyFont="1" applyFill="1" applyBorder="1" applyAlignment="1">
      <alignment horizontal="center" vertical="center" wrapText="1"/>
    </xf>
    <xf numFmtId="164" fontId="6" fillId="5" borderId="9" xfId="0" applyFont="1" applyFill="1" applyBorder="1" applyAlignment="1">
      <alignment horizontal="center" vertical="center" wrapText="1"/>
    </xf>
    <xf numFmtId="164" fontId="6" fillId="4" borderId="9" xfId="0" applyFont="1" applyFill="1" applyBorder="1" applyAlignment="1">
      <alignment horizontal="center" vertical="center" wrapText="1"/>
    </xf>
    <xf numFmtId="164" fontId="6" fillId="6" borderId="4" xfId="0" applyFont="1" applyFill="1" applyBorder="1" applyAlignment="1">
      <alignment horizontal="center" vertical="center" wrapText="1"/>
    </xf>
    <xf numFmtId="164" fontId="0" fillId="0" borderId="8" xfId="0" applyFont="1" applyFill="1" applyBorder="1" applyAlignment="1">
      <alignment vertical="center" wrapText="1"/>
    </xf>
    <xf numFmtId="164" fontId="0" fillId="0" borderId="0" xfId="0" applyFont="1" applyFill="1" applyBorder="1" applyAlignment="1">
      <alignment vertical="center" wrapText="1"/>
    </xf>
    <xf numFmtId="164" fontId="0" fillId="0" borderId="0" xfId="0" applyFont="1" applyBorder="1" applyAlignment="1">
      <alignment horizontal="center" vertical="center" wrapText="1"/>
    </xf>
    <xf numFmtId="164" fontId="0" fillId="0" borderId="0" xfId="0" applyFont="1" applyAlignment="1">
      <alignment wrapText="1"/>
    </xf>
    <xf numFmtId="164" fontId="0" fillId="0" borderId="2" xfId="0" applyBorder="1" applyAlignment="1">
      <alignment vertical="center"/>
    </xf>
    <xf numFmtId="164" fontId="0" fillId="4" borderId="9" xfId="0" applyFont="1" applyFill="1" applyBorder="1" applyAlignment="1">
      <alignment horizontal="center" vertical="center"/>
    </xf>
    <xf numFmtId="164" fontId="0" fillId="5" borderId="10" xfId="0" applyFont="1" applyFill="1" applyBorder="1" applyAlignment="1">
      <alignment horizontal="center" vertical="center"/>
    </xf>
    <xf numFmtId="164" fontId="0" fillId="6" borderId="9" xfId="0" applyFont="1" applyFill="1" applyBorder="1" applyAlignment="1">
      <alignment horizontal="center" vertical="center"/>
    </xf>
    <xf numFmtId="164" fontId="0" fillId="5" borderId="9" xfId="0" applyFont="1" applyFill="1" applyBorder="1" applyAlignment="1">
      <alignment horizontal="center" vertical="center"/>
    </xf>
    <xf numFmtId="164" fontId="0" fillId="6" borderId="10" xfId="0" applyFont="1" applyFill="1" applyBorder="1" applyAlignment="1">
      <alignment horizontal="center" vertical="center"/>
    </xf>
    <xf numFmtId="164" fontId="0" fillId="0" borderId="8" xfId="0" applyFill="1" applyBorder="1" applyAlignment="1">
      <alignment vertical="center"/>
    </xf>
    <xf numFmtId="164" fontId="0" fillId="0" borderId="0" xfId="0" applyFill="1" applyBorder="1" applyAlignment="1">
      <alignment vertical="center"/>
    </xf>
    <xf numFmtId="164" fontId="0" fillId="4" borderId="12" xfId="0" applyFill="1" applyBorder="1" applyAlignment="1">
      <alignment horizontal="center" vertical="center"/>
    </xf>
    <xf numFmtId="164" fontId="0" fillId="4" borderId="13" xfId="0" applyFill="1" applyBorder="1" applyAlignment="1">
      <alignment horizontal="center" vertical="center"/>
    </xf>
    <xf numFmtId="164" fontId="0" fillId="4" borderId="2" xfId="0" applyFill="1" applyBorder="1" applyAlignment="1">
      <alignment horizontal="center" vertical="center"/>
    </xf>
    <xf numFmtId="164" fontId="0" fillId="5" borderId="12" xfId="0" applyFill="1" applyBorder="1" applyAlignment="1">
      <alignment horizontal="center" vertical="center"/>
    </xf>
    <xf numFmtId="164" fontId="0" fillId="5" borderId="14" xfId="0" applyFill="1" applyBorder="1" applyAlignment="1">
      <alignment horizontal="center" vertical="center"/>
    </xf>
    <xf numFmtId="164" fontId="0" fillId="4" borderId="15" xfId="0" applyFill="1" applyBorder="1" applyAlignment="1">
      <alignment horizontal="center" vertical="center"/>
    </xf>
    <xf numFmtId="164" fontId="0" fillId="6" borderId="12" xfId="0" applyFill="1" applyBorder="1" applyAlignment="1">
      <alignment horizontal="center" vertical="center"/>
    </xf>
    <xf numFmtId="164" fontId="0" fillId="6" borderId="2" xfId="0" applyFill="1" applyBorder="1" applyAlignment="1">
      <alignment horizontal="center" vertical="center"/>
    </xf>
    <xf numFmtId="164" fontId="0" fillId="5" borderId="13" xfId="0" applyFill="1" applyBorder="1" applyAlignment="1">
      <alignment horizontal="center" vertical="center"/>
    </xf>
    <xf numFmtId="164" fontId="0" fillId="5" borderId="2" xfId="0" applyFill="1" applyBorder="1" applyAlignment="1">
      <alignment horizontal="center" vertical="center"/>
    </xf>
    <xf numFmtId="164" fontId="0" fillId="6" borderId="14" xfId="0" applyFill="1" applyBorder="1" applyAlignment="1">
      <alignment horizontal="center" vertical="center"/>
    </xf>
    <xf numFmtId="164" fontId="0" fillId="0" borderId="8" xfId="0" applyFill="1" applyBorder="1" applyAlignment="1">
      <alignment horizontal="center" vertical="center"/>
    </xf>
    <xf numFmtId="164" fontId="0" fillId="0" borderId="0" xfId="0" applyFill="1" applyBorder="1" applyAlignment="1">
      <alignment horizontal="center" vertical="center"/>
    </xf>
    <xf numFmtId="164" fontId="0" fillId="0" borderId="9" xfId="0" applyFont="1" applyBorder="1" applyAlignment="1" applyProtection="1">
      <alignment vertical="center"/>
      <protection locked="0"/>
    </xf>
    <xf numFmtId="164" fontId="0" fillId="0" borderId="12" xfId="0" applyBorder="1" applyAlignment="1" applyProtection="1">
      <alignment horizontal="center" vertical="center"/>
      <protection locked="0"/>
    </xf>
    <xf numFmtId="164" fontId="0" fillId="0" borderId="14" xfId="0" applyBorder="1" applyAlignment="1" applyProtection="1">
      <alignment horizontal="center" vertical="center"/>
      <protection locked="0"/>
    </xf>
    <xf numFmtId="164" fontId="0" fillId="0" borderId="15" xfId="0" applyBorder="1" applyAlignment="1" applyProtection="1">
      <alignment horizontal="center" vertical="center"/>
      <protection locked="0"/>
    </xf>
    <xf numFmtId="164" fontId="0" fillId="0" borderId="13" xfId="0" applyBorder="1" applyAlignment="1" applyProtection="1">
      <alignment horizontal="center" vertical="center"/>
      <protection locked="0"/>
    </xf>
    <xf numFmtId="164" fontId="0" fillId="0" borderId="2" xfId="0" applyFont="1" applyBorder="1" applyAlignment="1" applyProtection="1">
      <alignment horizontal="center" vertical="center"/>
      <protection locked="0"/>
    </xf>
    <xf numFmtId="164" fontId="0" fillId="0" borderId="12" xfId="0" applyFont="1" applyBorder="1" applyAlignment="1" applyProtection="1">
      <alignment horizontal="center" vertical="center"/>
      <protection locked="0"/>
    </xf>
    <xf numFmtId="164" fontId="0" fillId="0" borderId="2" xfId="0" applyBorder="1" applyAlignment="1" applyProtection="1">
      <alignment horizontal="center" vertical="center"/>
      <protection locked="0"/>
    </xf>
    <xf numFmtId="164" fontId="0" fillId="0" borderId="9" xfId="0" applyBorder="1" applyAlignment="1" applyProtection="1">
      <alignment horizontal="center" vertical="center"/>
      <protection locked="0"/>
    </xf>
    <xf numFmtId="164" fontId="0" fillId="7" borderId="2" xfId="0" applyFont="1" applyFill="1" applyBorder="1" applyAlignment="1" applyProtection="1">
      <alignment vertical="center"/>
      <protection locked="0"/>
    </xf>
    <xf numFmtId="164" fontId="0" fillId="7" borderId="12" xfId="0" applyFill="1" applyBorder="1" applyAlignment="1" applyProtection="1">
      <alignment horizontal="center" vertical="center"/>
      <protection locked="0"/>
    </xf>
    <xf numFmtId="164" fontId="0" fillId="7" borderId="13" xfId="0" applyFill="1" applyBorder="1" applyAlignment="1" applyProtection="1">
      <alignment horizontal="center" vertical="center"/>
      <protection locked="0"/>
    </xf>
    <xf numFmtId="164" fontId="0" fillId="7" borderId="2" xfId="0" applyFill="1" applyBorder="1" applyAlignment="1" applyProtection="1">
      <alignment horizontal="center" vertical="center"/>
      <protection locked="0"/>
    </xf>
    <xf numFmtId="164" fontId="0" fillId="7" borderId="14" xfId="0" applyFill="1" applyBorder="1" applyAlignment="1" applyProtection="1">
      <alignment horizontal="center" vertical="center"/>
      <protection locked="0"/>
    </xf>
    <xf numFmtId="164" fontId="0" fillId="7" borderId="15" xfId="0" applyFill="1" applyBorder="1" applyAlignment="1" applyProtection="1">
      <alignment horizontal="center" vertical="center"/>
      <protection locked="0"/>
    </xf>
    <xf numFmtId="164" fontId="0" fillId="7" borderId="2" xfId="0" applyFont="1" applyFill="1" applyBorder="1" applyAlignment="1" applyProtection="1">
      <alignment horizontal="center" vertical="center"/>
      <protection locked="0"/>
    </xf>
    <xf numFmtId="164" fontId="0" fillId="7" borderId="12" xfId="0" applyFont="1" applyFill="1" applyBorder="1" applyAlignment="1" applyProtection="1">
      <alignment horizontal="center" vertical="center"/>
      <protection locked="0"/>
    </xf>
    <xf numFmtId="164" fontId="0" fillId="7" borderId="9" xfId="0" applyFill="1" applyBorder="1" applyAlignment="1" applyProtection="1">
      <alignment horizontal="center" vertical="center"/>
      <protection locked="0"/>
    </xf>
    <xf numFmtId="164" fontId="0" fillId="0" borderId="7" xfId="0" applyFont="1" applyFill="1" applyBorder="1" applyAlignment="1">
      <alignment vertical="center" wrapText="1"/>
    </xf>
    <xf numFmtId="164" fontId="0" fillId="0" borderId="0" xfId="0" applyNumberFormat="1" applyAlignment="1">
      <alignment/>
    </xf>
    <xf numFmtId="164" fontId="0" fillId="0" borderId="0" xfId="0" applyAlignment="1">
      <alignment horizontal="center"/>
    </xf>
    <xf numFmtId="164" fontId="3" fillId="8" borderId="1" xfId="0" applyFont="1" applyFill="1" applyBorder="1" applyAlignment="1">
      <alignment horizontal="center" vertical="center"/>
    </xf>
    <xf numFmtId="164" fontId="0" fillId="9" borderId="0" xfId="0" applyFill="1" applyAlignment="1">
      <alignment/>
    </xf>
    <xf numFmtId="164" fontId="4" fillId="0" borderId="16" xfId="0" applyFont="1" applyFill="1" applyBorder="1" applyAlignment="1">
      <alignment horizontal="left"/>
    </xf>
    <xf numFmtId="164" fontId="0" fillId="0" borderId="0" xfId="0" applyFont="1" applyAlignment="1">
      <alignment horizontal="left"/>
    </xf>
    <xf numFmtId="164" fontId="0" fillId="0" borderId="0" xfId="0" applyFont="1" applyAlignment="1">
      <alignment/>
    </xf>
    <xf numFmtId="164" fontId="0" fillId="0" borderId="13" xfId="0" applyBorder="1" applyAlignment="1">
      <alignment vertical="center" wrapText="1"/>
    </xf>
    <xf numFmtId="164" fontId="4" fillId="4" borderId="16" xfId="0" applyFont="1" applyFill="1" applyBorder="1" applyAlignment="1">
      <alignment horizontal="center" vertical="center" wrapText="1"/>
    </xf>
    <xf numFmtId="164" fontId="4" fillId="5" borderId="6" xfId="0" applyFont="1" applyFill="1" applyBorder="1" applyAlignment="1">
      <alignment horizontal="center" vertical="center" wrapText="1"/>
    </xf>
    <xf numFmtId="164" fontId="4" fillId="6" borderId="17" xfId="0" applyFont="1" applyFill="1" applyBorder="1" applyAlignment="1">
      <alignment horizontal="center" vertical="center" wrapText="1"/>
    </xf>
    <xf numFmtId="164" fontId="7" fillId="8" borderId="18" xfId="0" applyFont="1" applyFill="1" applyBorder="1" applyAlignment="1">
      <alignment horizontal="center" vertical="center" wrapText="1"/>
    </xf>
    <xf numFmtId="164" fontId="0" fillId="10" borderId="0" xfId="0" applyFont="1" applyFill="1" applyAlignment="1">
      <alignment/>
    </xf>
    <xf numFmtId="164" fontId="0" fillId="10" borderId="0" xfId="0" applyNumberFormat="1" applyFill="1" applyAlignment="1">
      <alignment/>
    </xf>
    <xf numFmtId="164" fontId="0" fillId="4" borderId="19" xfId="0" applyFont="1" applyFill="1" applyBorder="1" applyAlignment="1">
      <alignment horizontal="center" vertical="center" wrapText="1"/>
    </xf>
    <xf numFmtId="164" fontId="0" fillId="4" borderId="16" xfId="0" applyFont="1" applyFill="1" applyBorder="1" applyAlignment="1">
      <alignment horizontal="center" vertical="center" wrapText="1"/>
    </xf>
    <xf numFmtId="164" fontId="7" fillId="4" borderId="20" xfId="0" applyFont="1" applyFill="1" applyBorder="1" applyAlignment="1">
      <alignment horizontal="center" vertical="center" wrapText="1"/>
    </xf>
    <xf numFmtId="164" fontId="0" fillId="5" borderId="21" xfId="0" applyFont="1" applyFill="1" applyBorder="1" applyAlignment="1">
      <alignment horizontal="center" vertical="center" wrapText="1"/>
    </xf>
    <xf numFmtId="164" fontId="0" fillId="5" borderId="8" xfId="0" applyFont="1" applyFill="1" applyBorder="1" applyAlignment="1">
      <alignment horizontal="center" vertical="center" wrapText="1"/>
    </xf>
    <xf numFmtId="164" fontId="7" fillId="5" borderId="6" xfId="0" applyFont="1" applyFill="1" applyBorder="1" applyAlignment="1">
      <alignment horizontal="center" vertical="center" wrapText="1"/>
    </xf>
    <xf numFmtId="164" fontId="6" fillId="6" borderId="22" xfId="0" applyFont="1" applyFill="1" applyBorder="1" applyAlignment="1">
      <alignment horizontal="center" vertical="center" wrapText="1"/>
    </xf>
    <xf numFmtId="164" fontId="6" fillId="6" borderId="19" xfId="0" applyFont="1" applyFill="1" applyBorder="1" applyAlignment="1">
      <alignment horizontal="center" vertical="center" wrapText="1"/>
    </xf>
    <xf numFmtId="164" fontId="7" fillId="6" borderId="23" xfId="0" applyFont="1" applyFill="1" applyBorder="1" applyAlignment="1">
      <alignment horizontal="center" vertical="center" wrapText="1"/>
    </xf>
    <xf numFmtId="164" fontId="0" fillId="11" borderId="0" xfId="0" applyFont="1" applyFill="1" applyAlignment="1">
      <alignment/>
    </xf>
    <xf numFmtId="164" fontId="0" fillId="11" borderId="0" xfId="0" applyNumberFormat="1" applyFill="1" applyAlignment="1">
      <alignment/>
    </xf>
    <xf numFmtId="164" fontId="0" fillId="12" borderId="0" xfId="0" applyFont="1" applyFill="1" applyAlignment="1">
      <alignment/>
    </xf>
    <xf numFmtId="164" fontId="0" fillId="12" borderId="0" xfId="0" applyNumberFormat="1" applyFill="1" applyAlignment="1">
      <alignment/>
    </xf>
    <xf numFmtId="164" fontId="8" fillId="4" borderId="24" xfId="0" applyFont="1" applyFill="1" applyBorder="1" applyAlignment="1">
      <alignment horizontal="center" vertical="center"/>
    </xf>
    <xf numFmtId="164" fontId="8" fillId="4" borderId="25" xfId="0" applyFont="1" applyFill="1" applyBorder="1" applyAlignment="1">
      <alignment horizontal="center" vertical="center"/>
    </xf>
    <xf numFmtId="164" fontId="8" fillId="4" borderId="26" xfId="0" applyFont="1" applyFill="1" applyBorder="1" applyAlignment="1">
      <alignment horizontal="center" vertical="center"/>
    </xf>
    <xf numFmtId="164" fontId="8" fillId="5" borderId="24" xfId="0" applyFont="1" applyFill="1" applyBorder="1" applyAlignment="1">
      <alignment horizontal="center" vertical="center"/>
    </xf>
    <xf numFmtId="164" fontId="8" fillId="5" borderId="26" xfId="0" applyFont="1" applyFill="1" applyBorder="1" applyAlignment="1">
      <alignment horizontal="center" vertical="center"/>
    </xf>
    <xf numFmtId="164" fontId="8" fillId="6" borderId="27" xfId="0" applyFont="1" applyFill="1" applyBorder="1" applyAlignment="1">
      <alignment horizontal="center" vertical="center"/>
    </xf>
    <xf numFmtId="164" fontId="8" fillId="6" borderId="28" xfId="0" applyFont="1" applyFill="1" applyBorder="1" applyAlignment="1">
      <alignment horizontal="center" vertical="center"/>
    </xf>
    <xf numFmtId="164" fontId="8" fillId="6" borderId="29" xfId="0" applyFont="1" applyFill="1" applyBorder="1" applyAlignment="1">
      <alignment horizontal="center" vertical="center"/>
    </xf>
    <xf numFmtId="164" fontId="0" fillId="13" borderId="0" xfId="0" applyFont="1" applyFill="1" applyAlignment="1">
      <alignment/>
    </xf>
    <xf numFmtId="164" fontId="0" fillId="13" borderId="0" xfId="0" applyNumberFormat="1" applyFill="1" applyAlignment="1">
      <alignment/>
    </xf>
    <xf numFmtId="164" fontId="8" fillId="4" borderId="30" xfId="0" applyFont="1" applyFill="1" applyBorder="1" applyAlignment="1">
      <alignment horizontal="center" vertical="center"/>
    </xf>
    <xf numFmtId="164" fontId="8" fillId="5" borderId="25" xfId="0" applyFont="1" applyFill="1" applyBorder="1" applyAlignment="1">
      <alignment horizontal="center" vertical="center"/>
    </xf>
    <xf numFmtId="164" fontId="8" fillId="6" borderId="24" xfId="0" applyFont="1" applyFill="1" applyBorder="1" applyAlignment="1">
      <alignment horizontal="center" vertical="center"/>
    </xf>
    <xf numFmtId="164" fontId="8" fillId="6" borderId="25" xfId="0" applyFont="1" applyFill="1" applyBorder="1" applyAlignment="1">
      <alignment horizontal="center" vertical="center"/>
    </xf>
    <xf numFmtId="164" fontId="8" fillId="6" borderId="26" xfId="0" applyFont="1" applyFill="1" applyBorder="1" applyAlignment="1">
      <alignment horizontal="center" vertical="center"/>
    </xf>
    <xf numFmtId="164" fontId="8" fillId="8" borderId="13" xfId="0" applyFont="1" applyFill="1" applyBorder="1" applyAlignment="1">
      <alignment horizontal="center" vertical="center"/>
    </xf>
    <xf numFmtId="164" fontId="8" fillId="8" borderId="14" xfId="0" applyFont="1" applyFill="1" applyBorder="1" applyAlignment="1">
      <alignment horizontal="center" vertical="center"/>
    </xf>
    <xf numFmtId="166" fontId="0" fillId="0" borderId="31" xfId="0" applyNumberFormat="1" applyBorder="1" applyAlignment="1" applyProtection="1">
      <alignment horizontal="center" vertical="center"/>
      <protection locked="0"/>
    </xf>
    <xf numFmtId="166" fontId="0" fillId="0" borderId="32" xfId="0" applyNumberFormat="1" applyBorder="1" applyAlignment="1" applyProtection="1">
      <alignment horizontal="center" vertical="center"/>
      <protection locked="0"/>
    </xf>
    <xf numFmtId="167" fontId="0" fillId="0" borderId="33" xfId="0" applyNumberFormat="1" applyBorder="1" applyAlignment="1" applyProtection="1">
      <alignment horizontal="center" vertical="center"/>
      <protection locked="0"/>
    </xf>
    <xf numFmtId="166" fontId="8" fillId="0" borderId="31" xfId="0" applyNumberFormat="1" applyFont="1" applyBorder="1" applyAlignment="1" applyProtection="1">
      <alignment horizontal="center" vertical="center"/>
      <protection locked="0"/>
    </xf>
    <xf numFmtId="167" fontId="8" fillId="0" borderId="34" xfId="0" applyNumberFormat="1" applyFont="1" applyBorder="1" applyAlignment="1" applyProtection="1">
      <alignment horizontal="center" vertical="center"/>
      <protection locked="0"/>
    </xf>
    <xf numFmtId="166" fontId="8" fillId="0" borderId="13" xfId="0" applyNumberFormat="1" applyFont="1" applyBorder="1" applyAlignment="1" applyProtection="1">
      <alignment horizontal="center" vertical="center"/>
      <protection locked="0"/>
    </xf>
    <xf numFmtId="167" fontId="8" fillId="0" borderId="14" xfId="0" applyNumberFormat="1" applyFont="1" applyBorder="1" applyAlignment="1" applyProtection="1">
      <alignment horizontal="center" vertical="center"/>
      <protection locked="0"/>
    </xf>
    <xf numFmtId="164" fontId="0" fillId="14" borderId="2" xfId="0" applyNumberFormat="1" applyFill="1" applyBorder="1" applyAlignment="1">
      <alignment vertical="center"/>
    </xf>
    <xf numFmtId="166" fontId="0" fillId="14" borderId="31" xfId="0" applyNumberFormat="1" applyFill="1" applyBorder="1" applyAlignment="1" applyProtection="1">
      <alignment horizontal="center" vertical="center"/>
      <protection locked="0"/>
    </xf>
    <xf numFmtId="166" fontId="0" fillId="14" borderId="32" xfId="0" applyNumberFormat="1" applyFill="1" applyBorder="1" applyAlignment="1" applyProtection="1">
      <alignment horizontal="center" vertical="center"/>
      <protection locked="0"/>
    </xf>
    <xf numFmtId="167" fontId="0" fillId="15" borderId="33" xfId="0" applyNumberFormat="1" applyFill="1" applyBorder="1" applyAlignment="1" applyProtection="1">
      <alignment horizontal="center" vertical="center"/>
      <protection locked="0"/>
    </xf>
    <xf numFmtId="166" fontId="8" fillId="14" borderId="31" xfId="0" applyNumberFormat="1" applyFont="1" applyFill="1" applyBorder="1" applyAlignment="1" applyProtection="1">
      <alignment horizontal="center" vertical="center"/>
      <protection locked="0"/>
    </xf>
    <xf numFmtId="167" fontId="8" fillId="15" borderId="34" xfId="0" applyNumberFormat="1" applyFont="1" applyFill="1" applyBorder="1" applyAlignment="1" applyProtection="1">
      <alignment horizontal="center" vertical="center"/>
      <protection locked="0"/>
    </xf>
    <xf numFmtId="166" fontId="8" fillId="14" borderId="13" xfId="0" applyNumberFormat="1" applyFont="1" applyFill="1" applyBorder="1" applyAlignment="1" applyProtection="1">
      <alignment horizontal="center" vertical="center"/>
      <protection locked="0"/>
    </xf>
    <xf numFmtId="167" fontId="8" fillId="15" borderId="14" xfId="0" applyNumberFormat="1" applyFont="1" applyFill="1" applyBorder="1" applyAlignment="1" applyProtection="1">
      <alignment horizontal="center" vertical="center"/>
      <protection locked="0"/>
    </xf>
    <xf numFmtId="164" fontId="8" fillId="0" borderId="6" xfId="0" applyFont="1" applyFill="1" applyBorder="1" applyAlignment="1">
      <alignment vertical="center" wrapText="1"/>
    </xf>
    <xf numFmtId="167" fontId="0" fillId="4" borderId="7" xfId="0" applyNumberFormat="1" applyFill="1" applyBorder="1" applyAlignment="1">
      <alignment horizontal="center" vertical="center"/>
    </xf>
    <xf numFmtId="167" fontId="8" fillId="8" borderId="7" xfId="0" applyNumberFormat="1" applyFont="1" applyFill="1" applyBorder="1" applyAlignment="1">
      <alignment horizontal="center" vertical="center"/>
    </xf>
    <xf numFmtId="164" fontId="8" fillId="0" borderId="0" xfId="0" applyNumberFormat="1" applyFont="1" applyFill="1" applyBorder="1" applyAlignment="1">
      <alignment vertical="center" wrapText="1"/>
    </xf>
    <xf numFmtId="164" fontId="6" fillId="4" borderId="7" xfId="0" applyFont="1" applyFill="1" applyBorder="1" applyAlignment="1">
      <alignment horizontal="center" vertical="center" wrapText="1"/>
    </xf>
    <xf numFmtId="164" fontId="6" fillId="4" borderId="35" xfId="0" applyFont="1" applyFill="1" applyBorder="1" applyAlignment="1">
      <alignment horizontal="center" vertical="center" wrapText="1"/>
    </xf>
    <xf numFmtId="164" fontId="7" fillId="4" borderId="7" xfId="0" applyFont="1" applyFill="1" applyBorder="1" applyAlignment="1">
      <alignment horizontal="center" vertical="center" wrapText="1"/>
    </xf>
    <xf numFmtId="164" fontId="6" fillId="5" borderId="35" xfId="0" applyFont="1" applyFill="1" applyBorder="1" applyAlignment="1">
      <alignment horizontal="center" vertical="center" wrapText="1"/>
    </xf>
    <xf numFmtId="164" fontId="6" fillId="5" borderId="7" xfId="0" applyFont="1" applyFill="1" applyBorder="1" applyAlignment="1">
      <alignment horizontal="center" vertical="center" wrapText="1"/>
    </xf>
    <xf numFmtId="164" fontId="7" fillId="5" borderId="35" xfId="0" applyFont="1" applyFill="1" applyBorder="1" applyAlignment="1">
      <alignment horizontal="center" vertical="center" wrapText="1"/>
    </xf>
    <xf numFmtId="164" fontId="6" fillId="6" borderId="7" xfId="0" applyFont="1" applyFill="1" applyBorder="1" applyAlignment="1">
      <alignment horizontal="center" vertical="center" wrapText="1"/>
    </xf>
    <xf numFmtId="164" fontId="6" fillId="6" borderId="35" xfId="0" applyFont="1" applyFill="1" applyBorder="1" applyAlignment="1">
      <alignment horizontal="center" vertical="center" wrapText="1"/>
    </xf>
    <xf numFmtId="164" fontId="7" fillId="6" borderId="7" xfId="0" applyFont="1" applyFill="1" applyBorder="1" applyAlignment="1">
      <alignment horizontal="center" vertical="center" wrapText="1"/>
    </xf>
    <xf numFmtId="164" fontId="9" fillId="8" borderId="36" xfId="0" applyFont="1" applyFill="1" applyBorder="1" applyAlignment="1">
      <alignment horizontal="center" vertical="center" wrapText="1"/>
    </xf>
    <xf numFmtId="167" fontId="8" fillId="4" borderId="7" xfId="0" applyNumberFormat="1" applyFont="1" applyFill="1" applyBorder="1" applyAlignment="1">
      <alignment horizontal="center" vertical="center" wrapText="1"/>
    </xf>
    <xf numFmtId="167" fontId="8" fillId="4" borderId="35" xfId="0" applyNumberFormat="1" applyFont="1" applyFill="1" applyBorder="1" applyAlignment="1">
      <alignment horizontal="center" vertical="center" wrapText="1"/>
    </xf>
    <xf numFmtId="167" fontId="8" fillId="5" borderId="35" xfId="0" applyNumberFormat="1" applyFont="1" applyFill="1" applyBorder="1" applyAlignment="1">
      <alignment horizontal="center" vertical="center" wrapText="1"/>
    </xf>
    <xf numFmtId="167" fontId="8" fillId="5" borderId="7" xfId="0" applyNumberFormat="1" applyFont="1" applyFill="1" applyBorder="1" applyAlignment="1">
      <alignment horizontal="center" vertical="center" wrapText="1"/>
    </xf>
    <xf numFmtId="167" fontId="10" fillId="6" borderId="7" xfId="0" applyNumberFormat="1" applyFont="1" applyFill="1" applyBorder="1" applyAlignment="1">
      <alignment horizontal="center" vertical="center" wrapText="1"/>
    </xf>
    <xf numFmtId="167" fontId="10" fillId="6" borderId="35" xfId="0" applyNumberFormat="1" applyFont="1" applyFill="1" applyBorder="1" applyAlignment="1">
      <alignment horizontal="center" vertical="center" wrapText="1"/>
    </xf>
    <xf numFmtId="167" fontId="10" fillId="8" borderId="36" xfId="0" applyNumberFormat="1" applyFont="1" applyFill="1" applyBorder="1" applyAlignment="1">
      <alignment horizontal="center" vertical="center" wrapText="1"/>
    </xf>
    <xf numFmtId="164" fontId="0" fillId="16"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dxfs count="1">
    <dxf>
      <font>
        <b val="0"/>
        <sz val="11"/>
        <color rgb="FF000000"/>
      </font>
      <fill>
        <patternFill patternType="solid">
          <fgColor rgb="FFFF3333"/>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CCFFFF"/>
      <rgbColor rgb="00CCCCCC"/>
      <rgbColor rgb="00FFFF99"/>
      <rgbColor rgb="0099CCFF"/>
      <rgbColor rgb="00FF99CC"/>
      <rgbColor rgb="00B3B3B3"/>
      <rgbColor rgb="00FFCC99"/>
      <rgbColor rgb="003366FF"/>
      <rgbColor rgb="0066FF66"/>
      <rgbColor rgb="0066FF00"/>
      <rgbColor rgb="00FFCC00"/>
      <rgbColor rgb="00FF9900"/>
      <rgbColor rgb="00FF420E"/>
      <rgbColor rgb="004F81BD"/>
      <rgbColor rgb="00B2B2B2"/>
      <rgbColor rgb="00004586"/>
      <rgbColor rgb="00579D1C"/>
      <rgbColor rgb="00003300"/>
      <rgbColor rgb="00333300"/>
      <rgbColor rgb="00993300"/>
      <rgbColor rgb="00993366"/>
      <rgbColor rgb="00333399"/>
      <rgbColor rgb="002020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4825"/>
          <c:h val="0.99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Graphique!$A$2:$M$2</c:f>
              <c:strCache/>
            </c:strRef>
          </c:cat>
          <c:val>
            <c:numRef>
              <c:f>Graphique!$A$3:$M$3</c:f>
              <c:numCache/>
            </c:numRef>
          </c:val>
        </c:ser>
        <c:axId val="64512725"/>
        <c:axId val="58929698"/>
      </c:barChart>
      <c:dateAx>
        <c:axId val="645127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8929698"/>
        <c:crossesAt val="0"/>
        <c:auto val="0"/>
        <c:noMultiLvlLbl val="0"/>
      </c:dateAx>
      <c:valAx>
        <c:axId val="58929698"/>
        <c:scaling>
          <c:orientation val="minMax"/>
          <c:max val="10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64512725"/>
        <c:crossesAt val="1"/>
        <c:crossBetween val="between"/>
        <c:dispUnits/>
      </c:valAx>
      <c:spPr>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675"/>
          <c:w val="0.86"/>
          <c:h val="0.944"/>
        </c:manualLayout>
      </c:layout>
      <c:barChart>
        <c:barDir val="col"/>
        <c:grouping val="clustered"/>
        <c:varyColors val="0"/>
        <c:ser>
          <c:idx val="0"/>
          <c:order val="0"/>
          <c:tx>
            <c:strRef>
              <c:f>Graphique!$A$65</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Graphique!$B$64:$E$64</c:f>
              <c:numCache/>
            </c:numRef>
          </c:cat>
          <c:val>
            <c:numRef>
              <c:f>Graphique!$B$65:$E$65</c:f>
              <c:numCache/>
            </c:numRef>
          </c:val>
        </c:ser>
        <c:ser>
          <c:idx val="1"/>
          <c:order val="1"/>
          <c:tx>
            <c:strRef>
              <c:f>Graphique!$A$66</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Graphique!$B$64:$E$64</c:f>
              <c:numCache/>
            </c:numRef>
          </c:cat>
          <c:val>
            <c:numRef>
              <c:f>Graphique!$B$66:$E$66</c:f>
              <c:numCache/>
            </c:numRef>
          </c:val>
        </c:ser>
        <c:ser>
          <c:idx val="2"/>
          <c:order val="2"/>
          <c:tx>
            <c:strRef>
              <c:f>Graphique!$A$67</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Graphique!$B$64:$E$64</c:f>
              <c:numCache/>
            </c:numRef>
          </c:cat>
          <c:val>
            <c:numRef>
              <c:f>Graphique!$B$67:$E$67</c:f>
              <c:numCache/>
            </c:numRef>
          </c:val>
        </c:ser>
        <c:ser>
          <c:idx val="3"/>
          <c:order val="3"/>
          <c:tx>
            <c:strRef>
              <c:f>Graphique!$A$68</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Graphique!$B$64:$E$64</c:f>
              <c:numCache/>
            </c:numRef>
          </c:cat>
          <c:val>
            <c:numRef>
              <c:f>Graphique!$B$68:$E$68</c:f>
              <c:numCache/>
            </c:numRef>
          </c:val>
        </c:ser>
        <c:gapWidth val="100"/>
        <c:axId val="31239643"/>
        <c:axId val="33534416"/>
      </c:barChart>
      <c:dateAx>
        <c:axId val="3123964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33534416"/>
        <c:crossesAt val="0"/>
        <c:auto val="0"/>
        <c:noMultiLvlLbl val="0"/>
      </c:dateAx>
      <c:valAx>
        <c:axId val="33534416"/>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31239643"/>
        <c:crossesAt val="1"/>
        <c:crossBetween val="between"/>
        <c:dispUnits/>
      </c:valAx>
      <c:spPr>
        <a:noFill/>
        <a:ln w="3175">
          <a:solidFill>
            <a:srgbClr val="B3B3B3"/>
          </a:solidFill>
        </a:ln>
      </c:spPr>
    </c:plotArea>
    <c:legend>
      <c:legendPos val="r"/>
      <c:layout>
        <c:manualLayout>
          <c:xMode val="edge"/>
          <c:yMode val="edge"/>
          <c:x val="0.8935"/>
          <c:y val="0.3455"/>
          <c:w val="0.0945"/>
          <c:h val="0.26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xdr:row>
      <xdr:rowOff>180975</xdr:rowOff>
    </xdr:from>
    <xdr:to>
      <xdr:col>13</xdr:col>
      <xdr:colOff>19050</xdr:colOff>
      <xdr:row>58</xdr:row>
      <xdr:rowOff>123825</xdr:rowOff>
    </xdr:to>
    <xdr:graphicFrame>
      <xdr:nvGraphicFramePr>
        <xdr:cNvPr id="1" name="Chart 1"/>
        <xdr:cNvGraphicFramePr/>
      </xdr:nvGraphicFramePr>
      <xdr:xfrm>
        <a:off x="123825" y="2819400"/>
        <a:ext cx="10544175" cy="10420350"/>
      </xdr:xfrm>
      <a:graphic>
        <a:graphicData uri="http://schemas.openxmlformats.org/drawingml/2006/chart">
          <c:chart xmlns:c="http://schemas.openxmlformats.org/drawingml/2006/chart" r:id="rId1"/>
        </a:graphicData>
      </a:graphic>
    </xdr:graphicFrame>
    <xdr:clientData/>
  </xdr:twoCellAnchor>
  <xdr:twoCellAnchor>
    <xdr:from>
      <xdr:col>5</xdr:col>
      <xdr:colOff>714375</xdr:colOff>
      <xdr:row>62</xdr:row>
      <xdr:rowOff>47625</xdr:rowOff>
    </xdr:from>
    <xdr:to>
      <xdr:col>12</xdr:col>
      <xdr:colOff>38100</xdr:colOff>
      <xdr:row>79</xdr:row>
      <xdr:rowOff>0</xdr:rowOff>
    </xdr:to>
    <xdr:graphicFrame>
      <xdr:nvGraphicFramePr>
        <xdr:cNvPr id="2" name="Chart 2"/>
        <xdr:cNvGraphicFramePr/>
      </xdr:nvGraphicFramePr>
      <xdr:xfrm>
        <a:off x="4381500" y="13925550"/>
        <a:ext cx="5457825" cy="3048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U164"/>
  <sheetViews>
    <sheetView tabSelected="1" zoomScale="65" zoomScaleNormal="65" workbookViewId="0" topLeftCell="A1">
      <pane xSplit="1" ySplit="8" topLeftCell="B9" activePane="bottomRight" state="frozen"/>
      <selection pane="topLeft" activeCell="A1" sqref="A1"/>
      <selection pane="topRight" activeCell="B1" sqref="B1"/>
      <selection pane="bottomLeft" activeCell="A9" sqref="A9"/>
      <selection pane="bottomRight" activeCell="V162" sqref="V162"/>
    </sheetView>
  </sheetViews>
  <sheetFormatPr defaultColWidth="9.140625" defaultRowHeight="15"/>
  <cols>
    <col min="1" max="1" width="14.57421875" style="0" customWidth="1"/>
    <col min="2" max="11" width="5.7109375" style="0" customWidth="1"/>
    <col min="12" max="12" width="6.57421875" style="0" customWidth="1"/>
    <col min="13" max="13" width="6.8515625" style="0" customWidth="1"/>
    <col min="14" max="17" width="5.7109375" style="0" customWidth="1"/>
    <col min="18" max="18" width="6.57421875" style="0" customWidth="1"/>
    <col min="19" max="19" width="6.28125" style="0" customWidth="1"/>
    <col min="20" max="20" width="7.28125" style="0" customWidth="1"/>
    <col min="21" max="21" width="5.7109375" style="0" customWidth="1"/>
    <col min="22" max="22" width="7.421875" style="0" customWidth="1"/>
    <col min="23" max="31" width="5.7109375" style="0" customWidth="1"/>
    <col min="32" max="32" width="7.00390625" style="0" customWidth="1"/>
    <col min="33" max="33" width="6.7109375" style="0" customWidth="1"/>
    <col min="34" max="34" width="7.7109375" style="1" customWidth="1"/>
    <col min="35" max="47" width="5.7109375" style="1" customWidth="1"/>
    <col min="48" max="16384" width="11.00390625" style="0" customWidth="1"/>
  </cols>
  <sheetData>
    <row r="1" spans="1:44" ht="12.7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J1" s="3"/>
      <c r="AK1" s="3"/>
      <c r="AL1" s="3"/>
      <c r="AM1" s="3"/>
      <c r="AN1" s="3"/>
      <c r="AO1" s="3"/>
      <c r="AP1" s="3"/>
      <c r="AQ1" s="3"/>
      <c r="AR1" s="3"/>
    </row>
    <row r="2" spans="1:33" ht="12.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44" ht="12.75">
      <c r="A3" s="4"/>
      <c r="B3" s="5" t="s">
        <v>1</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6"/>
      <c r="AJ3" s="6"/>
      <c r="AK3" s="6"/>
      <c r="AL3" s="6"/>
      <c r="AM3" s="6"/>
      <c r="AN3" s="6"/>
      <c r="AO3" s="6"/>
      <c r="AP3" s="6"/>
      <c r="AQ3" s="6"/>
      <c r="AR3" s="6"/>
    </row>
    <row r="4" spans="1:47" s="19" customFormat="1" ht="48.75" customHeight="1">
      <c r="A4" s="7"/>
      <c r="B4" s="8" t="s">
        <v>2</v>
      </c>
      <c r="C4" s="8"/>
      <c r="D4" s="8"/>
      <c r="E4" s="8"/>
      <c r="F4" s="8"/>
      <c r="G4" s="8"/>
      <c r="H4" s="8"/>
      <c r="I4" s="8"/>
      <c r="J4" s="8"/>
      <c r="K4" s="8"/>
      <c r="L4" s="8"/>
      <c r="M4" s="8"/>
      <c r="N4" s="9" t="s">
        <v>3</v>
      </c>
      <c r="O4" s="9"/>
      <c r="P4" s="10" t="s">
        <v>2</v>
      </c>
      <c r="Q4" s="10"/>
      <c r="R4" s="10"/>
      <c r="S4" s="10"/>
      <c r="T4" s="11" t="s">
        <v>4</v>
      </c>
      <c r="U4" s="11"/>
      <c r="V4" s="11"/>
      <c r="W4" s="12" t="s">
        <v>3</v>
      </c>
      <c r="X4" s="12"/>
      <c r="Y4" s="12"/>
      <c r="Z4" s="12"/>
      <c r="AA4" s="12"/>
      <c r="AB4" s="12"/>
      <c r="AC4" s="13" t="s">
        <v>2</v>
      </c>
      <c r="AD4" s="13"/>
      <c r="AE4" s="14" t="s">
        <v>4</v>
      </c>
      <c r="AF4" s="14"/>
      <c r="AG4" s="14"/>
      <c r="AH4" s="14"/>
      <c r="AI4" s="15"/>
      <c r="AJ4" s="16"/>
      <c r="AK4" s="16"/>
      <c r="AL4" s="16"/>
      <c r="AM4" s="16"/>
      <c r="AN4" s="16"/>
      <c r="AO4" s="16"/>
      <c r="AP4" s="16"/>
      <c r="AQ4" s="17"/>
      <c r="AR4" s="17"/>
      <c r="AS4" s="18"/>
      <c r="AT4" s="18"/>
      <c r="AU4" s="18"/>
    </row>
    <row r="5" spans="1:47" s="31" customFormat="1" ht="60.75" customHeight="1">
      <c r="A5" s="20"/>
      <c r="B5" s="21" t="s">
        <v>5</v>
      </c>
      <c r="C5" s="21"/>
      <c r="D5" s="21"/>
      <c r="E5" s="21"/>
      <c r="F5" s="21"/>
      <c r="G5" s="21"/>
      <c r="H5" s="21"/>
      <c r="I5" s="21"/>
      <c r="J5" s="21"/>
      <c r="K5" s="21"/>
      <c r="L5" s="21"/>
      <c r="M5" s="21"/>
      <c r="N5" s="22" t="s">
        <v>6</v>
      </c>
      <c r="O5" s="22"/>
      <c r="P5" s="23" t="s">
        <v>7</v>
      </c>
      <c r="Q5" s="23"/>
      <c r="R5" s="23"/>
      <c r="S5" s="23"/>
      <c r="T5" s="24" t="s">
        <v>8</v>
      </c>
      <c r="U5" s="24"/>
      <c r="V5" s="24" t="s">
        <v>9</v>
      </c>
      <c r="W5" s="25" t="s">
        <v>10</v>
      </c>
      <c r="X5" s="25"/>
      <c r="Y5" s="25"/>
      <c r="Z5" s="25"/>
      <c r="AA5" s="25"/>
      <c r="AB5" s="25"/>
      <c r="AC5" s="26" t="s">
        <v>11</v>
      </c>
      <c r="AD5" s="26"/>
      <c r="AE5" s="24" t="s">
        <v>12</v>
      </c>
      <c r="AF5" s="24"/>
      <c r="AG5" s="27" t="s">
        <v>13</v>
      </c>
      <c r="AH5" s="27"/>
      <c r="AI5" s="28"/>
      <c r="AJ5" s="29"/>
      <c r="AK5" s="29"/>
      <c r="AL5" s="29"/>
      <c r="AM5" s="29"/>
      <c r="AN5" s="29"/>
      <c r="AO5" s="29"/>
      <c r="AP5" s="29"/>
      <c r="AQ5" s="29"/>
      <c r="AR5" s="29"/>
      <c r="AS5" s="30"/>
      <c r="AT5" s="30"/>
      <c r="AU5" s="30"/>
    </row>
    <row r="6" spans="1:47" s="31" customFormat="1" ht="60.75" customHeight="1">
      <c r="A6" s="20"/>
      <c r="B6" s="21"/>
      <c r="C6" s="21"/>
      <c r="D6" s="21"/>
      <c r="E6" s="21"/>
      <c r="F6" s="21"/>
      <c r="G6" s="21"/>
      <c r="H6" s="21"/>
      <c r="I6" s="21"/>
      <c r="J6" s="21"/>
      <c r="K6" s="21"/>
      <c r="L6" s="21"/>
      <c r="M6" s="21"/>
      <c r="N6" s="22"/>
      <c r="O6" s="22"/>
      <c r="P6" s="23"/>
      <c r="Q6" s="23"/>
      <c r="R6" s="23"/>
      <c r="S6" s="23"/>
      <c r="T6" s="24"/>
      <c r="U6" s="24"/>
      <c r="V6" s="24"/>
      <c r="W6" s="25"/>
      <c r="X6" s="25"/>
      <c r="Y6" s="25"/>
      <c r="Z6" s="25"/>
      <c r="AA6" s="25"/>
      <c r="AB6" s="25"/>
      <c r="AC6" s="26"/>
      <c r="AD6" s="26"/>
      <c r="AE6" s="24"/>
      <c r="AF6" s="24"/>
      <c r="AG6" s="27"/>
      <c r="AH6" s="27"/>
      <c r="AI6" s="28"/>
      <c r="AJ6" s="29"/>
      <c r="AK6" s="29"/>
      <c r="AL6" s="29"/>
      <c r="AM6" s="29"/>
      <c r="AN6" s="29"/>
      <c r="AO6" s="29"/>
      <c r="AP6" s="29"/>
      <c r="AQ6" s="29"/>
      <c r="AR6" s="29"/>
      <c r="AS6" s="30"/>
      <c r="AT6" s="30"/>
      <c r="AU6" s="30"/>
    </row>
    <row r="7" spans="1:44" ht="12.75">
      <c r="A7" s="32"/>
      <c r="B7" s="33" t="s">
        <v>14</v>
      </c>
      <c r="C7" s="33"/>
      <c r="D7" s="33"/>
      <c r="E7" s="33"/>
      <c r="F7" s="33"/>
      <c r="G7" s="33"/>
      <c r="H7" s="33"/>
      <c r="I7" s="33"/>
      <c r="J7" s="33"/>
      <c r="K7" s="33"/>
      <c r="L7" s="33"/>
      <c r="M7" s="33"/>
      <c r="N7" s="34" t="s">
        <v>15</v>
      </c>
      <c r="O7" s="34"/>
      <c r="P7" s="33" t="s">
        <v>16</v>
      </c>
      <c r="Q7" s="33"/>
      <c r="R7" s="33"/>
      <c r="S7" s="33"/>
      <c r="T7" s="35" t="s">
        <v>17</v>
      </c>
      <c r="U7" s="35"/>
      <c r="V7" s="35" t="s">
        <v>18</v>
      </c>
      <c r="W7" s="36" t="s">
        <v>19</v>
      </c>
      <c r="X7" s="36"/>
      <c r="Y7" s="36"/>
      <c r="Z7" s="36"/>
      <c r="AA7" s="36"/>
      <c r="AB7" s="36"/>
      <c r="AC7" s="33" t="s">
        <v>20</v>
      </c>
      <c r="AD7" s="33"/>
      <c r="AE7" s="35" t="s">
        <v>21</v>
      </c>
      <c r="AF7" s="35"/>
      <c r="AG7" s="37" t="s">
        <v>22</v>
      </c>
      <c r="AH7" s="37"/>
      <c r="AI7" s="38"/>
      <c r="AJ7" s="39"/>
      <c r="AK7" s="39"/>
      <c r="AL7" s="39"/>
      <c r="AM7" s="39"/>
      <c r="AN7" s="39"/>
      <c r="AO7" s="39"/>
      <c r="AP7" s="39"/>
      <c r="AQ7" s="39"/>
      <c r="AR7" s="39"/>
    </row>
    <row r="8" spans="1:47" ht="12.75">
      <c r="A8" s="32"/>
      <c r="B8" s="40">
        <v>1</v>
      </c>
      <c r="C8" s="41">
        <v>2</v>
      </c>
      <c r="D8" s="41">
        <v>3</v>
      </c>
      <c r="E8" s="41">
        <v>4</v>
      </c>
      <c r="F8" s="41">
        <v>5</v>
      </c>
      <c r="G8" s="41">
        <v>6</v>
      </c>
      <c r="H8" s="41">
        <v>7</v>
      </c>
      <c r="I8" s="41">
        <v>8</v>
      </c>
      <c r="J8" s="41">
        <v>9</v>
      </c>
      <c r="K8" s="41">
        <v>10</v>
      </c>
      <c r="L8" s="41">
        <v>11</v>
      </c>
      <c r="M8" s="42">
        <v>12</v>
      </c>
      <c r="N8" s="43">
        <v>13</v>
      </c>
      <c r="O8" s="44">
        <v>14</v>
      </c>
      <c r="P8" s="45">
        <v>15</v>
      </c>
      <c r="Q8" s="41">
        <v>16</v>
      </c>
      <c r="R8" s="41">
        <v>17</v>
      </c>
      <c r="S8" s="42">
        <v>18</v>
      </c>
      <c r="T8" s="46">
        <v>19</v>
      </c>
      <c r="U8" s="47">
        <v>20</v>
      </c>
      <c r="V8" s="35">
        <v>21</v>
      </c>
      <c r="W8" s="43">
        <v>22</v>
      </c>
      <c r="X8" s="48">
        <v>23</v>
      </c>
      <c r="Y8" s="48">
        <v>24</v>
      </c>
      <c r="Z8" s="48">
        <v>25</v>
      </c>
      <c r="AA8" s="48">
        <v>26</v>
      </c>
      <c r="AB8" s="49">
        <v>27</v>
      </c>
      <c r="AC8" s="40">
        <v>28</v>
      </c>
      <c r="AD8" s="42">
        <v>29</v>
      </c>
      <c r="AE8" s="46">
        <v>30</v>
      </c>
      <c r="AF8" s="47">
        <v>31</v>
      </c>
      <c r="AG8" s="46">
        <v>32</v>
      </c>
      <c r="AH8" s="50">
        <v>33</v>
      </c>
      <c r="AI8" s="51"/>
      <c r="AJ8" s="52"/>
      <c r="AK8" s="52"/>
      <c r="AL8" s="52"/>
      <c r="AM8" s="52"/>
      <c r="AN8" s="52"/>
      <c r="AO8" s="52"/>
      <c r="AP8" s="52"/>
      <c r="AQ8" s="52"/>
      <c r="AR8" s="52"/>
      <c r="AS8" s="52"/>
      <c r="AT8" s="52"/>
      <c r="AU8" s="52"/>
    </row>
    <row r="9" spans="1:44" ht="15.75">
      <c r="A9" s="53"/>
      <c r="B9" s="54"/>
      <c r="C9" s="54"/>
      <c r="D9" s="54"/>
      <c r="E9" s="54"/>
      <c r="F9" s="54"/>
      <c r="G9" s="54"/>
      <c r="H9" s="54"/>
      <c r="I9" s="54"/>
      <c r="J9" s="54"/>
      <c r="K9" s="54"/>
      <c r="L9" s="54"/>
      <c r="M9" s="54"/>
      <c r="N9" s="54"/>
      <c r="O9" s="55"/>
      <c r="P9" s="56"/>
      <c r="Q9" s="57"/>
      <c r="R9" s="57"/>
      <c r="S9" s="58"/>
      <c r="T9" s="59"/>
      <c r="U9" s="60"/>
      <c r="V9" s="61"/>
      <c r="W9" s="54"/>
      <c r="X9" s="57"/>
      <c r="Y9" s="57"/>
      <c r="Z9" s="57"/>
      <c r="AA9" s="57"/>
      <c r="AB9" s="60"/>
      <c r="AC9" s="54"/>
      <c r="AD9" s="54"/>
      <c r="AE9" s="54"/>
      <c r="AF9" s="60"/>
      <c r="AG9" s="54"/>
      <c r="AH9" s="55"/>
      <c r="AI9" s="51"/>
      <c r="AJ9" s="52"/>
      <c r="AK9" s="52"/>
      <c r="AL9" s="52"/>
      <c r="AM9" s="52"/>
      <c r="AN9" s="52"/>
      <c r="AO9" s="52"/>
      <c r="AP9" s="52"/>
      <c r="AQ9" s="52"/>
      <c r="AR9" s="52"/>
    </row>
    <row r="10" spans="1:44" ht="15.75">
      <c r="A10" s="62"/>
      <c r="B10" s="63"/>
      <c r="C10" s="64"/>
      <c r="D10" s="64"/>
      <c r="E10" s="64"/>
      <c r="F10" s="64"/>
      <c r="G10" s="64"/>
      <c r="H10" s="64"/>
      <c r="I10" s="64"/>
      <c r="J10" s="64"/>
      <c r="K10" s="64"/>
      <c r="L10" s="64"/>
      <c r="M10" s="65"/>
      <c r="N10" s="63"/>
      <c r="O10" s="66"/>
      <c r="P10" s="67"/>
      <c r="Q10" s="64"/>
      <c r="R10" s="64"/>
      <c r="S10" s="68"/>
      <c r="T10" s="69"/>
      <c r="U10" s="65"/>
      <c r="V10" s="70"/>
      <c r="W10" s="63"/>
      <c r="X10" s="64"/>
      <c r="Y10" s="64"/>
      <c r="Z10" s="64"/>
      <c r="AA10" s="64"/>
      <c r="AB10" s="65"/>
      <c r="AC10" s="63"/>
      <c r="AD10" s="65"/>
      <c r="AE10" s="63"/>
      <c r="AF10" s="65"/>
      <c r="AG10" s="63"/>
      <c r="AH10" s="66"/>
      <c r="AI10" s="51"/>
      <c r="AJ10" s="52"/>
      <c r="AK10" s="52"/>
      <c r="AL10" s="52"/>
      <c r="AM10" s="52"/>
      <c r="AN10" s="52"/>
      <c r="AO10" s="52"/>
      <c r="AP10" s="52"/>
      <c r="AQ10" s="52"/>
      <c r="AR10" s="52"/>
    </row>
    <row r="11" spans="1:44" ht="15.75">
      <c r="A11" s="53"/>
      <c r="B11" s="54"/>
      <c r="C11" s="54"/>
      <c r="D11" s="54"/>
      <c r="E11" s="54"/>
      <c r="F11" s="54"/>
      <c r="G11" s="54"/>
      <c r="H11" s="54"/>
      <c r="I11" s="54"/>
      <c r="J11" s="54"/>
      <c r="K11" s="54"/>
      <c r="L11" s="54"/>
      <c r="M11" s="54"/>
      <c r="N11" s="54"/>
      <c r="O11" s="55"/>
      <c r="P11" s="56"/>
      <c r="Q11" s="57"/>
      <c r="R11" s="57"/>
      <c r="S11" s="58"/>
      <c r="T11" s="59"/>
      <c r="U11" s="60"/>
      <c r="V11" s="61"/>
      <c r="W11" s="54"/>
      <c r="X11" s="57"/>
      <c r="Y11" s="57"/>
      <c r="Z11" s="57"/>
      <c r="AA11" s="57"/>
      <c r="AB11" s="60"/>
      <c r="AC11" s="54"/>
      <c r="AD11" s="54"/>
      <c r="AE11" s="54"/>
      <c r="AF11" s="60"/>
      <c r="AG11" s="54"/>
      <c r="AH11" s="55"/>
      <c r="AI11" s="51"/>
      <c r="AJ11" s="52"/>
      <c r="AK11" s="52"/>
      <c r="AL11" s="52"/>
      <c r="AM11" s="52"/>
      <c r="AN11" s="52"/>
      <c r="AO11" s="52"/>
      <c r="AP11" s="52"/>
      <c r="AQ11" s="52"/>
      <c r="AR11" s="52"/>
    </row>
    <row r="12" spans="1:44" ht="15.75">
      <c r="A12" s="62"/>
      <c r="B12" s="63"/>
      <c r="C12" s="64"/>
      <c r="D12" s="64"/>
      <c r="E12" s="64"/>
      <c r="F12" s="64"/>
      <c r="G12" s="64"/>
      <c r="H12" s="64"/>
      <c r="I12" s="64"/>
      <c r="J12" s="64"/>
      <c r="K12" s="64"/>
      <c r="L12" s="64"/>
      <c r="M12" s="65"/>
      <c r="N12" s="63"/>
      <c r="O12" s="66"/>
      <c r="P12" s="67"/>
      <c r="Q12" s="64"/>
      <c r="R12" s="64"/>
      <c r="S12" s="68"/>
      <c r="T12" s="69"/>
      <c r="U12" s="65"/>
      <c r="V12" s="70"/>
      <c r="W12" s="63"/>
      <c r="X12" s="64"/>
      <c r="Y12" s="64"/>
      <c r="Z12" s="64"/>
      <c r="AA12" s="64"/>
      <c r="AB12" s="65"/>
      <c r="AC12" s="63"/>
      <c r="AD12" s="65"/>
      <c r="AE12" s="63"/>
      <c r="AF12" s="65"/>
      <c r="AG12" s="63"/>
      <c r="AH12" s="66"/>
      <c r="AI12" s="51"/>
      <c r="AJ12" s="52"/>
      <c r="AK12" s="52"/>
      <c r="AL12" s="52"/>
      <c r="AM12" s="52"/>
      <c r="AN12" s="52"/>
      <c r="AO12" s="52"/>
      <c r="AP12" s="52"/>
      <c r="AQ12" s="52"/>
      <c r="AR12" s="52"/>
    </row>
    <row r="13" spans="1:44" ht="15.75">
      <c r="A13" s="53"/>
      <c r="B13" s="54"/>
      <c r="C13" s="54"/>
      <c r="D13" s="54"/>
      <c r="E13" s="54"/>
      <c r="F13" s="54"/>
      <c r="G13" s="54"/>
      <c r="H13" s="54"/>
      <c r="I13" s="54"/>
      <c r="J13" s="54"/>
      <c r="K13" s="54"/>
      <c r="L13" s="54"/>
      <c r="M13" s="54"/>
      <c r="N13" s="54"/>
      <c r="O13" s="55"/>
      <c r="P13" s="56"/>
      <c r="Q13" s="57"/>
      <c r="R13" s="57"/>
      <c r="S13" s="58"/>
      <c r="T13" s="59"/>
      <c r="U13" s="60"/>
      <c r="V13" s="61"/>
      <c r="W13" s="54"/>
      <c r="X13" s="57"/>
      <c r="Y13" s="57"/>
      <c r="Z13" s="57"/>
      <c r="AA13" s="57"/>
      <c r="AB13" s="60"/>
      <c r="AC13" s="54"/>
      <c r="AD13" s="54"/>
      <c r="AE13" s="54"/>
      <c r="AF13" s="60"/>
      <c r="AG13" s="54"/>
      <c r="AH13" s="55"/>
      <c r="AI13" s="51"/>
      <c r="AJ13" s="52"/>
      <c r="AK13" s="52"/>
      <c r="AL13" s="52"/>
      <c r="AM13" s="52"/>
      <c r="AN13" s="52"/>
      <c r="AO13" s="52"/>
      <c r="AP13" s="52"/>
      <c r="AQ13" s="52"/>
      <c r="AR13" s="52"/>
    </row>
    <row r="14" spans="1:44" ht="15.75">
      <c r="A14" s="62"/>
      <c r="B14" s="63"/>
      <c r="C14" s="64"/>
      <c r="D14" s="64"/>
      <c r="E14" s="64"/>
      <c r="F14" s="64"/>
      <c r="G14" s="64"/>
      <c r="H14" s="64"/>
      <c r="I14" s="64"/>
      <c r="J14" s="64"/>
      <c r="K14" s="64"/>
      <c r="L14" s="64"/>
      <c r="M14" s="65"/>
      <c r="N14" s="63"/>
      <c r="O14" s="66"/>
      <c r="P14" s="67"/>
      <c r="Q14" s="64"/>
      <c r="R14" s="64"/>
      <c r="S14" s="68"/>
      <c r="T14" s="69"/>
      <c r="U14" s="65"/>
      <c r="V14" s="70"/>
      <c r="W14" s="63"/>
      <c r="X14" s="64"/>
      <c r="Y14" s="64"/>
      <c r="Z14" s="64"/>
      <c r="AA14" s="64"/>
      <c r="AB14" s="65"/>
      <c r="AC14" s="63"/>
      <c r="AD14" s="65"/>
      <c r="AE14" s="63"/>
      <c r="AF14" s="65"/>
      <c r="AG14" s="63"/>
      <c r="AH14" s="66"/>
      <c r="AI14" s="51"/>
      <c r="AJ14" s="52"/>
      <c r="AK14" s="52"/>
      <c r="AL14" s="52"/>
      <c r="AM14" s="52"/>
      <c r="AN14" s="52"/>
      <c r="AO14" s="52"/>
      <c r="AP14" s="52"/>
      <c r="AQ14" s="52"/>
      <c r="AR14" s="52"/>
    </row>
    <row r="15" spans="1:44" ht="15.75">
      <c r="A15" s="53"/>
      <c r="B15" s="54"/>
      <c r="C15" s="54"/>
      <c r="D15" s="54"/>
      <c r="E15" s="54"/>
      <c r="F15" s="54"/>
      <c r="G15" s="54"/>
      <c r="H15" s="54"/>
      <c r="I15" s="54"/>
      <c r="J15" s="54"/>
      <c r="K15" s="54"/>
      <c r="L15" s="54"/>
      <c r="M15" s="54"/>
      <c r="N15" s="54"/>
      <c r="O15" s="55"/>
      <c r="P15" s="56"/>
      <c r="Q15" s="57"/>
      <c r="R15" s="57"/>
      <c r="S15" s="58"/>
      <c r="T15" s="59"/>
      <c r="U15" s="60"/>
      <c r="V15" s="61"/>
      <c r="W15" s="54"/>
      <c r="X15" s="57"/>
      <c r="Y15" s="57"/>
      <c r="Z15" s="57"/>
      <c r="AA15" s="57"/>
      <c r="AB15" s="60"/>
      <c r="AC15" s="54"/>
      <c r="AD15" s="54"/>
      <c r="AE15" s="54"/>
      <c r="AF15" s="60"/>
      <c r="AG15" s="54"/>
      <c r="AH15" s="55"/>
      <c r="AI15" s="51"/>
      <c r="AJ15" s="52"/>
      <c r="AK15" s="52"/>
      <c r="AL15" s="52"/>
      <c r="AM15" s="52"/>
      <c r="AN15" s="52"/>
      <c r="AO15" s="52"/>
      <c r="AP15" s="52"/>
      <c r="AQ15" s="52"/>
      <c r="AR15" s="52"/>
    </row>
    <row r="16" spans="1:44" ht="15.75">
      <c r="A16" s="62"/>
      <c r="B16" s="63"/>
      <c r="C16" s="64"/>
      <c r="D16" s="64"/>
      <c r="E16" s="64"/>
      <c r="F16" s="64"/>
      <c r="G16" s="64"/>
      <c r="H16" s="64"/>
      <c r="I16" s="64"/>
      <c r="J16" s="64"/>
      <c r="K16" s="64"/>
      <c r="L16" s="64"/>
      <c r="M16" s="65"/>
      <c r="N16" s="63"/>
      <c r="O16" s="66"/>
      <c r="P16" s="67"/>
      <c r="Q16" s="64"/>
      <c r="R16" s="64"/>
      <c r="S16" s="68"/>
      <c r="T16" s="69"/>
      <c r="U16" s="65"/>
      <c r="V16" s="70"/>
      <c r="W16" s="63"/>
      <c r="X16" s="64"/>
      <c r="Y16" s="64"/>
      <c r="Z16" s="64"/>
      <c r="AA16" s="64"/>
      <c r="AB16" s="65"/>
      <c r="AC16" s="63"/>
      <c r="AD16" s="65"/>
      <c r="AE16" s="63"/>
      <c r="AF16" s="65"/>
      <c r="AG16" s="63"/>
      <c r="AH16" s="66"/>
      <c r="AI16" s="51"/>
      <c r="AJ16" s="52"/>
      <c r="AK16" s="52"/>
      <c r="AL16" s="52"/>
      <c r="AM16" s="52"/>
      <c r="AN16" s="52"/>
      <c r="AO16" s="52"/>
      <c r="AP16" s="52"/>
      <c r="AQ16" s="52"/>
      <c r="AR16" s="52"/>
    </row>
    <row r="17" spans="1:44" ht="15.75">
      <c r="A17" s="53"/>
      <c r="B17" s="54"/>
      <c r="C17" s="54"/>
      <c r="D17" s="54"/>
      <c r="E17" s="54"/>
      <c r="F17" s="54"/>
      <c r="G17" s="54"/>
      <c r="H17" s="54"/>
      <c r="I17" s="54"/>
      <c r="J17" s="54"/>
      <c r="K17" s="54"/>
      <c r="L17" s="54"/>
      <c r="M17" s="54"/>
      <c r="N17" s="54"/>
      <c r="O17" s="55"/>
      <c r="P17" s="56"/>
      <c r="Q17" s="57"/>
      <c r="R17" s="57"/>
      <c r="S17" s="58"/>
      <c r="T17" s="59"/>
      <c r="U17" s="60"/>
      <c r="V17" s="61"/>
      <c r="W17" s="54"/>
      <c r="X17" s="57"/>
      <c r="Y17" s="57"/>
      <c r="Z17" s="57"/>
      <c r="AA17" s="57"/>
      <c r="AB17" s="60"/>
      <c r="AC17" s="54"/>
      <c r="AD17" s="54"/>
      <c r="AE17" s="54"/>
      <c r="AF17" s="60"/>
      <c r="AG17" s="54"/>
      <c r="AH17" s="55"/>
      <c r="AI17" s="51"/>
      <c r="AJ17" s="52"/>
      <c r="AK17" s="52"/>
      <c r="AL17" s="52"/>
      <c r="AM17" s="52"/>
      <c r="AN17" s="52"/>
      <c r="AO17" s="52"/>
      <c r="AP17" s="52"/>
      <c r="AQ17" s="52"/>
      <c r="AR17" s="52"/>
    </row>
    <row r="18" spans="1:44" ht="15.75">
      <c r="A18" s="62"/>
      <c r="B18" s="63"/>
      <c r="C18" s="64"/>
      <c r="D18" s="64"/>
      <c r="E18" s="64"/>
      <c r="F18" s="64"/>
      <c r="G18" s="64"/>
      <c r="H18" s="64"/>
      <c r="I18" s="64"/>
      <c r="J18" s="64"/>
      <c r="K18" s="64"/>
      <c r="L18" s="64"/>
      <c r="M18" s="65"/>
      <c r="N18" s="63"/>
      <c r="O18" s="66"/>
      <c r="P18" s="67"/>
      <c r="Q18" s="64"/>
      <c r="R18" s="64"/>
      <c r="S18" s="68"/>
      <c r="T18" s="69"/>
      <c r="U18" s="65"/>
      <c r="V18" s="70"/>
      <c r="W18" s="63"/>
      <c r="X18" s="64"/>
      <c r="Y18" s="64"/>
      <c r="Z18" s="64"/>
      <c r="AA18" s="64"/>
      <c r="AB18" s="65"/>
      <c r="AC18" s="63"/>
      <c r="AD18" s="65"/>
      <c r="AE18" s="63"/>
      <c r="AF18" s="65"/>
      <c r="AG18" s="63"/>
      <c r="AH18" s="66"/>
      <c r="AI18" s="51"/>
      <c r="AJ18" s="52"/>
      <c r="AK18" s="52"/>
      <c r="AL18" s="52"/>
      <c r="AM18" s="52"/>
      <c r="AN18" s="52"/>
      <c r="AO18" s="52"/>
      <c r="AP18" s="52"/>
      <c r="AQ18" s="52"/>
      <c r="AR18" s="52"/>
    </row>
    <row r="19" spans="1:44" ht="15.75">
      <c r="A19" s="53"/>
      <c r="B19" s="54"/>
      <c r="C19" s="54"/>
      <c r="D19" s="54"/>
      <c r="E19" s="54"/>
      <c r="F19" s="54"/>
      <c r="G19" s="54"/>
      <c r="H19" s="54"/>
      <c r="I19" s="54"/>
      <c r="J19" s="54"/>
      <c r="K19" s="54"/>
      <c r="L19" s="54"/>
      <c r="M19" s="54"/>
      <c r="N19" s="54"/>
      <c r="O19" s="55"/>
      <c r="P19" s="56"/>
      <c r="Q19" s="57"/>
      <c r="R19" s="57"/>
      <c r="S19" s="58"/>
      <c r="T19" s="59"/>
      <c r="U19" s="60"/>
      <c r="V19" s="61"/>
      <c r="W19" s="54"/>
      <c r="X19" s="57"/>
      <c r="Y19" s="57"/>
      <c r="Z19" s="57"/>
      <c r="AA19" s="57"/>
      <c r="AB19" s="60"/>
      <c r="AC19" s="54"/>
      <c r="AD19" s="54"/>
      <c r="AE19" s="54"/>
      <c r="AF19" s="60"/>
      <c r="AG19" s="54"/>
      <c r="AH19" s="55"/>
      <c r="AI19" s="51"/>
      <c r="AJ19" s="52"/>
      <c r="AK19" s="52"/>
      <c r="AL19" s="52"/>
      <c r="AM19" s="52"/>
      <c r="AN19" s="52"/>
      <c r="AO19" s="52"/>
      <c r="AP19" s="52"/>
      <c r="AQ19" s="52"/>
      <c r="AR19" s="52"/>
    </row>
    <row r="20" spans="1:44" ht="15.75">
      <c r="A20" s="62"/>
      <c r="B20" s="63"/>
      <c r="C20" s="64"/>
      <c r="D20" s="64"/>
      <c r="E20" s="64"/>
      <c r="F20" s="64"/>
      <c r="G20" s="64"/>
      <c r="H20" s="64"/>
      <c r="I20" s="64"/>
      <c r="J20" s="64"/>
      <c r="K20" s="64"/>
      <c r="L20" s="64"/>
      <c r="M20" s="65"/>
      <c r="N20" s="63"/>
      <c r="O20" s="66"/>
      <c r="P20" s="67"/>
      <c r="Q20" s="64"/>
      <c r="R20" s="64"/>
      <c r="S20" s="68"/>
      <c r="T20" s="69"/>
      <c r="U20" s="65"/>
      <c r="V20" s="70"/>
      <c r="W20" s="63"/>
      <c r="X20" s="64"/>
      <c r="Y20" s="64"/>
      <c r="Z20" s="64"/>
      <c r="AA20" s="64"/>
      <c r="AB20" s="65"/>
      <c r="AC20" s="63"/>
      <c r="AD20" s="65"/>
      <c r="AE20" s="63"/>
      <c r="AF20" s="65"/>
      <c r="AG20" s="63"/>
      <c r="AH20" s="66"/>
      <c r="AI20" s="51"/>
      <c r="AJ20" s="52"/>
      <c r="AK20" s="52"/>
      <c r="AL20" s="52"/>
      <c r="AM20" s="52"/>
      <c r="AN20" s="52"/>
      <c r="AO20" s="52"/>
      <c r="AP20" s="52"/>
      <c r="AQ20" s="52"/>
      <c r="AR20" s="52"/>
    </row>
    <row r="21" spans="1:44" ht="15.75">
      <c r="A21" s="53"/>
      <c r="B21" s="54"/>
      <c r="C21" s="54"/>
      <c r="D21" s="54"/>
      <c r="E21" s="54"/>
      <c r="F21" s="54"/>
      <c r="G21" s="54"/>
      <c r="H21" s="54"/>
      <c r="I21" s="54"/>
      <c r="J21" s="54"/>
      <c r="K21" s="54"/>
      <c r="L21" s="54"/>
      <c r="M21" s="54"/>
      <c r="N21" s="54"/>
      <c r="O21" s="55"/>
      <c r="P21" s="56"/>
      <c r="Q21" s="57"/>
      <c r="R21" s="57"/>
      <c r="S21" s="58"/>
      <c r="T21" s="59"/>
      <c r="U21" s="60"/>
      <c r="V21" s="61"/>
      <c r="W21" s="54"/>
      <c r="X21" s="57"/>
      <c r="Y21" s="57"/>
      <c r="Z21" s="57"/>
      <c r="AA21" s="57"/>
      <c r="AB21" s="60"/>
      <c r="AC21" s="54"/>
      <c r="AD21" s="54"/>
      <c r="AE21" s="54"/>
      <c r="AF21" s="60"/>
      <c r="AG21" s="54"/>
      <c r="AH21" s="55"/>
      <c r="AI21" s="51"/>
      <c r="AJ21" s="52"/>
      <c r="AK21" s="52"/>
      <c r="AL21" s="52"/>
      <c r="AM21" s="52"/>
      <c r="AN21" s="52"/>
      <c r="AO21" s="52"/>
      <c r="AP21" s="52"/>
      <c r="AQ21" s="52"/>
      <c r="AR21" s="52"/>
    </row>
    <row r="22" spans="1:44" ht="15.75">
      <c r="A22" s="62"/>
      <c r="B22" s="63"/>
      <c r="C22" s="64"/>
      <c r="D22" s="64"/>
      <c r="E22" s="64"/>
      <c r="F22" s="64"/>
      <c r="G22" s="64"/>
      <c r="H22" s="64"/>
      <c r="I22" s="64"/>
      <c r="J22" s="64"/>
      <c r="K22" s="64"/>
      <c r="L22" s="64"/>
      <c r="M22" s="65"/>
      <c r="N22" s="63"/>
      <c r="O22" s="66"/>
      <c r="P22" s="67"/>
      <c r="Q22" s="64"/>
      <c r="R22" s="64"/>
      <c r="S22" s="68"/>
      <c r="T22" s="69"/>
      <c r="U22" s="65"/>
      <c r="V22" s="70"/>
      <c r="W22" s="63"/>
      <c r="X22" s="64"/>
      <c r="Y22" s="64"/>
      <c r="Z22" s="64"/>
      <c r="AA22" s="64"/>
      <c r="AB22" s="65"/>
      <c r="AC22" s="63"/>
      <c r="AD22" s="65"/>
      <c r="AE22" s="63"/>
      <c r="AF22" s="65"/>
      <c r="AG22" s="63"/>
      <c r="AH22" s="66"/>
      <c r="AI22" s="51"/>
      <c r="AJ22" s="52"/>
      <c r="AK22" s="52"/>
      <c r="AL22" s="52"/>
      <c r="AM22" s="52"/>
      <c r="AN22" s="52"/>
      <c r="AO22" s="52"/>
      <c r="AP22" s="52"/>
      <c r="AQ22" s="52"/>
      <c r="AR22" s="52"/>
    </row>
    <row r="23" spans="1:44" ht="15.75">
      <c r="A23" s="53"/>
      <c r="B23" s="54"/>
      <c r="C23" s="54"/>
      <c r="D23" s="54"/>
      <c r="E23" s="54"/>
      <c r="F23" s="54"/>
      <c r="G23" s="54"/>
      <c r="H23" s="54"/>
      <c r="I23" s="54"/>
      <c r="J23" s="54"/>
      <c r="K23" s="54"/>
      <c r="L23" s="54"/>
      <c r="M23" s="54"/>
      <c r="N23" s="54"/>
      <c r="O23" s="55"/>
      <c r="P23" s="56"/>
      <c r="Q23" s="57"/>
      <c r="R23" s="57"/>
      <c r="S23" s="58"/>
      <c r="T23" s="59"/>
      <c r="U23" s="60"/>
      <c r="V23" s="61"/>
      <c r="W23" s="54"/>
      <c r="X23" s="57"/>
      <c r="Y23" s="57"/>
      <c r="Z23" s="57"/>
      <c r="AA23" s="57"/>
      <c r="AB23" s="60"/>
      <c r="AC23" s="54"/>
      <c r="AD23" s="54"/>
      <c r="AE23" s="54"/>
      <c r="AF23" s="60"/>
      <c r="AG23" s="54"/>
      <c r="AH23" s="55"/>
      <c r="AI23" s="51"/>
      <c r="AJ23" s="52"/>
      <c r="AK23" s="52"/>
      <c r="AL23" s="52"/>
      <c r="AM23" s="52"/>
      <c r="AN23" s="52"/>
      <c r="AO23" s="52"/>
      <c r="AP23" s="52"/>
      <c r="AQ23" s="52"/>
      <c r="AR23" s="52"/>
    </row>
    <row r="24" spans="1:44" ht="15.75">
      <c r="A24" s="62"/>
      <c r="B24" s="63"/>
      <c r="C24" s="64"/>
      <c r="D24" s="64"/>
      <c r="E24" s="64"/>
      <c r="F24" s="64"/>
      <c r="G24" s="64"/>
      <c r="H24" s="64"/>
      <c r="I24" s="64"/>
      <c r="J24" s="64"/>
      <c r="K24" s="64"/>
      <c r="L24" s="64"/>
      <c r="M24" s="65"/>
      <c r="N24" s="63"/>
      <c r="O24" s="66"/>
      <c r="P24" s="67"/>
      <c r="Q24" s="64"/>
      <c r="R24" s="64"/>
      <c r="S24" s="68"/>
      <c r="T24" s="69"/>
      <c r="U24" s="65"/>
      <c r="V24" s="70"/>
      <c r="W24" s="63"/>
      <c r="X24" s="64"/>
      <c r="Y24" s="64"/>
      <c r="Z24" s="64"/>
      <c r="AA24" s="64"/>
      <c r="AB24" s="65"/>
      <c r="AC24" s="63"/>
      <c r="AD24" s="65"/>
      <c r="AE24" s="63"/>
      <c r="AF24" s="65"/>
      <c r="AG24" s="63"/>
      <c r="AH24" s="66"/>
      <c r="AI24" s="51"/>
      <c r="AJ24" s="52"/>
      <c r="AK24" s="52"/>
      <c r="AL24" s="52"/>
      <c r="AM24" s="52"/>
      <c r="AN24" s="52"/>
      <c r="AO24" s="52"/>
      <c r="AP24" s="52"/>
      <c r="AQ24" s="52"/>
      <c r="AR24" s="52"/>
    </row>
    <row r="25" spans="1:44" ht="15.75">
      <c r="A25" s="53"/>
      <c r="B25" s="54"/>
      <c r="C25" s="54"/>
      <c r="D25" s="54"/>
      <c r="E25" s="54"/>
      <c r="F25" s="54"/>
      <c r="G25" s="54"/>
      <c r="H25" s="54"/>
      <c r="I25" s="54"/>
      <c r="J25" s="54"/>
      <c r="K25" s="54"/>
      <c r="L25" s="54"/>
      <c r="M25" s="54"/>
      <c r="N25" s="54"/>
      <c r="O25" s="55"/>
      <c r="P25" s="56"/>
      <c r="Q25" s="57"/>
      <c r="R25" s="57"/>
      <c r="S25" s="58"/>
      <c r="T25" s="59"/>
      <c r="U25" s="60"/>
      <c r="V25" s="61"/>
      <c r="W25" s="54"/>
      <c r="X25" s="57"/>
      <c r="Y25" s="57"/>
      <c r="Z25" s="57"/>
      <c r="AA25" s="57"/>
      <c r="AB25" s="60"/>
      <c r="AC25" s="54"/>
      <c r="AD25" s="54"/>
      <c r="AE25" s="54"/>
      <c r="AF25" s="60"/>
      <c r="AG25" s="54"/>
      <c r="AH25" s="55"/>
      <c r="AI25" s="51"/>
      <c r="AJ25" s="52"/>
      <c r="AK25" s="52"/>
      <c r="AL25" s="52"/>
      <c r="AM25" s="52"/>
      <c r="AN25" s="52"/>
      <c r="AO25" s="52"/>
      <c r="AP25" s="52"/>
      <c r="AQ25" s="52"/>
      <c r="AR25" s="52"/>
    </row>
    <row r="26" spans="1:44" ht="15.75">
      <c r="A26" s="62"/>
      <c r="B26" s="63"/>
      <c r="C26" s="64"/>
      <c r="D26" s="64"/>
      <c r="E26" s="64"/>
      <c r="F26" s="64"/>
      <c r="G26" s="64"/>
      <c r="H26" s="64"/>
      <c r="I26" s="64"/>
      <c r="J26" s="64"/>
      <c r="K26" s="64"/>
      <c r="L26" s="64"/>
      <c r="M26" s="65"/>
      <c r="N26" s="63"/>
      <c r="O26" s="66"/>
      <c r="P26" s="67"/>
      <c r="Q26" s="64"/>
      <c r="R26" s="64"/>
      <c r="S26" s="68"/>
      <c r="T26" s="69"/>
      <c r="U26" s="65"/>
      <c r="V26" s="70"/>
      <c r="W26" s="63"/>
      <c r="X26" s="64"/>
      <c r="Y26" s="64"/>
      <c r="Z26" s="64"/>
      <c r="AA26" s="64"/>
      <c r="AB26" s="65"/>
      <c r="AC26" s="63"/>
      <c r="AD26" s="65"/>
      <c r="AE26" s="63"/>
      <c r="AF26" s="65"/>
      <c r="AG26" s="63"/>
      <c r="AH26" s="66"/>
      <c r="AI26" s="51"/>
      <c r="AJ26" s="52"/>
      <c r="AK26" s="52"/>
      <c r="AL26" s="52"/>
      <c r="AM26" s="52"/>
      <c r="AN26" s="52"/>
      <c r="AO26" s="52"/>
      <c r="AP26" s="52"/>
      <c r="AQ26" s="52"/>
      <c r="AR26" s="52"/>
    </row>
    <row r="27" spans="1:44" ht="15.75">
      <c r="A27" s="53"/>
      <c r="B27" s="54"/>
      <c r="C27" s="54"/>
      <c r="D27" s="54"/>
      <c r="E27" s="54"/>
      <c r="F27" s="54"/>
      <c r="G27" s="54"/>
      <c r="H27" s="54"/>
      <c r="I27" s="54"/>
      <c r="J27" s="54"/>
      <c r="K27" s="54"/>
      <c r="L27" s="54"/>
      <c r="M27" s="54"/>
      <c r="N27" s="54"/>
      <c r="O27" s="55"/>
      <c r="P27" s="56"/>
      <c r="Q27" s="57"/>
      <c r="R27" s="57"/>
      <c r="S27" s="58"/>
      <c r="T27" s="59"/>
      <c r="U27" s="60"/>
      <c r="V27" s="61"/>
      <c r="W27" s="54"/>
      <c r="X27" s="57"/>
      <c r="Y27" s="57"/>
      <c r="Z27" s="57"/>
      <c r="AA27" s="57"/>
      <c r="AB27" s="60"/>
      <c r="AC27" s="54"/>
      <c r="AD27" s="54"/>
      <c r="AE27" s="54"/>
      <c r="AF27" s="60"/>
      <c r="AG27" s="54"/>
      <c r="AH27" s="55"/>
      <c r="AI27" s="51"/>
      <c r="AJ27" s="52"/>
      <c r="AK27" s="52"/>
      <c r="AL27" s="52"/>
      <c r="AM27" s="52"/>
      <c r="AN27" s="52"/>
      <c r="AO27" s="52"/>
      <c r="AP27" s="52"/>
      <c r="AQ27" s="52"/>
      <c r="AR27" s="52"/>
    </row>
    <row r="28" spans="1:44" ht="15.75">
      <c r="A28" s="62"/>
      <c r="B28" s="63"/>
      <c r="C28" s="64"/>
      <c r="D28" s="64"/>
      <c r="E28" s="64"/>
      <c r="F28" s="64"/>
      <c r="G28" s="64"/>
      <c r="H28" s="64"/>
      <c r="I28" s="64"/>
      <c r="J28" s="64"/>
      <c r="K28" s="64"/>
      <c r="L28" s="64"/>
      <c r="M28" s="65"/>
      <c r="N28" s="63"/>
      <c r="O28" s="66"/>
      <c r="P28" s="67"/>
      <c r="Q28" s="64"/>
      <c r="R28" s="64"/>
      <c r="S28" s="68"/>
      <c r="T28" s="69"/>
      <c r="U28" s="65"/>
      <c r="V28" s="70"/>
      <c r="W28" s="63"/>
      <c r="X28" s="64"/>
      <c r="Y28" s="64"/>
      <c r="Z28" s="64"/>
      <c r="AA28" s="64"/>
      <c r="AB28" s="65"/>
      <c r="AC28" s="63"/>
      <c r="AD28" s="65"/>
      <c r="AE28" s="63"/>
      <c r="AF28" s="65"/>
      <c r="AG28" s="63"/>
      <c r="AH28" s="66"/>
      <c r="AI28" s="51"/>
      <c r="AJ28" s="52"/>
      <c r="AK28" s="52"/>
      <c r="AL28" s="52"/>
      <c r="AM28" s="52"/>
      <c r="AN28" s="52"/>
      <c r="AO28" s="52"/>
      <c r="AP28" s="52"/>
      <c r="AQ28" s="52"/>
      <c r="AR28" s="52"/>
    </row>
    <row r="29" spans="1:44" ht="15.75">
      <c r="A29" s="53"/>
      <c r="B29" s="54"/>
      <c r="C29" s="54"/>
      <c r="D29" s="54"/>
      <c r="E29" s="54"/>
      <c r="F29" s="54"/>
      <c r="G29" s="54"/>
      <c r="H29" s="54"/>
      <c r="I29" s="54"/>
      <c r="J29" s="54"/>
      <c r="K29" s="54"/>
      <c r="L29" s="54"/>
      <c r="M29" s="54"/>
      <c r="N29" s="54"/>
      <c r="O29" s="55"/>
      <c r="P29" s="56"/>
      <c r="Q29" s="57"/>
      <c r="R29" s="57"/>
      <c r="S29" s="58"/>
      <c r="T29" s="59"/>
      <c r="U29" s="60"/>
      <c r="V29" s="61"/>
      <c r="W29" s="54"/>
      <c r="X29" s="57"/>
      <c r="Y29" s="57"/>
      <c r="Z29" s="57"/>
      <c r="AA29" s="57"/>
      <c r="AB29" s="60"/>
      <c r="AC29" s="54"/>
      <c r="AD29" s="54"/>
      <c r="AE29" s="54"/>
      <c r="AF29" s="60"/>
      <c r="AG29" s="54"/>
      <c r="AH29" s="55"/>
      <c r="AI29" s="51"/>
      <c r="AJ29" s="52"/>
      <c r="AK29" s="52"/>
      <c r="AL29" s="52"/>
      <c r="AM29" s="52"/>
      <c r="AN29" s="52"/>
      <c r="AO29" s="52"/>
      <c r="AP29" s="52"/>
      <c r="AQ29" s="52"/>
      <c r="AR29" s="52"/>
    </row>
    <row r="30" spans="1:44" ht="15.75">
      <c r="A30" s="62"/>
      <c r="B30" s="63"/>
      <c r="C30" s="64"/>
      <c r="D30" s="64"/>
      <c r="E30" s="64"/>
      <c r="F30" s="64"/>
      <c r="G30" s="64"/>
      <c r="H30" s="64"/>
      <c r="I30" s="64"/>
      <c r="J30" s="64"/>
      <c r="K30" s="64"/>
      <c r="L30" s="64"/>
      <c r="M30" s="65"/>
      <c r="N30" s="63"/>
      <c r="O30" s="66"/>
      <c r="P30" s="67"/>
      <c r="Q30" s="64"/>
      <c r="R30" s="64"/>
      <c r="S30" s="68"/>
      <c r="T30" s="69"/>
      <c r="U30" s="65"/>
      <c r="V30" s="70"/>
      <c r="W30" s="63"/>
      <c r="X30" s="64"/>
      <c r="Y30" s="64"/>
      <c r="Z30" s="64"/>
      <c r="AA30" s="64"/>
      <c r="AB30" s="65"/>
      <c r="AC30" s="63"/>
      <c r="AD30" s="65"/>
      <c r="AE30" s="63"/>
      <c r="AF30" s="65"/>
      <c r="AG30" s="63"/>
      <c r="AH30" s="66"/>
      <c r="AI30" s="51"/>
      <c r="AJ30" s="52"/>
      <c r="AK30" s="52"/>
      <c r="AL30" s="52"/>
      <c r="AM30" s="52"/>
      <c r="AN30" s="52"/>
      <c r="AO30" s="52"/>
      <c r="AP30" s="52"/>
      <c r="AQ30" s="52"/>
      <c r="AR30" s="52"/>
    </row>
    <row r="31" spans="1:44" ht="15.75">
      <c r="A31" s="53"/>
      <c r="B31" s="54"/>
      <c r="C31" s="54"/>
      <c r="D31" s="54"/>
      <c r="E31" s="54"/>
      <c r="F31" s="54"/>
      <c r="G31" s="54"/>
      <c r="H31" s="54"/>
      <c r="I31" s="54"/>
      <c r="J31" s="54"/>
      <c r="K31" s="54"/>
      <c r="L31" s="54"/>
      <c r="M31" s="54"/>
      <c r="N31" s="54"/>
      <c r="O31" s="55"/>
      <c r="P31" s="56"/>
      <c r="Q31" s="57"/>
      <c r="R31" s="57"/>
      <c r="S31" s="58"/>
      <c r="T31" s="59"/>
      <c r="U31" s="60"/>
      <c r="V31" s="61"/>
      <c r="W31" s="54"/>
      <c r="X31" s="57"/>
      <c r="Y31" s="57"/>
      <c r="Z31" s="57"/>
      <c r="AA31" s="57"/>
      <c r="AB31" s="60"/>
      <c r="AC31" s="54"/>
      <c r="AD31" s="54"/>
      <c r="AE31" s="54"/>
      <c r="AF31" s="60"/>
      <c r="AG31" s="54"/>
      <c r="AH31" s="55"/>
      <c r="AI31" s="51"/>
      <c r="AJ31" s="52"/>
      <c r="AK31" s="52"/>
      <c r="AL31" s="52"/>
      <c r="AM31" s="52"/>
      <c r="AN31" s="52"/>
      <c r="AO31" s="52"/>
      <c r="AP31" s="52"/>
      <c r="AQ31" s="52"/>
      <c r="AR31" s="52"/>
    </row>
    <row r="32" spans="1:44" ht="15.75">
      <c r="A32" s="62"/>
      <c r="B32" s="63"/>
      <c r="C32" s="64"/>
      <c r="D32" s="64"/>
      <c r="E32" s="64"/>
      <c r="F32" s="64"/>
      <c r="G32" s="64"/>
      <c r="H32" s="64"/>
      <c r="I32" s="64"/>
      <c r="J32" s="64"/>
      <c r="K32" s="64"/>
      <c r="L32" s="64"/>
      <c r="M32" s="65"/>
      <c r="N32" s="63"/>
      <c r="O32" s="66"/>
      <c r="P32" s="67"/>
      <c r="Q32" s="64"/>
      <c r="R32" s="64"/>
      <c r="S32" s="68"/>
      <c r="T32" s="69"/>
      <c r="U32" s="65"/>
      <c r="V32" s="70"/>
      <c r="W32" s="63"/>
      <c r="X32" s="64"/>
      <c r="Y32" s="64"/>
      <c r="Z32" s="64"/>
      <c r="AA32" s="64"/>
      <c r="AB32" s="65"/>
      <c r="AC32" s="63"/>
      <c r="AD32" s="65"/>
      <c r="AE32" s="63"/>
      <c r="AF32" s="65"/>
      <c r="AG32" s="63"/>
      <c r="AH32" s="66"/>
      <c r="AI32" s="51"/>
      <c r="AJ32" s="52"/>
      <c r="AK32" s="52"/>
      <c r="AL32" s="52"/>
      <c r="AM32" s="52"/>
      <c r="AN32" s="52"/>
      <c r="AO32" s="52"/>
      <c r="AP32" s="52"/>
      <c r="AQ32" s="52"/>
      <c r="AR32" s="52"/>
    </row>
    <row r="33" spans="1:44" ht="15.75">
      <c r="A33" s="53"/>
      <c r="B33" s="54"/>
      <c r="C33" s="54"/>
      <c r="D33" s="54"/>
      <c r="E33" s="54"/>
      <c r="F33" s="54"/>
      <c r="G33" s="54"/>
      <c r="H33" s="54"/>
      <c r="I33" s="54"/>
      <c r="J33" s="54"/>
      <c r="K33" s="54"/>
      <c r="L33" s="54"/>
      <c r="M33" s="54"/>
      <c r="N33" s="54"/>
      <c r="O33" s="55"/>
      <c r="P33" s="56"/>
      <c r="Q33" s="57"/>
      <c r="R33" s="57"/>
      <c r="S33" s="58"/>
      <c r="T33" s="59"/>
      <c r="U33" s="60"/>
      <c r="V33" s="61"/>
      <c r="W33" s="54"/>
      <c r="X33" s="57"/>
      <c r="Y33" s="57"/>
      <c r="Z33" s="57"/>
      <c r="AA33" s="57"/>
      <c r="AB33" s="60"/>
      <c r="AC33" s="54"/>
      <c r="AD33" s="54"/>
      <c r="AE33" s="54"/>
      <c r="AF33" s="60"/>
      <c r="AG33" s="54"/>
      <c r="AH33" s="55"/>
      <c r="AI33" s="51"/>
      <c r="AJ33" s="52"/>
      <c r="AK33" s="52"/>
      <c r="AL33" s="52"/>
      <c r="AM33" s="52"/>
      <c r="AN33" s="52"/>
      <c r="AO33" s="52"/>
      <c r="AP33" s="52"/>
      <c r="AQ33" s="52"/>
      <c r="AR33" s="52"/>
    </row>
    <row r="34" spans="1:44" ht="15.75">
      <c r="A34" s="62"/>
      <c r="B34" s="63"/>
      <c r="C34" s="64"/>
      <c r="D34" s="64"/>
      <c r="E34" s="64"/>
      <c r="F34" s="64"/>
      <c r="G34" s="64"/>
      <c r="H34" s="64"/>
      <c r="I34" s="64"/>
      <c r="J34" s="64"/>
      <c r="K34" s="64"/>
      <c r="L34" s="64"/>
      <c r="M34" s="65"/>
      <c r="N34" s="63"/>
      <c r="O34" s="66"/>
      <c r="P34" s="67"/>
      <c r="Q34" s="64"/>
      <c r="R34" s="64"/>
      <c r="S34" s="68"/>
      <c r="T34" s="69"/>
      <c r="U34" s="65"/>
      <c r="V34" s="70"/>
      <c r="W34" s="63"/>
      <c r="X34" s="64"/>
      <c r="Y34" s="64"/>
      <c r="Z34" s="64"/>
      <c r="AA34" s="64"/>
      <c r="AB34" s="65"/>
      <c r="AC34" s="63"/>
      <c r="AD34" s="65"/>
      <c r="AE34" s="63"/>
      <c r="AF34" s="65"/>
      <c r="AG34" s="63"/>
      <c r="AH34" s="66"/>
      <c r="AI34" s="51"/>
      <c r="AJ34" s="52"/>
      <c r="AK34" s="52"/>
      <c r="AL34" s="52"/>
      <c r="AM34" s="52"/>
      <c r="AN34" s="52"/>
      <c r="AO34" s="52"/>
      <c r="AP34" s="52"/>
      <c r="AQ34" s="52"/>
      <c r="AR34" s="52"/>
    </row>
    <row r="35" spans="1:44" ht="15.75">
      <c r="A35" s="53"/>
      <c r="B35" s="54"/>
      <c r="C35" s="54"/>
      <c r="D35" s="54"/>
      <c r="E35" s="54"/>
      <c r="F35" s="54"/>
      <c r="G35" s="54"/>
      <c r="H35" s="54"/>
      <c r="I35" s="54"/>
      <c r="J35" s="54"/>
      <c r="K35" s="54"/>
      <c r="L35" s="54"/>
      <c r="M35" s="54"/>
      <c r="N35" s="54"/>
      <c r="O35" s="55"/>
      <c r="P35" s="56"/>
      <c r="Q35" s="57"/>
      <c r="R35" s="57"/>
      <c r="S35" s="58"/>
      <c r="T35" s="59"/>
      <c r="U35" s="60"/>
      <c r="V35" s="61"/>
      <c r="W35" s="54"/>
      <c r="X35" s="57"/>
      <c r="Y35" s="57"/>
      <c r="Z35" s="57"/>
      <c r="AA35" s="57"/>
      <c r="AB35" s="60"/>
      <c r="AC35" s="54"/>
      <c r="AD35" s="54"/>
      <c r="AE35" s="54"/>
      <c r="AF35" s="60"/>
      <c r="AG35" s="54"/>
      <c r="AH35" s="55"/>
      <c r="AI35" s="51"/>
      <c r="AJ35" s="52"/>
      <c r="AK35" s="52"/>
      <c r="AL35" s="52"/>
      <c r="AM35" s="52"/>
      <c r="AN35" s="52"/>
      <c r="AO35" s="52"/>
      <c r="AP35" s="52"/>
      <c r="AQ35" s="52"/>
      <c r="AR35" s="52"/>
    </row>
    <row r="36" spans="1:44" ht="15.75">
      <c r="A36" s="62"/>
      <c r="B36" s="63"/>
      <c r="C36" s="64"/>
      <c r="D36" s="64"/>
      <c r="E36" s="64"/>
      <c r="F36" s="64"/>
      <c r="G36" s="64"/>
      <c r="H36" s="64"/>
      <c r="I36" s="64"/>
      <c r="J36" s="64"/>
      <c r="K36" s="64"/>
      <c r="L36" s="64"/>
      <c r="M36" s="65"/>
      <c r="N36" s="63"/>
      <c r="O36" s="66"/>
      <c r="P36" s="67"/>
      <c r="Q36" s="64"/>
      <c r="R36" s="64"/>
      <c r="S36" s="68"/>
      <c r="T36" s="69"/>
      <c r="U36" s="65"/>
      <c r="V36" s="70"/>
      <c r="W36" s="63"/>
      <c r="X36" s="64"/>
      <c r="Y36" s="64"/>
      <c r="Z36" s="64"/>
      <c r="AA36" s="64"/>
      <c r="AB36" s="65"/>
      <c r="AC36" s="63"/>
      <c r="AD36" s="65"/>
      <c r="AE36" s="63"/>
      <c r="AF36" s="65"/>
      <c r="AG36" s="63"/>
      <c r="AH36" s="66"/>
      <c r="AI36" s="51"/>
      <c r="AJ36" s="52"/>
      <c r="AK36" s="52"/>
      <c r="AL36" s="52"/>
      <c r="AM36" s="52"/>
      <c r="AN36" s="52"/>
      <c r="AO36" s="52"/>
      <c r="AP36" s="52"/>
      <c r="AQ36" s="52"/>
      <c r="AR36" s="52"/>
    </row>
    <row r="37" spans="1:44" ht="15.75">
      <c r="A37" s="53"/>
      <c r="B37" s="54"/>
      <c r="C37" s="54"/>
      <c r="D37" s="54"/>
      <c r="E37" s="54"/>
      <c r="F37" s="54"/>
      <c r="G37" s="54"/>
      <c r="H37" s="54"/>
      <c r="I37" s="54"/>
      <c r="J37" s="54"/>
      <c r="K37" s="54"/>
      <c r="L37" s="54"/>
      <c r="M37" s="54"/>
      <c r="N37" s="54"/>
      <c r="O37" s="55"/>
      <c r="P37" s="56"/>
      <c r="Q37" s="57"/>
      <c r="R37" s="57"/>
      <c r="S37" s="58"/>
      <c r="T37" s="59"/>
      <c r="U37" s="60"/>
      <c r="V37" s="61"/>
      <c r="W37" s="54"/>
      <c r="X37" s="57"/>
      <c r="Y37" s="57"/>
      <c r="Z37" s="57"/>
      <c r="AA37" s="57"/>
      <c r="AB37" s="60"/>
      <c r="AC37" s="54"/>
      <c r="AD37" s="54"/>
      <c r="AE37" s="54"/>
      <c r="AF37" s="60"/>
      <c r="AG37" s="54"/>
      <c r="AH37" s="55"/>
      <c r="AI37" s="51"/>
      <c r="AJ37" s="52"/>
      <c r="AK37" s="52"/>
      <c r="AL37" s="52"/>
      <c r="AM37" s="52"/>
      <c r="AN37" s="52"/>
      <c r="AO37" s="52"/>
      <c r="AP37" s="52"/>
      <c r="AQ37" s="52"/>
      <c r="AR37" s="52"/>
    </row>
    <row r="38" spans="1:44" ht="15.75">
      <c r="A38" s="62"/>
      <c r="B38" s="63"/>
      <c r="C38" s="64"/>
      <c r="D38" s="64"/>
      <c r="E38" s="64"/>
      <c r="F38" s="64"/>
      <c r="G38" s="64"/>
      <c r="H38" s="64"/>
      <c r="I38" s="64"/>
      <c r="J38" s="64"/>
      <c r="K38" s="64"/>
      <c r="L38" s="64"/>
      <c r="M38" s="65"/>
      <c r="N38" s="63"/>
      <c r="O38" s="66"/>
      <c r="P38" s="67"/>
      <c r="Q38" s="64"/>
      <c r="R38" s="64"/>
      <c r="S38" s="68"/>
      <c r="T38" s="69"/>
      <c r="U38" s="65"/>
      <c r="V38" s="70"/>
      <c r="W38" s="63"/>
      <c r="X38" s="64"/>
      <c r="Y38" s="64"/>
      <c r="Z38" s="64"/>
      <c r="AA38" s="64"/>
      <c r="AB38" s="65"/>
      <c r="AC38" s="63"/>
      <c r="AD38" s="65"/>
      <c r="AE38" s="63"/>
      <c r="AF38" s="65"/>
      <c r="AG38" s="63"/>
      <c r="AH38" s="66"/>
      <c r="AI38" s="51"/>
      <c r="AJ38" s="52"/>
      <c r="AK38" s="52"/>
      <c r="AL38" s="52"/>
      <c r="AM38" s="52"/>
      <c r="AN38" s="52"/>
      <c r="AO38" s="52"/>
      <c r="AP38" s="52"/>
      <c r="AQ38" s="52"/>
      <c r="AR38" s="52"/>
    </row>
    <row r="39" spans="1:44" ht="15.75">
      <c r="A39" s="53"/>
      <c r="B39" s="54"/>
      <c r="C39" s="54"/>
      <c r="D39" s="54"/>
      <c r="E39" s="54"/>
      <c r="F39" s="54"/>
      <c r="G39" s="54"/>
      <c r="H39" s="54"/>
      <c r="I39" s="54"/>
      <c r="J39" s="54"/>
      <c r="K39" s="54"/>
      <c r="L39" s="54"/>
      <c r="M39" s="54"/>
      <c r="N39" s="54"/>
      <c r="O39" s="55"/>
      <c r="P39" s="56"/>
      <c r="Q39" s="57"/>
      <c r="R39" s="57"/>
      <c r="S39" s="58"/>
      <c r="T39" s="59"/>
      <c r="U39" s="60"/>
      <c r="V39" s="61"/>
      <c r="W39" s="54"/>
      <c r="X39" s="57"/>
      <c r="Y39" s="57"/>
      <c r="Z39" s="57"/>
      <c r="AA39" s="57"/>
      <c r="AB39" s="60"/>
      <c r="AC39" s="54"/>
      <c r="AD39" s="54"/>
      <c r="AE39" s="54"/>
      <c r="AF39" s="60"/>
      <c r="AG39" s="54"/>
      <c r="AH39" s="55"/>
      <c r="AI39" s="51"/>
      <c r="AJ39" s="52"/>
      <c r="AK39" s="52"/>
      <c r="AL39" s="52"/>
      <c r="AM39" s="52"/>
      <c r="AN39" s="52"/>
      <c r="AO39" s="52"/>
      <c r="AP39" s="52"/>
      <c r="AQ39" s="52"/>
      <c r="AR39" s="52"/>
    </row>
    <row r="40" spans="1:44" ht="15.75">
      <c r="A40" s="62"/>
      <c r="B40" s="63"/>
      <c r="C40" s="64"/>
      <c r="D40" s="64"/>
      <c r="E40" s="64"/>
      <c r="F40" s="64"/>
      <c r="G40" s="64"/>
      <c r="H40" s="64"/>
      <c r="I40" s="64"/>
      <c r="J40" s="64"/>
      <c r="K40" s="64"/>
      <c r="L40" s="64"/>
      <c r="M40" s="65"/>
      <c r="N40" s="63"/>
      <c r="O40" s="66"/>
      <c r="P40" s="67"/>
      <c r="Q40" s="64"/>
      <c r="R40" s="64"/>
      <c r="S40" s="68"/>
      <c r="T40" s="69"/>
      <c r="U40" s="65"/>
      <c r="V40" s="70"/>
      <c r="W40" s="63"/>
      <c r="X40" s="64"/>
      <c r="Y40" s="64"/>
      <c r="Z40" s="64"/>
      <c r="AA40" s="64"/>
      <c r="AB40" s="65"/>
      <c r="AC40" s="63"/>
      <c r="AD40" s="65"/>
      <c r="AE40" s="63"/>
      <c r="AF40" s="65"/>
      <c r="AG40" s="63"/>
      <c r="AH40" s="66"/>
      <c r="AI40" s="51"/>
      <c r="AJ40" s="52"/>
      <c r="AK40" s="52"/>
      <c r="AL40" s="52"/>
      <c r="AM40" s="52"/>
      <c r="AN40" s="52"/>
      <c r="AO40" s="52"/>
      <c r="AP40" s="52"/>
      <c r="AQ40" s="52"/>
      <c r="AR40" s="52"/>
    </row>
    <row r="41" spans="1:44" ht="15.75">
      <c r="A41" s="53"/>
      <c r="B41" s="54"/>
      <c r="C41" s="54"/>
      <c r="D41" s="54"/>
      <c r="E41" s="54"/>
      <c r="F41" s="54"/>
      <c r="G41" s="54"/>
      <c r="H41" s="54"/>
      <c r="I41" s="54"/>
      <c r="J41" s="54"/>
      <c r="K41" s="54"/>
      <c r="L41" s="54"/>
      <c r="M41" s="54"/>
      <c r="N41" s="54"/>
      <c r="O41" s="55"/>
      <c r="P41" s="56"/>
      <c r="Q41" s="57"/>
      <c r="R41" s="57"/>
      <c r="S41" s="58"/>
      <c r="T41" s="59"/>
      <c r="U41" s="60"/>
      <c r="V41" s="61"/>
      <c r="W41" s="54"/>
      <c r="X41" s="57"/>
      <c r="Y41" s="57"/>
      <c r="Z41" s="57"/>
      <c r="AA41" s="57"/>
      <c r="AB41" s="60"/>
      <c r="AC41" s="54"/>
      <c r="AD41" s="54"/>
      <c r="AE41" s="54"/>
      <c r="AF41" s="60"/>
      <c r="AG41" s="54"/>
      <c r="AH41" s="55"/>
      <c r="AI41" s="51"/>
      <c r="AJ41" s="52"/>
      <c r="AK41" s="52"/>
      <c r="AL41" s="52"/>
      <c r="AM41" s="52"/>
      <c r="AN41" s="52"/>
      <c r="AO41" s="52"/>
      <c r="AP41" s="52"/>
      <c r="AQ41" s="52"/>
      <c r="AR41" s="52"/>
    </row>
    <row r="42" spans="1:44" ht="15.75">
      <c r="A42" s="62"/>
      <c r="B42" s="63"/>
      <c r="C42" s="64"/>
      <c r="D42" s="64"/>
      <c r="E42" s="64"/>
      <c r="F42" s="64"/>
      <c r="G42" s="64"/>
      <c r="H42" s="64"/>
      <c r="I42" s="64"/>
      <c r="J42" s="64"/>
      <c r="K42" s="64"/>
      <c r="L42" s="64"/>
      <c r="M42" s="65"/>
      <c r="N42" s="63"/>
      <c r="O42" s="66"/>
      <c r="P42" s="67"/>
      <c r="Q42" s="64"/>
      <c r="R42" s="64"/>
      <c r="S42" s="68"/>
      <c r="T42" s="69"/>
      <c r="U42" s="65"/>
      <c r="V42" s="70"/>
      <c r="W42" s="63"/>
      <c r="X42" s="64"/>
      <c r="Y42" s="64"/>
      <c r="Z42" s="64"/>
      <c r="AA42" s="64"/>
      <c r="AB42" s="65"/>
      <c r="AC42" s="63"/>
      <c r="AD42" s="65"/>
      <c r="AE42" s="63"/>
      <c r="AF42" s="65"/>
      <c r="AG42" s="63"/>
      <c r="AH42" s="66"/>
      <c r="AI42" s="51"/>
      <c r="AJ42" s="52"/>
      <c r="AK42" s="52"/>
      <c r="AL42" s="52"/>
      <c r="AM42" s="52"/>
      <c r="AN42" s="52"/>
      <c r="AO42" s="52"/>
      <c r="AP42" s="52"/>
      <c r="AQ42" s="52"/>
      <c r="AR42" s="52"/>
    </row>
    <row r="43" spans="1:44" ht="15.75">
      <c r="A43" s="53"/>
      <c r="B43" s="54"/>
      <c r="C43" s="54"/>
      <c r="D43" s="54"/>
      <c r="E43" s="54"/>
      <c r="F43" s="54"/>
      <c r="G43" s="54"/>
      <c r="H43" s="54"/>
      <c r="I43" s="54"/>
      <c r="J43" s="54"/>
      <c r="K43" s="54"/>
      <c r="L43" s="54"/>
      <c r="M43" s="54"/>
      <c r="N43" s="54"/>
      <c r="O43" s="55"/>
      <c r="P43" s="56"/>
      <c r="Q43" s="57"/>
      <c r="R43" s="57"/>
      <c r="S43" s="58"/>
      <c r="T43" s="59"/>
      <c r="U43" s="60"/>
      <c r="V43" s="61"/>
      <c r="W43" s="54"/>
      <c r="X43" s="57"/>
      <c r="Y43" s="57"/>
      <c r="Z43" s="57"/>
      <c r="AA43" s="57"/>
      <c r="AB43" s="60"/>
      <c r="AC43" s="54"/>
      <c r="AD43" s="54"/>
      <c r="AE43" s="54"/>
      <c r="AF43" s="60"/>
      <c r="AG43" s="54"/>
      <c r="AH43" s="55"/>
      <c r="AI43" s="51"/>
      <c r="AJ43" s="52"/>
      <c r="AK43" s="52"/>
      <c r="AL43" s="52"/>
      <c r="AM43" s="52"/>
      <c r="AN43" s="52"/>
      <c r="AO43" s="52"/>
      <c r="AP43" s="52"/>
      <c r="AQ43" s="52"/>
      <c r="AR43" s="52"/>
    </row>
    <row r="44" spans="1:44" ht="15.75">
      <c r="A44" s="62"/>
      <c r="B44" s="63"/>
      <c r="C44" s="64"/>
      <c r="D44" s="64"/>
      <c r="E44" s="64"/>
      <c r="F44" s="64"/>
      <c r="G44" s="64"/>
      <c r="H44" s="64"/>
      <c r="I44" s="64"/>
      <c r="J44" s="64"/>
      <c r="K44" s="64"/>
      <c r="L44" s="64"/>
      <c r="M44" s="65"/>
      <c r="N44" s="63"/>
      <c r="O44" s="66"/>
      <c r="P44" s="67"/>
      <c r="Q44" s="64"/>
      <c r="R44" s="64"/>
      <c r="S44" s="68"/>
      <c r="T44" s="69"/>
      <c r="U44" s="65"/>
      <c r="V44" s="70"/>
      <c r="W44" s="63"/>
      <c r="X44" s="64"/>
      <c r="Y44" s="64"/>
      <c r="Z44" s="64"/>
      <c r="AA44" s="64"/>
      <c r="AB44" s="65"/>
      <c r="AC44" s="63"/>
      <c r="AD44" s="65"/>
      <c r="AE44" s="63"/>
      <c r="AF44" s="65"/>
      <c r="AG44" s="63"/>
      <c r="AH44" s="66"/>
      <c r="AI44" s="51"/>
      <c r="AJ44" s="52"/>
      <c r="AK44" s="52"/>
      <c r="AL44" s="52"/>
      <c r="AM44" s="52"/>
      <c r="AN44" s="52"/>
      <c r="AO44" s="52"/>
      <c r="AP44" s="52"/>
      <c r="AQ44" s="52"/>
      <c r="AR44" s="52"/>
    </row>
    <row r="45" spans="1:44" ht="15.75">
      <c r="A45" s="53"/>
      <c r="B45" s="54"/>
      <c r="C45" s="54"/>
      <c r="D45" s="54"/>
      <c r="E45" s="54"/>
      <c r="F45" s="54"/>
      <c r="G45" s="54"/>
      <c r="H45" s="54"/>
      <c r="I45" s="54"/>
      <c r="J45" s="54"/>
      <c r="K45" s="54"/>
      <c r="L45" s="54"/>
      <c r="M45" s="54"/>
      <c r="N45" s="54"/>
      <c r="O45" s="55"/>
      <c r="P45" s="56"/>
      <c r="Q45" s="57"/>
      <c r="R45" s="57"/>
      <c r="S45" s="58"/>
      <c r="T45" s="59"/>
      <c r="U45" s="60"/>
      <c r="V45" s="61"/>
      <c r="W45" s="54"/>
      <c r="X45" s="57"/>
      <c r="Y45" s="57"/>
      <c r="Z45" s="57"/>
      <c r="AA45" s="57"/>
      <c r="AB45" s="60"/>
      <c r="AC45" s="54"/>
      <c r="AD45" s="54"/>
      <c r="AE45" s="54"/>
      <c r="AF45" s="60"/>
      <c r="AG45" s="54"/>
      <c r="AH45" s="55"/>
      <c r="AI45" s="51"/>
      <c r="AJ45" s="52"/>
      <c r="AK45" s="52"/>
      <c r="AL45" s="52"/>
      <c r="AM45" s="52"/>
      <c r="AN45" s="52"/>
      <c r="AO45" s="52"/>
      <c r="AP45" s="52"/>
      <c r="AQ45" s="52"/>
      <c r="AR45" s="52"/>
    </row>
    <row r="46" spans="1:44" ht="15.75">
      <c r="A46" s="62"/>
      <c r="B46" s="63"/>
      <c r="C46" s="64"/>
      <c r="D46" s="64"/>
      <c r="E46" s="64"/>
      <c r="F46" s="64"/>
      <c r="G46" s="64"/>
      <c r="H46" s="64"/>
      <c r="I46" s="64"/>
      <c r="J46" s="64"/>
      <c r="K46" s="64"/>
      <c r="L46" s="64"/>
      <c r="M46" s="65"/>
      <c r="N46" s="63"/>
      <c r="O46" s="66"/>
      <c r="P46" s="67"/>
      <c r="Q46" s="64"/>
      <c r="R46" s="64"/>
      <c r="S46" s="68"/>
      <c r="T46" s="69"/>
      <c r="U46" s="65"/>
      <c r="V46" s="70"/>
      <c r="W46" s="63"/>
      <c r="X46" s="64"/>
      <c r="Y46" s="64"/>
      <c r="Z46" s="64"/>
      <c r="AA46" s="64"/>
      <c r="AB46" s="65"/>
      <c r="AC46" s="63"/>
      <c r="AD46" s="65"/>
      <c r="AE46" s="63"/>
      <c r="AF46" s="65"/>
      <c r="AG46" s="63"/>
      <c r="AH46" s="66"/>
      <c r="AI46" s="51"/>
      <c r="AJ46" s="52"/>
      <c r="AK46" s="52"/>
      <c r="AL46" s="52"/>
      <c r="AM46" s="52"/>
      <c r="AN46" s="52"/>
      <c r="AO46" s="52"/>
      <c r="AP46" s="52"/>
      <c r="AQ46" s="52"/>
      <c r="AR46" s="52"/>
    </row>
    <row r="47" spans="1:44" ht="15.75">
      <c r="A47" s="53"/>
      <c r="B47" s="54"/>
      <c r="C47" s="54"/>
      <c r="D47" s="54"/>
      <c r="E47" s="54"/>
      <c r="F47" s="54"/>
      <c r="G47" s="54"/>
      <c r="H47" s="54"/>
      <c r="I47" s="54"/>
      <c r="J47" s="54"/>
      <c r="K47" s="54"/>
      <c r="L47" s="54"/>
      <c r="M47" s="54"/>
      <c r="N47" s="54"/>
      <c r="O47" s="55"/>
      <c r="P47" s="56"/>
      <c r="Q47" s="57"/>
      <c r="R47" s="57"/>
      <c r="S47" s="58"/>
      <c r="T47" s="59"/>
      <c r="U47" s="60"/>
      <c r="V47" s="61"/>
      <c r="W47" s="54"/>
      <c r="X47" s="57"/>
      <c r="Y47" s="57"/>
      <c r="Z47" s="57"/>
      <c r="AA47" s="57"/>
      <c r="AB47" s="60"/>
      <c r="AC47" s="54"/>
      <c r="AD47" s="54"/>
      <c r="AE47" s="54"/>
      <c r="AF47" s="60"/>
      <c r="AG47" s="54"/>
      <c r="AH47" s="55"/>
      <c r="AI47" s="51"/>
      <c r="AJ47" s="52"/>
      <c r="AK47" s="52"/>
      <c r="AL47" s="52"/>
      <c r="AM47" s="52"/>
      <c r="AN47" s="52"/>
      <c r="AO47" s="52"/>
      <c r="AP47" s="52"/>
      <c r="AQ47" s="52"/>
      <c r="AR47" s="52"/>
    </row>
    <row r="48" spans="1:44" ht="15.75">
      <c r="A48" s="62"/>
      <c r="B48" s="63"/>
      <c r="C48" s="64"/>
      <c r="D48" s="64"/>
      <c r="E48" s="64"/>
      <c r="F48" s="64"/>
      <c r="G48" s="64"/>
      <c r="H48" s="64"/>
      <c r="I48" s="64"/>
      <c r="J48" s="64"/>
      <c r="K48" s="64"/>
      <c r="L48" s="64"/>
      <c r="M48" s="65"/>
      <c r="N48" s="63"/>
      <c r="O48" s="66"/>
      <c r="P48" s="67"/>
      <c r="Q48" s="64"/>
      <c r="R48" s="64"/>
      <c r="S48" s="68"/>
      <c r="T48" s="69"/>
      <c r="U48" s="65"/>
      <c r="V48" s="70"/>
      <c r="W48" s="63"/>
      <c r="X48" s="64"/>
      <c r="Y48" s="64"/>
      <c r="Z48" s="64"/>
      <c r="AA48" s="64"/>
      <c r="AB48" s="65"/>
      <c r="AC48" s="63"/>
      <c r="AD48" s="65"/>
      <c r="AE48" s="63"/>
      <c r="AF48" s="65"/>
      <c r="AG48" s="63"/>
      <c r="AH48" s="66"/>
      <c r="AI48" s="51"/>
      <c r="AJ48" s="52"/>
      <c r="AK48" s="52"/>
      <c r="AL48" s="52"/>
      <c r="AM48" s="52"/>
      <c r="AN48" s="52"/>
      <c r="AO48" s="52"/>
      <c r="AP48" s="52"/>
      <c r="AQ48" s="52"/>
      <c r="AR48" s="52"/>
    </row>
    <row r="49" spans="1:44" ht="15.75">
      <c r="A49" s="53"/>
      <c r="B49" s="54"/>
      <c r="C49" s="54"/>
      <c r="D49" s="54"/>
      <c r="E49" s="54"/>
      <c r="F49" s="54"/>
      <c r="G49" s="54"/>
      <c r="H49" s="54"/>
      <c r="I49" s="54"/>
      <c r="J49" s="54"/>
      <c r="K49" s="54"/>
      <c r="L49" s="54"/>
      <c r="M49" s="54"/>
      <c r="N49" s="54"/>
      <c r="O49" s="55"/>
      <c r="P49" s="56"/>
      <c r="Q49" s="57"/>
      <c r="R49" s="57"/>
      <c r="S49" s="58"/>
      <c r="T49" s="59"/>
      <c r="U49" s="60"/>
      <c r="V49" s="61"/>
      <c r="W49" s="54"/>
      <c r="X49" s="57"/>
      <c r="Y49" s="57"/>
      <c r="Z49" s="57"/>
      <c r="AA49" s="57"/>
      <c r="AB49" s="60"/>
      <c r="AC49" s="54"/>
      <c r="AD49" s="54"/>
      <c r="AE49" s="54"/>
      <c r="AF49" s="60"/>
      <c r="AG49" s="54"/>
      <c r="AH49" s="55"/>
      <c r="AI49" s="51"/>
      <c r="AJ49" s="52"/>
      <c r="AK49" s="52"/>
      <c r="AL49" s="52"/>
      <c r="AM49" s="52"/>
      <c r="AN49" s="52"/>
      <c r="AO49" s="52"/>
      <c r="AP49" s="52"/>
      <c r="AQ49" s="52"/>
      <c r="AR49" s="52"/>
    </row>
    <row r="50" spans="1:44" ht="15.75">
      <c r="A50" s="62"/>
      <c r="B50" s="63"/>
      <c r="C50" s="64"/>
      <c r="D50" s="64"/>
      <c r="E50" s="64"/>
      <c r="F50" s="64"/>
      <c r="G50" s="64"/>
      <c r="H50" s="64"/>
      <c r="I50" s="64"/>
      <c r="J50" s="64"/>
      <c r="K50" s="64"/>
      <c r="L50" s="64"/>
      <c r="M50" s="65"/>
      <c r="N50" s="63"/>
      <c r="O50" s="66"/>
      <c r="P50" s="67"/>
      <c r="Q50" s="64"/>
      <c r="R50" s="64"/>
      <c r="S50" s="68"/>
      <c r="T50" s="69"/>
      <c r="U50" s="65"/>
      <c r="V50" s="70"/>
      <c r="W50" s="63"/>
      <c r="X50" s="64"/>
      <c r="Y50" s="64"/>
      <c r="Z50" s="64"/>
      <c r="AA50" s="64"/>
      <c r="AB50" s="65"/>
      <c r="AC50" s="63"/>
      <c r="AD50" s="65"/>
      <c r="AE50" s="63"/>
      <c r="AF50" s="65"/>
      <c r="AG50" s="63"/>
      <c r="AH50" s="66"/>
      <c r="AI50" s="51"/>
      <c r="AJ50" s="52"/>
      <c r="AK50" s="52"/>
      <c r="AL50" s="52"/>
      <c r="AM50" s="52"/>
      <c r="AN50" s="52"/>
      <c r="AO50" s="52"/>
      <c r="AP50" s="52"/>
      <c r="AQ50" s="52"/>
      <c r="AR50" s="52"/>
    </row>
    <row r="51" spans="1:44" ht="15.75">
      <c r="A51" s="53"/>
      <c r="B51" s="54"/>
      <c r="C51" s="54"/>
      <c r="D51" s="54"/>
      <c r="E51" s="54"/>
      <c r="F51" s="54"/>
      <c r="G51" s="54"/>
      <c r="H51" s="54"/>
      <c r="I51" s="54"/>
      <c r="J51" s="54"/>
      <c r="K51" s="54"/>
      <c r="L51" s="54"/>
      <c r="M51" s="54"/>
      <c r="N51" s="54"/>
      <c r="O51" s="55"/>
      <c r="P51" s="56"/>
      <c r="Q51" s="57"/>
      <c r="R51" s="57"/>
      <c r="S51" s="58"/>
      <c r="T51" s="59"/>
      <c r="U51" s="60"/>
      <c r="V51" s="61"/>
      <c r="W51" s="54"/>
      <c r="X51" s="57"/>
      <c r="Y51" s="57"/>
      <c r="Z51" s="57"/>
      <c r="AA51" s="57"/>
      <c r="AB51" s="60"/>
      <c r="AC51" s="54"/>
      <c r="AD51" s="54"/>
      <c r="AE51" s="54"/>
      <c r="AF51" s="60"/>
      <c r="AG51" s="54"/>
      <c r="AH51" s="55"/>
      <c r="AI51" s="51"/>
      <c r="AJ51" s="52"/>
      <c r="AK51" s="52"/>
      <c r="AL51" s="52"/>
      <c r="AM51" s="52"/>
      <c r="AN51" s="52"/>
      <c r="AO51" s="52"/>
      <c r="AP51" s="52"/>
      <c r="AQ51" s="52"/>
      <c r="AR51" s="52"/>
    </row>
    <row r="52" spans="1:44" ht="15.75">
      <c r="A52" s="62"/>
      <c r="B52" s="63"/>
      <c r="C52" s="64"/>
      <c r="D52" s="64"/>
      <c r="E52" s="64"/>
      <c r="F52" s="64"/>
      <c r="G52" s="64"/>
      <c r="H52" s="64"/>
      <c r="I52" s="64"/>
      <c r="J52" s="64"/>
      <c r="K52" s="64"/>
      <c r="L52" s="64"/>
      <c r="M52" s="65"/>
      <c r="N52" s="63"/>
      <c r="O52" s="66"/>
      <c r="P52" s="67"/>
      <c r="Q52" s="64"/>
      <c r="R52" s="64"/>
      <c r="S52" s="68"/>
      <c r="T52" s="69"/>
      <c r="U52" s="65"/>
      <c r="V52" s="70"/>
      <c r="W52" s="63"/>
      <c r="X52" s="64"/>
      <c r="Y52" s="64"/>
      <c r="Z52" s="64"/>
      <c r="AA52" s="64"/>
      <c r="AB52" s="65"/>
      <c r="AC52" s="63"/>
      <c r="AD52" s="65"/>
      <c r="AE52" s="63"/>
      <c r="AF52" s="65"/>
      <c r="AG52" s="63"/>
      <c r="AH52" s="66"/>
      <c r="AI52" s="51"/>
      <c r="AJ52" s="52"/>
      <c r="AK52" s="52"/>
      <c r="AL52" s="52"/>
      <c r="AM52" s="52"/>
      <c r="AN52" s="52"/>
      <c r="AO52" s="52"/>
      <c r="AP52" s="52"/>
      <c r="AQ52" s="52"/>
      <c r="AR52" s="52"/>
    </row>
    <row r="53" spans="1:44" ht="15.75">
      <c r="A53" s="53"/>
      <c r="B53" s="54"/>
      <c r="C53" s="54"/>
      <c r="D53" s="54"/>
      <c r="E53" s="54"/>
      <c r="F53" s="54"/>
      <c r="G53" s="54"/>
      <c r="H53" s="54"/>
      <c r="I53" s="54"/>
      <c r="J53" s="54"/>
      <c r="K53" s="54"/>
      <c r="L53" s="54"/>
      <c r="M53" s="54"/>
      <c r="N53" s="54"/>
      <c r="O53" s="55"/>
      <c r="P53" s="56"/>
      <c r="Q53" s="57"/>
      <c r="R53" s="57"/>
      <c r="S53" s="58"/>
      <c r="T53" s="59"/>
      <c r="U53" s="60"/>
      <c r="V53" s="61"/>
      <c r="W53" s="54"/>
      <c r="X53" s="57"/>
      <c r="Y53" s="57"/>
      <c r="Z53" s="57"/>
      <c r="AA53" s="57"/>
      <c r="AB53" s="60"/>
      <c r="AC53" s="54"/>
      <c r="AD53" s="54"/>
      <c r="AE53" s="54"/>
      <c r="AF53" s="60"/>
      <c r="AG53" s="54"/>
      <c r="AH53" s="55"/>
      <c r="AI53" s="51"/>
      <c r="AJ53" s="52"/>
      <c r="AK53" s="52"/>
      <c r="AL53" s="52"/>
      <c r="AM53" s="52"/>
      <c r="AN53" s="52"/>
      <c r="AO53" s="52"/>
      <c r="AP53" s="52"/>
      <c r="AQ53" s="52"/>
      <c r="AR53" s="52"/>
    </row>
    <row r="54" spans="1:44" ht="15.75">
      <c r="A54" s="62"/>
      <c r="B54" s="63"/>
      <c r="C54" s="64"/>
      <c r="D54" s="64"/>
      <c r="E54" s="64"/>
      <c r="F54" s="64"/>
      <c r="G54" s="64"/>
      <c r="H54" s="64"/>
      <c r="I54" s="64"/>
      <c r="J54" s="64"/>
      <c r="K54" s="64"/>
      <c r="L54" s="64"/>
      <c r="M54" s="65"/>
      <c r="N54" s="63"/>
      <c r="O54" s="66"/>
      <c r="P54" s="67"/>
      <c r="Q54" s="64"/>
      <c r="R54" s="64"/>
      <c r="S54" s="68"/>
      <c r="T54" s="69"/>
      <c r="U54" s="65"/>
      <c r="V54" s="70"/>
      <c r="W54" s="63"/>
      <c r="X54" s="64"/>
      <c r="Y54" s="64"/>
      <c r="Z54" s="64"/>
      <c r="AA54" s="64"/>
      <c r="AB54" s="65"/>
      <c r="AC54" s="63"/>
      <c r="AD54" s="65"/>
      <c r="AE54" s="63"/>
      <c r="AF54" s="65"/>
      <c r="AG54" s="63"/>
      <c r="AH54" s="66"/>
      <c r="AI54" s="51"/>
      <c r="AJ54" s="52"/>
      <c r="AK54" s="52"/>
      <c r="AL54" s="52"/>
      <c r="AM54" s="52"/>
      <c r="AN54" s="52"/>
      <c r="AO54" s="52"/>
      <c r="AP54" s="52"/>
      <c r="AQ54" s="52"/>
      <c r="AR54" s="52"/>
    </row>
    <row r="55" spans="1:44" ht="15.75">
      <c r="A55" s="53"/>
      <c r="B55" s="54"/>
      <c r="C55" s="54"/>
      <c r="D55" s="54"/>
      <c r="E55" s="54"/>
      <c r="F55" s="54"/>
      <c r="G55" s="54"/>
      <c r="H55" s="54"/>
      <c r="I55" s="54"/>
      <c r="J55" s="54"/>
      <c r="K55" s="54"/>
      <c r="L55" s="54"/>
      <c r="M55" s="54"/>
      <c r="N55" s="54"/>
      <c r="O55" s="55"/>
      <c r="P55" s="56"/>
      <c r="Q55" s="57"/>
      <c r="R55" s="57"/>
      <c r="S55" s="58"/>
      <c r="T55" s="59"/>
      <c r="U55" s="60"/>
      <c r="V55" s="61"/>
      <c r="W55" s="54"/>
      <c r="X55" s="57"/>
      <c r="Y55" s="57"/>
      <c r="Z55" s="57"/>
      <c r="AA55" s="57"/>
      <c r="AB55" s="60"/>
      <c r="AC55" s="54"/>
      <c r="AD55" s="54"/>
      <c r="AE55" s="54"/>
      <c r="AF55" s="60"/>
      <c r="AG55" s="54"/>
      <c r="AH55" s="55"/>
      <c r="AI55" s="51"/>
      <c r="AJ55" s="52"/>
      <c r="AK55" s="52"/>
      <c r="AL55" s="52"/>
      <c r="AM55" s="52"/>
      <c r="AN55" s="52"/>
      <c r="AO55" s="52"/>
      <c r="AP55" s="52"/>
      <c r="AQ55" s="52"/>
      <c r="AR55" s="52"/>
    </row>
    <row r="56" spans="1:44" ht="15.75">
      <c r="A56" s="62"/>
      <c r="B56" s="63"/>
      <c r="C56" s="64"/>
      <c r="D56" s="64"/>
      <c r="E56" s="64"/>
      <c r="F56" s="64"/>
      <c r="G56" s="64"/>
      <c r="H56" s="64"/>
      <c r="I56" s="64"/>
      <c r="J56" s="64"/>
      <c r="K56" s="64"/>
      <c r="L56" s="64"/>
      <c r="M56" s="65"/>
      <c r="N56" s="63"/>
      <c r="O56" s="66"/>
      <c r="P56" s="67"/>
      <c r="Q56" s="64"/>
      <c r="R56" s="64"/>
      <c r="S56" s="68"/>
      <c r="T56" s="69"/>
      <c r="U56" s="65"/>
      <c r="V56" s="70"/>
      <c r="W56" s="63"/>
      <c r="X56" s="64"/>
      <c r="Y56" s="64"/>
      <c r="Z56" s="64"/>
      <c r="AA56" s="64"/>
      <c r="AB56" s="65"/>
      <c r="AC56" s="63"/>
      <c r="AD56" s="65"/>
      <c r="AE56" s="63"/>
      <c r="AF56" s="65"/>
      <c r="AG56" s="63"/>
      <c r="AH56" s="66"/>
      <c r="AI56" s="51"/>
      <c r="AJ56" s="52"/>
      <c r="AK56" s="52"/>
      <c r="AL56" s="52"/>
      <c r="AM56" s="52"/>
      <c r="AN56" s="52"/>
      <c r="AO56" s="52"/>
      <c r="AP56" s="52"/>
      <c r="AQ56" s="52"/>
      <c r="AR56" s="52"/>
    </row>
    <row r="57" spans="1:44" ht="15.75">
      <c r="A57" s="53"/>
      <c r="B57" s="54"/>
      <c r="C57" s="54"/>
      <c r="D57" s="54"/>
      <c r="E57" s="54"/>
      <c r="F57" s="54"/>
      <c r="G57" s="54"/>
      <c r="H57" s="54"/>
      <c r="I57" s="54"/>
      <c r="J57" s="54"/>
      <c r="K57" s="54"/>
      <c r="L57" s="54"/>
      <c r="M57" s="54"/>
      <c r="N57" s="54"/>
      <c r="O57" s="55"/>
      <c r="P57" s="56"/>
      <c r="Q57" s="57"/>
      <c r="R57" s="57"/>
      <c r="S57" s="58"/>
      <c r="T57" s="59"/>
      <c r="U57" s="60"/>
      <c r="V57" s="61"/>
      <c r="W57" s="54"/>
      <c r="X57" s="57"/>
      <c r="Y57" s="57"/>
      <c r="Z57" s="57"/>
      <c r="AA57" s="57"/>
      <c r="AB57" s="60"/>
      <c r="AC57" s="54"/>
      <c r="AD57" s="54"/>
      <c r="AE57" s="54"/>
      <c r="AF57" s="60"/>
      <c r="AG57" s="54"/>
      <c r="AH57" s="55"/>
      <c r="AI57" s="51"/>
      <c r="AJ57" s="52"/>
      <c r="AK57" s="52"/>
      <c r="AL57" s="52"/>
      <c r="AM57" s="52"/>
      <c r="AN57" s="52"/>
      <c r="AO57" s="52"/>
      <c r="AP57" s="52"/>
      <c r="AQ57" s="52"/>
      <c r="AR57" s="52"/>
    </row>
    <row r="58" spans="1:44" ht="15.75">
      <c r="A58" s="62"/>
      <c r="B58" s="63"/>
      <c r="C58" s="64"/>
      <c r="D58" s="64"/>
      <c r="E58" s="64"/>
      <c r="F58" s="64"/>
      <c r="G58" s="64"/>
      <c r="H58" s="64"/>
      <c r="I58" s="64"/>
      <c r="J58" s="64"/>
      <c r="K58" s="64"/>
      <c r="L58" s="64"/>
      <c r="M58" s="65"/>
      <c r="N58" s="63"/>
      <c r="O58" s="66"/>
      <c r="P58" s="67"/>
      <c r="Q58" s="64"/>
      <c r="R58" s="64"/>
      <c r="S58" s="68"/>
      <c r="T58" s="69"/>
      <c r="U58" s="65"/>
      <c r="V58" s="70"/>
      <c r="W58" s="63"/>
      <c r="X58" s="64"/>
      <c r="Y58" s="64"/>
      <c r="Z58" s="64"/>
      <c r="AA58" s="64"/>
      <c r="AB58" s="65"/>
      <c r="AC58" s="63"/>
      <c r="AD58" s="65"/>
      <c r="AE58" s="63"/>
      <c r="AF58" s="65"/>
      <c r="AG58" s="63"/>
      <c r="AH58" s="66"/>
      <c r="AI58" s="51"/>
      <c r="AJ58" s="52"/>
      <c r="AK58" s="52"/>
      <c r="AL58" s="52"/>
      <c r="AM58" s="52"/>
      <c r="AN58" s="52"/>
      <c r="AO58" s="52"/>
      <c r="AP58" s="52"/>
      <c r="AQ58" s="52"/>
      <c r="AR58" s="52"/>
    </row>
    <row r="59" spans="1:44" ht="15.75">
      <c r="A59" s="53"/>
      <c r="B59" s="54"/>
      <c r="C59" s="54"/>
      <c r="D59" s="54"/>
      <c r="E59" s="54"/>
      <c r="F59" s="54"/>
      <c r="G59" s="54"/>
      <c r="H59" s="54"/>
      <c r="I59" s="54"/>
      <c r="J59" s="54"/>
      <c r="K59" s="54"/>
      <c r="L59" s="54"/>
      <c r="M59" s="54"/>
      <c r="N59" s="54"/>
      <c r="O59" s="55"/>
      <c r="P59" s="56"/>
      <c r="Q59" s="57"/>
      <c r="R59" s="57"/>
      <c r="S59" s="58"/>
      <c r="T59" s="59"/>
      <c r="U59" s="60"/>
      <c r="V59" s="61"/>
      <c r="W59" s="54"/>
      <c r="X59" s="57"/>
      <c r="Y59" s="57"/>
      <c r="Z59" s="57"/>
      <c r="AA59" s="57"/>
      <c r="AB59" s="60"/>
      <c r="AC59" s="54"/>
      <c r="AD59" s="54"/>
      <c r="AE59" s="54"/>
      <c r="AF59" s="60"/>
      <c r="AG59" s="54"/>
      <c r="AH59" s="55"/>
      <c r="AI59" s="51"/>
      <c r="AJ59" s="52"/>
      <c r="AK59" s="52"/>
      <c r="AL59" s="52"/>
      <c r="AM59" s="52"/>
      <c r="AN59" s="52"/>
      <c r="AO59" s="52"/>
      <c r="AP59" s="52"/>
      <c r="AQ59" s="52"/>
      <c r="AR59" s="52"/>
    </row>
    <row r="60" spans="1:44" ht="15.75">
      <c r="A60" s="62"/>
      <c r="B60" s="63"/>
      <c r="C60" s="64"/>
      <c r="D60" s="64"/>
      <c r="E60" s="64"/>
      <c r="F60" s="64"/>
      <c r="G60" s="64"/>
      <c r="H60" s="64"/>
      <c r="I60" s="64"/>
      <c r="J60" s="64"/>
      <c r="K60" s="64"/>
      <c r="L60" s="64"/>
      <c r="M60" s="65"/>
      <c r="N60" s="63"/>
      <c r="O60" s="66"/>
      <c r="P60" s="67"/>
      <c r="Q60" s="64"/>
      <c r="R60" s="64"/>
      <c r="S60" s="68"/>
      <c r="T60" s="69"/>
      <c r="U60" s="65"/>
      <c r="V60" s="70"/>
      <c r="W60" s="63"/>
      <c r="X60" s="64"/>
      <c r="Y60" s="64"/>
      <c r="Z60" s="64"/>
      <c r="AA60" s="64"/>
      <c r="AB60" s="65"/>
      <c r="AC60" s="63"/>
      <c r="AD60" s="65"/>
      <c r="AE60" s="63"/>
      <c r="AF60" s="65"/>
      <c r="AG60" s="63"/>
      <c r="AH60" s="66"/>
      <c r="AI60" s="51"/>
      <c r="AJ60" s="52"/>
      <c r="AK60" s="52"/>
      <c r="AL60" s="52"/>
      <c r="AM60" s="52"/>
      <c r="AN60" s="52"/>
      <c r="AO60" s="52"/>
      <c r="AP60" s="52"/>
      <c r="AQ60" s="52"/>
      <c r="AR60" s="52"/>
    </row>
    <row r="61" spans="1:44" ht="15.75">
      <c r="A61" s="53"/>
      <c r="B61" s="54"/>
      <c r="C61" s="54"/>
      <c r="D61" s="54"/>
      <c r="E61" s="54"/>
      <c r="F61" s="54"/>
      <c r="G61" s="54"/>
      <c r="H61" s="54"/>
      <c r="I61" s="54"/>
      <c r="J61" s="54"/>
      <c r="K61" s="54"/>
      <c r="L61" s="54"/>
      <c r="M61" s="54"/>
      <c r="N61" s="54"/>
      <c r="O61" s="55"/>
      <c r="P61" s="56"/>
      <c r="Q61" s="57"/>
      <c r="R61" s="57"/>
      <c r="S61" s="58"/>
      <c r="T61" s="59"/>
      <c r="U61" s="60"/>
      <c r="V61" s="61"/>
      <c r="W61" s="54"/>
      <c r="X61" s="57"/>
      <c r="Y61" s="57"/>
      <c r="Z61" s="57"/>
      <c r="AA61" s="57"/>
      <c r="AB61" s="60"/>
      <c r="AC61" s="54"/>
      <c r="AD61" s="54"/>
      <c r="AE61" s="54"/>
      <c r="AF61" s="60"/>
      <c r="AG61" s="54"/>
      <c r="AH61" s="55"/>
      <c r="AI61" s="51"/>
      <c r="AJ61" s="52"/>
      <c r="AK61" s="52"/>
      <c r="AL61" s="52"/>
      <c r="AM61" s="52"/>
      <c r="AN61" s="52"/>
      <c r="AO61" s="52"/>
      <c r="AP61" s="52"/>
      <c r="AQ61" s="52"/>
      <c r="AR61" s="52"/>
    </row>
    <row r="62" spans="1:44" ht="15.75">
      <c r="A62" s="62"/>
      <c r="B62" s="63"/>
      <c r="C62" s="64"/>
      <c r="D62" s="64"/>
      <c r="E62" s="64"/>
      <c r="F62" s="64"/>
      <c r="G62" s="64"/>
      <c r="H62" s="64"/>
      <c r="I62" s="64"/>
      <c r="J62" s="64"/>
      <c r="K62" s="64"/>
      <c r="L62" s="64"/>
      <c r="M62" s="65"/>
      <c r="N62" s="63"/>
      <c r="O62" s="66"/>
      <c r="P62" s="67"/>
      <c r="Q62" s="64"/>
      <c r="R62" s="64"/>
      <c r="S62" s="68"/>
      <c r="T62" s="69"/>
      <c r="U62" s="65"/>
      <c r="V62" s="70"/>
      <c r="W62" s="63"/>
      <c r="X62" s="64"/>
      <c r="Y62" s="64"/>
      <c r="Z62" s="64"/>
      <c r="AA62" s="64"/>
      <c r="AB62" s="65"/>
      <c r="AC62" s="63"/>
      <c r="AD62" s="65"/>
      <c r="AE62" s="63"/>
      <c r="AF62" s="65"/>
      <c r="AG62" s="63"/>
      <c r="AH62" s="66"/>
      <c r="AI62" s="51"/>
      <c r="AJ62" s="52"/>
      <c r="AK62" s="52"/>
      <c r="AL62" s="52"/>
      <c r="AM62" s="52"/>
      <c r="AN62" s="52"/>
      <c r="AO62" s="52"/>
      <c r="AP62" s="52"/>
      <c r="AQ62" s="52"/>
      <c r="AR62" s="52"/>
    </row>
    <row r="63" spans="1:44" ht="15.75">
      <c r="A63" s="53"/>
      <c r="B63" s="54"/>
      <c r="C63" s="54"/>
      <c r="D63" s="54"/>
      <c r="E63" s="54"/>
      <c r="F63" s="54"/>
      <c r="G63" s="54"/>
      <c r="H63" s="54"/>
      <c r="I63" s="54"/>
      <c r="J63" s="54"/>
      <c r="K63" s="54"/>
      <c r="L63" s="54"/>
      <c r="M63" s="54"/>
      <c r="N63" s="54"/>
      <c r="O63" s="55"/>
      <c r="P63" s="56"/>
      <c r="Q63" s="57"/>
      <c r="R63" s="57"/>
      <c r="S63" s="58"/>
      <c r="T63" s="59"/>
      <c r="U63" s="60"/>
      <c r="V63" s="61"/>
      <c r="W63" s="54"/>
      <c r="X63" s="57"/>
      <c r="Y63" s="57"/>
      <c r="Z63" s="57"/>
      <c r="AA63" s="57"/>
      <c r="AB63" s="60"/>
      <c r="AC63" s="54"/>
      <c r="AD63" s="54"/>
      <c r="AE63" s="54"/>
      <c r="AF63" s="60"/>
      <c r="AG63" s="54"/>
      <c r="AH63" s="55"/>
      <c r="AI63" s="51"/>
      <c r="AJ63" s="52"/>
      <c r="AK63" s="52"/>
      <c r="AL63" s="52"/>
      <c r="AM63" s="52"/>
      <c r="AN63" s="52"/>
      <c r="AO63" s="52"/>
      <c r="AP63" s="52"/>
      <c r="AQ63" s="52"/>
      <c r="AR63" s="52"/>
    </row>
    <row r="64" spans="1:44" ht="15.75">
      <c r="A64" s="62"/>
      <c r="B64" s="63"/>
      <c r="C64" s="64"/>
      <c r="D64" s="64"/>
      <c r="E64" s="64"/>
      <c r="F64" s="64"/>
      <c r="G64" s="64"/>
      <c r="H64" s="64"/>
      <c r="I64" s="64"/>
      <c r="J64" s="64"/>
      <c r="K64" s="64"/>
      <c r="L64" s="64"/>
      <c r="M64" s="65"/>
      <c r="N64" s="63"/>
      <c r="O64" s="66"/>
      <c r="P64" s="67"/>
      <c r="Q64" s="64"/>
      <c r="R64" s="64"/>
      <c r="S64" s="68"/>
      <c r="T64" s="69"/>
      <c r="U64" s="65"/>
      <c r="V64" s="70"/>
      <c r="W64" s="63"/>
      <c r="X64" s="64"/>
      <c r="Y64" s="64"/>
      <c r="Z64" s="64"/>
      <c r="AA64" s="64"/>
      <c r="AB64" s="65"/>
      <c r="AC64" s="63"/>
      <c r="AD64" s="65"/>
      <c r="AE64" s="63"/>
      <c r="AF64" s="65"/>
      <c r="AG64" s="63"/>
      <c r="AH64" s="66"/>
      <c r="AI64" s="51"/>
      <c r="AJ64" s="52"/>
      <c r="AK64" s="52"/>
      <c r="AL64" s="52"/>
      <c r="AM64" s="52"/>
      <c r="AN64" s="52"/>
      <c r="AO64" s="52"/>
      <c r="AP64" s="52"/>
      <c r="AQ64" s="52"/>
      <c r="AR64" s="52"/>
    </row>
    <row r="65" spans="1:44" ht="15.75">
      <c r="A65" s="53"/>
      <c r="B65" s="54"/>
      <c r="C65" s="54"/>
      <c r="D65" s="54"/>
      <c r="E65" s="54"/>
      <c r="F65" s="54"/>
      <c r="G65" s="54"/>
      <c r="H65" s="54"/>
      <c r="I65" s="54"/>
      <c r="J65" s="54"/>
      <c r="K65" s="54"/>
      <c r="L65" s="54"/>
      <c r="M65" s="54"/>
      <c r="N65" s="54"/>
      <c r="O65" s="55"/>
      <c r="P65" s="56"/>
      <c r="Q65" s="57"/>
      <c r="R65" s="57"/>
      <c r="S65" s="58"/>
      <c r="T65" s="59"/>
      <c r="U65" s="60"/>
      <c r="V65" s="61"/>
      <c r="W65" s="54"/>
      <c r="X65" s="57"/>
      <c r="Y65" s="57"/>
      <c r="Z65" s="57"/>
      <c r="AA65" s="57"/>
      <c r="AB65" s="60"/>
      <c r="AC65" s="54"/>
      <c r="AD65" s="54"/>
      <c r="AE65" s="54"/>
      <c r="AF65" s="60"/>
      <c r="AG65" s="54"/>
      <c r="AH65" s="55"/>
      <c r="AI65" s="51"/>
      <c r="AJ65" s="52"/>
      <c r="AK65" s="52"/>
      <c r="AL65" s="52"/>
      <c r="AM65" s="52"/>
      <c r="AN65" s="52"/>
      <c r="AO65" s="52"/>
      <c r="AP65" s="52"/>
      <c r="AQ65" s="52"/>
      <c r="AR65" s="52"/>
    </row>
    <row r="66" spans="1:44" ht="15.75">
      <c r="A66" s="62"/>
      <c r="B66" s="63"/>
      <c r="C66" s="64"/>
      <c r="D66" s="64"/>
      <c r="E66" s="64"/>
      <c r="F66" s="64"/>
      <c r="G66" s="64"/>
      <c r="H66" s="64"/>
      <c r="I66" s="64"/>
      <c r="J66" s="64"/>
      <c r="K66" s="64"/>
      <c r="L66" s="64"/>
      <c r="M66" s="65"/>
      <c r="N66" s="63"/>
      <c r="O66" s="66"/>
      <c r="P66" s="67"/>
      <c r="Q66" s="64"/>
      <c r="R66" s="64"/>
      <c r="S66" s="68"/>
      <c r="T66" s="69"/>
      <c r="U66" s="65"/>
      <c r="V66" s="70"/>
      <c r="W66" s="63"/>
      <c r="X66" s="64"/>
      <c r="Y66" s="64"/>
      <c r="Z66" s="64"/>
      <c r="AA66" s="64"/>
      <c r="AB66" s="65"/>
      <c r="AC66" s="63"/>
      <c r="AD66" s="65"/>
      <c r="AE66" s="63"/>
      <c r="AF66" s="65"/>
      <c r="AG66" s="63"/>
      <c r="AH66" s="66"/>
      <c r="AI66" s="51"/>
      <c r="AJ66" s="52"/>
      <c r="AK66" s="52"/>
      <c r="AL66" s="52"/>
      <c r="AM66" s="52"/>
      <c r="AN66" s="52"/>
      <c r="AO66" s="52"/>
      <c r="AP66" s="52"/>
      <c r="AQ66" s="52"/>
      <c r="AR66" s="52"/>
    </row>
    <row r="67" spans="1:44" ht="15.75">
      <c r="A67" s="53"/>
      <c r="B67" s="54"/>
      <c r="C67" s="54"/>
      <c r="D67" s="54"/>
      <c r="E67" s="54"/>
      <c r="F67" s="54"/>
      <c r="G67" s="54"/>
      <c r="H67" s="54"/>
      <c r="I67" s="54"/>
      <c r="J67" s="54"/>
      <c r="K67" s="54"/>
      <c r="L67" s="54"/>
      <c r="M67" s="54"/>
      <c r="N67" s="54"/>
      <c r="O67" s="55"/>
      <c r="P67" s="56"/>
      <c r="Q67" s="57"/>
      <c r="R67" s="57"/>
      <c r="S67" s="58"/>
      <c r="T67" s="59"/>
      <c r="U67" s="60"/>
      <c r="V67" s="61"/>
      <c r="W67" s="54"/>
      <c r="X67" s="57"/>
      <c r="Y67" s="57"/>
      <c r="Z67" s="57"/>
      <c r="AA67" s="57"/>
      <c r="AB67" s="60"/>
      <c r="AC67" s="54"/>
      <c r="AD67" s="54"/>
      <c r="AE67" s="54"/>
      <c r="AF67" s="60"/>
      <c r="AG67" s="54"/>
      <c r="AH67" s="55"/>
      <c r="AI67" s="51"/>
      <c r="AJ67" s="52"/>
      <c r="AK67" s="52"/>
      <c r="AL67" s="52"/>
      <c r="AM67" s="52"/>
      <c r="AN67" s="52"/>
      <c r="AO67" s="52"/>
      <c r="AP67" s="52"/>
      <c r="AQ67" s="52"/>
      <c r="AR67" s="52"/>
    </row>
    <row r="68" spans="1:44" ht="15.75">
      <c r="A68" s="62"/>
      <c r="B68" s="63"/>
      <c r="C68" s="64"/>
      <c r="D68" s="64"/>
      <c r="E68" s="64"/>
      <c r="F68" s="64"/>
      <c r="G68" s="64"/>
      <c r="H68" s="64"/>
      <c r="I68" s="64"/>
      <c r="J68" s="64"/>
      <c r="K68" s="64"/>
      <c r="L68" s="64"/>
      <c r="M68" s="65"/>
      <c r="N68" s="63"/>
      <c r="O68" s="66"/>
      <c r="P68" s="67"/>
      <c r="Q68" s="64"/>
      <c r="R68" s="64"/>
      <c r="S68" s="68"/>
      <c r="T68" s="69"/>
      <c r="U68" s="65"/>
      <c r="V68" s="70"/>
      <c r="W68" s="63"/>
      <c r="X68" s="64"/>
      <c r="Y68" s="64"/>
      <c r="Z68" s="64"/>
      <c r="AA68" s="64"/>
      <c r="AB68" s="65"/>
      <c r="AC68" s="63"/>
      <c r="AD68" s="65"/>
      <c r="AE68" s="63"/>
      <c r="AF68" s="65"/>
      <c r="AG68" s="63"/>
      <c r="AH68" s="66"/>
      <c r="AI68" s="51"/>
      <c r="AJ68" s="52"/>
      <c r="AK68" s="52"/>
      <c r="AL68" s="52"/>
      <c r="AM68" s="52"/>
      <c r="AN68" s="52"/>
      <c r="AO68" s="52"/>
      <c r="AP68" s="52"/>
      <c r="AQ68" s="52"/>
      <c r="AR68" s="52"/>
    </row>
    <row r="69" spans="1:44" ht="15.75">
      <c r="A69" s="53"/>
      <c r="B69" s="54"/>
      <c r="C69" s="54"/>
      <c r="D69" s="54"/>
      <c r="E69" s="54"/>
      <c r="F69" s="54"/>
      <c r="G69" s="54"/>
      <c r="H69" s="54"/>
      <c r="I69" s="54"/>
      <c r="J69" s="54"/>
      <c r="K69" s="54"/>
      <c r="L69" s="54"/>
      <c r="M69" s="54"/>
      <c r="N69" s="54"/>
      <c r="O69" s="55"/>
      <c r="P69" s="56"/>
      <c r="Q69" s="57"/>
      <c r="R69" s="57"/>
      <c r="S69" s="58"/>
      <c r="T69" s="59"/>
      <c r="U69" s="60"/>
      <c r="V69" s="61"/>
      <c r="W69" s="54"/>
      <c r="X69" s="57"/>
      <c r="Y69" s="57"/>
      <c r="Z69" s="57"/>
      <c r="AA69" s="57"/>
      <c r="AB69" s="60"/>
      <c r="AC69" s="54"/>
      <c r="AD69" s="54"/>
      <c r="AE69" s="54"/>
      <c r="AF69" s="60"/>
      <c r="AG69" s="54"/>
      <c r="AH69" s="55"/>
      <c r="AI69" s="51"/>
      <c r="AJ69" s="52"/>
      <c r="AK69" s="52"/>
      <c r="AL69" s="52"/>
      <c r="AM69" s="52"/>
      <c r="AN69" s="52"/>
      <c r="AO69" s="52"/>
      <c r="AP69" s="52"/>
      <c r="AQ69" s="52"/>
      <c r="AR69" s="52"/>
    </row>
    <row r="70" spans="1:44" ht="15.75">
      <c r="A70" s="62"/>
      <c r="B70" s="63"/>
      <c r="C70" s="64"/>
      <c r="D70" s="64"/>
      <c r="E70" s="64"/>
      <c r="F70" s="64"/>
      <c r="G70" s="64"/>
      <c r="H70" s="64"/>
      <c r="I70" s="64"/>
      <c r="J70" s="64"/>
      <c r="K70" s="64"/>
      <c r="L70" s="64"/>
      <c r="M70" s="65"/>
      <c r="N70" s="63"/>
      <c r="O70" s="66"/>
      <c r="P70" s="67"/>
      <c r="Q70" s="64"/>
      <c r="R70" s="64"/>
      <c r="S70" s="68"/>
      <c r="T70" s="69"/>
      <c r="U70" s="65"/>
      <c r="V70" s="70"/>
      <c r="W70" s="63"/>
      <c r="X70" s="64"/>
      <c r="Y70" s="64"/>
      <c r="Z70" s="64"/>
      <c r="AA70" s="64"/>
      <c r="AB70" s="65"/>
      <c r="AC70" s="63"/>
      <c r="AD70" s="65"/>
      <c r="AE70" s="63"/>
      <c r="AF70" s="65"/>
      <c r="AG70" s="63"/>
      <c r="AH70" s="66"/>
      <c r="AI70" s="51"/>
      <c r="AJ70" s="52"/>
      <c r="AK70" s="52"/>
      <c r="AL70" s="52"/>
      <c r="AM70" s="52"/>
      <c r="AN70" s="52"/>
      <c r="AO70" s="52"/>
      <c r="AP70" s="52"/>
      <c r="AQ70" s="52"/>
      <c r="AR70" s="52"/>
    </row>
    <row r="71" spans="1:44" ht="15.75">
      <c r="A71" s="53"/>
      <c r="B71" s="54"/>
      <c r="C71" s="54"/>
      <c r="D71" s="54"/>
      <c r="E71" s="54"/>
      <c r="F71" s="54"/>
      <c r="G71" s="54"/>
      <c r="H71" s="54"/>
      <c r="I71" s="54"/>
      <c r="J71" s="54"/>
      <c r="K71" s="54"/>
      <c r="L71" s="54"/>
      <c r="M71" s="54"/>
      <c r="N71" s="54"/>
      <c r="O71" s="55"/>
      <c r="P71" s="56"/>
      <c r="Q71" s="57"/>
      <c r="R71" s="57"/>
      <c r="S71" s="58"/>
      <c r="T71" s="59"/>
      <c r="U71" s="60"/>
      <c r="V71" s="61"/>
      <c r="W71" s="54"/>
      <c r="X71" s="57"/>
      <c r="Y71" s="57"/>
      <c r="Z71" s="57"/>
      <c r="AA71" s="57"/>
      <c r="AB71" s="60"/>
      <c r="AC71" s="54"/>
      <c r="AD71" s="54"/>
      <c r="AE71" s="54"/>
      <c r="AF71" s="60"/>
      <c r="AG71" s="54"/>
      <c r="AH71" s="55"/>
      <c r="AI71" s="51"/>
      <c r="AJ71" s="52"/>
      <c r="AK71" s="52"/>
      <c r="AL71" s="52"/>
      <c r="AM71" s="52"/>
      <c r="AN71" s="52"/>
      <c r="AO71" s="52"/>
      <c r="AP71" s="52"/>
      <c r="AQ71" s="52"/>
      <c r="AR71" s="52"/>
    </row>
    <row r="72" spans="1:44" ht="15.75">
      <c r="A72" s="62"/>
      <c r="B72" s="63"/>
      <c r="C72" s="64"/>
      <c r="D72" s="64"/>
      <c r="E72" s="64"/>
      <c r="F72" s="64"/>
      <c r="G72" s="64"/>
      <c r="H72" s="64"/>
      <c r="I72" s="64"/>
      <c r="J72" s="64"/>
      <c r="K72" s="64"/>
      <c r="L72" s="64"/>
      <c r="M72" s="65"/>
      <c r="N72" s="63"/>
      <c r="O72" s="66"/>
      <c r="P72" s="67"/>
      <c r="Q72" s="64"/>
      <c r="R72" s="64"/>
      <c r="S72" s="68"/>
      <c r="T72" s="69"/>
      <c r="U72" s="65"/>
      <c r="V72" s="70"/>
      <c r="W72" s="63"/>
      <c r="X72" s="64"/>
      <c r="Y72" s="64"/>
      <c r="Z72" s="64"/>
      <c r="AA72" s="64"/>
      <c r="AB72" s="65"/>
      <c r="AC72" s="63"/>
      <c r="AD72" s="65"/>
      <c r="AE72" s="63"/>
      <c r="AF72" s="65"/>
      <c r="AG72" s="63"/>
      <c r="AH72" s="66"/>
      <c r="AI72" s="51"/>
      <c r="AJ72" s="52"/>
      <c r="AK72" s="52"/>
      <c r="AL72" s="52"/>
      <c r="AM72" s="52"/>
      <c r="AN72" s="52"/>
      <c r="AO72" s="52"/>
      <c r="AP72" s="52"/>
      <c r="AQ72" s="52"/>
      <c r="AR72" s="52"/>
    </row>
    <row r="73" spans="1:44" ht="15.75">
      <c r="A73" s="53"/>
      <c r="B73" s="54"/>
      <c r="C73" s="54"/>
      <c r="D73" s="54"/>
      <c r="E73" s="54"/>
      <c r="F73" s="54"/>
      <c r="G73" s="54"/>
      <c r="H73" s="54"/>
      <c r="I73" s="54"/>
      <c r="J73" s="54"/>
      <c r="K73" s="54"/>
      <c r="L73" s="54"/>
      <c r="M73" s="54"/>
      <c r="N73" s="54"/>
      <c r="O73" s="55"/>
      <c r="P73" s="56"/>
      <c r="Q73" s="57"/>
      <c r="R73" s="57"/>
      <c r="S73" s="58"/>
      <c r="T73" s="59"/>
      <c r="U73" s="60"/>
      <c r="V73" s="61"/>
      <c r="W73" s="54"/>
      <c r="X73" s="57"/>
      <c r="Y73" s="57"/>
      <c r="Z73" s="57"/>
      <c r="AA73" s="57"/>
      <c r="AB73" s="60"/>
      <c r="AC73" s="54"/>
      <c r="AD73" s="54"/>
      <c r="AE73" s="54"/>
      <c r="AF73" s="60"/>
      <c r="AG73" s="54"/>
      <c r="AH73" s="55"/>
      <c r="AI73" s="51"/>
      <c r="AJ73" s="52"/>
      <c r="AK73" s="52"/>
      <c r="AL73" s="52"/>
      <c r="AM73" s="52"/>
      <c r="AN73" s="52"/>
      <c r="AO73" s="52"/>
      <c r="AP73" s="52"/>
      <c r="AQ73" s="52"/>
      <c r="AR73" s="52"/>
    </row>
    <row r="74" spans="1:44" ht="15.75">
      <c r="A74" s="62"/>
      <c r="B74" s="63"/>
      <c r="C74" s="64"/>
      <c r="D74" s="64"/>
      <c r="E74" s="64"/>
      <c r="F74" s="64"/>
      <c r="G74" s="64"/>
      <c r="H74" s="64"/>
      <c r="I74" s="64"/>
      <c r="J74" s="64"/>
      <c r="K74" s="64"/>
      <c r="L74" s="64"/>
      <c r="M74" s="65"/>
      <c r="N74" s="63"/>
      <c r="O74" s="66"/>
      <c r="P74" s="67"/>
      <c r="Q74" s="64"/>
      <c r="R74" s="64"/>
      <c r="S74" s="68"/>
      <c r="T74" s="69"/>
      <c r="U74" s="65"/>
      <c r="V74" s="70"/>
      <c r="W74" s="63"/>
      <c r="X74" s="64"/>
      <c r="Y74" s="64"/>
      <c r="Z74" s="64"/>
      <c r="AA74" s="64"/>
      <c r="AB74" s="65"/>
      <c r="AC74" s="63"/>
      <c r="AD74" s="65"/>
      <c r="AE74" s="63"/>
      <c r="AF74" s="65"/>
      <c r="AG74" s="63"/>
      <c r="AH74" s="66"/>
      <c r="AI74" s="51"/>
      <c r="AJ74" s="52"/>
      <c r="AK74" s="52"/>
      <c r="AL74" s="52"/>
      <c r="AM74" s="52"/>
      <c r="AN74" s="52"/>
      <c r="AO74" s="52"/>
      <c r="AP74" s="52"/>
      <c r="AQ74" s="52"/>
      <c r="AR74" s="52"/>
    </row>
    <row r="75" spans="1:44" ht="15.75">
      <c r="A75" s="53"/>
      <c r="B75" s="54"/>
      <c r="C75" s="54"/>
      <c r="D75" s="54"/>
      <c r="E75" s="54"/>
      <c r="F75" s="54"/>
      <c r="G75" s="54"/>
      <c r="H75" s="54"/>
      <c r="I75" s="54"/>
      <c r="J75" s="54"/>
      <c r="K75" s="54"/>
      <c r="L75" s="54"/>
      <c r="M75" s="54"/>
      <c r="N75" s="54"/>
      <c r="O75" s="55"/>
      <c r="P75" s="56"/>
      <c r="Q75" s="57"/>
      <c r="R75" s="57"/>
      <c r="S75" s="58"/>
      <c r="T75" s="59"/>
      <c r="U75" s="60"/>
      <c r="V75" s="61"/>
      <c r="W75" s="54"/>
      <c r="X75" s="57"/>
      <c r="Y75" s="57"/>
      <c r="Z75" s="57"/>
      <c r="AA75" s="57"/>
      <c r="AB75" s="60"/>
      <c r="AC75" s="54"/>
      <c r="AD75" s="54"/>
      <c r="AE75" s="54"/>
      <c r="AF75" s="60"/>
      <c r="AG75" s="54"/>
      <c r="AH75" s="55"/>
      <c r="AI75" s="51"/>
      <c r="AJ75" s="52"/>
      <c r="AK75" s="52"/>
      <c r="AL75" s="52"/>
      <c r="AM75" s="52"/>
      <c r="AN75" s="52"/>
      <c r="AO75" s="52"/>
      <c r="AP75" s="52"/>
      <c r="AQ75" s="52"/>
      <c r="AR75" s="52"/>
    </row>
    <row r="76" spans="1:44" ht="15.75">
      <c r="A76" s="62"/>
      <c r="B76" s="63"/>
      <c r="C76" s="64"/>
      <c r="D76" s="64"/>
      <c r="E76" s="64"/>
      <c r="F76" s="64"/>
      <c r="G76" s="64"/>
      <c r="H76" s="64"/>
      <c r="I76" s="64"/>
      <c r="J76" s="64"/>
      <c r="K76" s="64"/>
      <c r="L76" s="64"/>
      <c r="M76" s="65"/>
      <c r="N76" s="63"/>
      <c r="O76" s="66"/>
      <c r="P76" s="67"/>
      <c r="Q76" s="64"/>
      <c r="R76" s="64"/>
      <c r="S76" s="68"/>
      <c r="T76" s="69"/>
      <c r="U76" s="65"/>
      <c r="V76" s="70"/>
      <c r="W76" s="63"/>
      <c r="X76" s="64"/>
      <c r="Y76" s="64"/>
      <c r="Z76" s="64"/>
      <c r="AA76" s="64"/>
      <c r="AB76" s="65"/>
      <c r="AC76" s="63"/>
      <c r="AD76" s="65"/>
      <c r="AE76" s="63"/>
      <c r="AF76" s="65"/>
      <c r="AG76" s="63"/>
      <c r="AH76" s="66"/>
      <c r="AI76" s="51"/>
      <c r="AJ76" s="52"/>
      <c r="AK76" s="52"/>
      <c r="AL76" s="52"/>
      <c r="AM76" s="52"/>
      <c r="AN76" s="52"/>
      <c r="AO76" s="52"/>
      <c r="AP76" s="52"/>
      <c r="AQ76" s="52"/>
      <c r="AR76" s="52"/>
    </row>
    <row r="77" spans="1:44" ht="15.75">
      <c r="A77" s="53"/>
      <c r="B77" s="54"/>
      <c r="C77" s="54"/>
      <c r="D77" s="54"/>
      <c r="E77" s="54"/>
      <c r="F77" s="54"/>
      <c r="G77" s="54"/>
      <c r="H77" s="54"/>
      <c r="I77" s="54"/>
      <c r="J77" s="54"/>
      <c r="K77" s="54"/>
      <c r="L77" s="54"/>
      <c r="M77" s="54"/>
      <c r="N77" s="54"/>
      <c r="O77" s="55"/>
      <c r="P77" s="56"/>
      <c r="Q77" s="57"/>
      <c r="R77" s="57"/>
      <c r="S77" s="58"/>
      <c r="T77" s="59"/>
      <c r="U77" s="60"/>
      <c r="V77" s="61"/>
      <c r="W77" s="54"/>
      <c r="X77" s="57"/>
      <c r="Y77" s="57"/>
      <c r="Z77" s="57"/>
      <c r="AA77" s="57"/>
      <c r="AB77" s="60"/>
      <c r="AC77" s="54"/>
      <c r="AD77" s="54"/>
      <c r="AE77" s="54"/>
      <c r="AF77" s="60"/>
      <c r="AG77" s="54"/>
      <c r="AH77" s="55"/>
      <c r="AI77" s="51"/>
      <c r="AJ77" s="52"/>
      <c r="AK77" s="52"/>
      <c r="AL77" s="52"/>
      <c r="AM77" s="52"/>
      <c r="AN77" s="52"/>
      <c r="AO77" s="52"/>
      <c r="AP77" s="52"/>
      <c r="AQ77" s="52"/>
      <c r="AR77" s="52"/>
    </row>
    <row r="78" spans="1:44" ht="15.75">
      <c r="A78" s="62"/>
      <c r="B78" s="63"/>
      <c r="C78" s="64"/>
      <c r="D78" s="64"/>
      <c r="E78" s="64"/>
      <c r="F78" s="64"/>
      <c r="G78" s="64"/>
      <c r="H78" s="64"/>
      <c r="I78" s="64"/>
      <c r="J78" s="64"/>
      <c r="K78" s="64"/>
      <c r="L78" s="64"/>
      <c r="M78" s="65"/>
      <c r="N78" s="63"/>
      <c r="O78" s="66"/>
      <c r="P78" s="67"/>
      <c r="Q78" s="64"/>
      <c r="R78" s="64"/>
      <c r="S78" s="68"/>
      <c r="T78" s="69"/>
      <c r="U78" s="65"/>
      <c r="V78" s="70"/>
      <c r="W78" s="63"/>
      <c r="X78" s="64"/>
      <c r="Y78" s="64"/>
      <c r="Z78" s="64"/>
      <c r="AA78" s="64"/>
      <c r="AB78" s="65"/>
      <c r="AC78" s="63"/>
      <c r="AD78" s="65"/>
      <c r="AE78" s="63"/>
      <c r="AF78" s="65"/>
      <c r="AG78" s="63"/>
      <c r="AH78" s="66"/>
      <c r="AI78" s="51"/>
      <c r="AJ78" s="52"/>
      <c r="AK78" s="52"/>
      <c r="AL78" s="52"/>
      <c r="AM78" s="52"/>
      <c r="AN78" s="52"/>
      <c r="AO78" s="52"/>
      <c r="AP78" s="52"/>
      <c r="AQ78" s="52"/>
      <c r="AR78" s="52"/>
    </row>
    <row r="79" spans="1:44" ht="15.75">
      <c r="A79" s="53"/>
      <c r="B79" s="54"/>
      <c r="C79" s="54"/>
      <c r="D79" s="54"/>
      <c r="E79" s="54"/>
      <c r="F79" s="54"/>
      <c r="G79" s="54"/>
      <c r="H79" s="54"/>
      <c r="I79" s="54"/>
      <c r="J79" s="54"/>
      <c r="K79" s="54"/>
      <c r="L79" s="54"/>
      <c r="M79" s="54"/>
      <c r="N79" s="54"/>
      <c r="O79" s="55"/>
      <c r="P79" s="56"/>
      <c r="Q79" s="57"/>
      <c r="R79" s="57"/>
      <c r="S79" s="58"/>
      <c r="T79" s="59"/>
      <c r="U79" s="60"/>
      <c r="V79" s="61"/>
      <c r="W79" s="54"/>
      <c r="X79" s="57"/>
      <c r="Y79" s="57"/>
      <c r="Z79" s="57"/>
      <c r="AA79" s="57"/>
      <c r="AB79" s="60"/>
      <c r="AC79" s="54"/>
      <c r="AD79" s="54"/>
      <c r="AE79" s="54"/>
      <c r="AF79" s="60"/>
      <c r="AG79" s="54"/>
      <c r="AH79" s="55"/>
      <c r="AI79" s="51"/>
      <c r="AJ79" s="52"/>
      <c r="AK79" s="52"/>
      <c r="AL79" s="52"/>
      <c r="AM79" s="52"/>
      <c r="AN79" s="52"/>
      <c r="AO79" s="52"/>
      <c r="AP79" s="52"/>
      <c r="AQ79" s="52"/>
      <c r="AR79" s="52"/>
    </row>
    <row r="80" spans="1:44" ht="15.75">
      <c r="A80" s="62"/>
      <c r="B80" s="63"/>
      <c r="C80" s="64"/>
      <c r="D80" s="64"/>
      <c r="E80" s="64"/>
      <c r="F80" s="64"/>
      <c r="G80" s="64"/>
      <c r="H80" s="64"/>
      <c r="I80" s="64"/>
      <c r="J80" s="64"/>
      <c r="K80" s="64"/>
      <c r="L80" s="64"/>
      <c r="M80" s="65"/>
      <c r="N80" s="63"/>
      <c r="O80" s="66"/>
      <c r="P80" s="67"/>
      <c r="Q80" s="64"/>
      <c r="R80" s="64"/>
      <c r="S80" s="68"/>
      <c r="T80" s="69"/>
      <c r="U80" s="65"/>
      <c r="V80" s="70"/>
      <c r="W80" s="63"/>
      <c r="X80" s="64"/>
      <c r="Y80" s="64"/>
      <c r="Z80" s="64"/>
      <c r="AA80" s="64"/>
      <c r="AB80" s="65"/>
      <c r="AC80" s="63"/>
      <c r="AD80" s="65"/>
      <c r="AE80" s="63"/>
      <c r="AF80" s="65"/>
      <c r="AG80" s="63"/>
      <c r="AH80" s="66"/>
      <c r="AI80" s="51"/>
      <c r="AJ80" s="52"/>
      <c r="AK80" s="52"/>
      <c r="AL80" s="52"/>
      <c r="AM80" s="52"/>
      <c r="AN80" s="52"/>
      <c r="AO80" s="52"/>
      <c r="AP80" s="52"/>
      <c r="AQ80" s="52"/>
      <c r="AR80" s="52"/>
    </row>
    <row r="81" spans="1:44" ht="15.75">
      <c r="A81" s="53"/>
      <c r="B81" s="54"/>
      <c r="C81" s="54"/>
      <c r="D81" s="54"/>
      <c r="E81" s="54"/>
      <c r="F81" s="54"/>
      <c r="G81" s="54"/>
      <c r="H81" s="54"/>
      <c r="I81" s="54"/>
      <c r="J81" s="54"/>
      <c r="K81" s="54"/>
      <c r="L81" s="54"/>
      <c r="M81" s="54"/>
      <c r="N81" s="54"/>
      <c r="O81" s="55"/>
      <c r="P81" s="56"/>
      <c r="Q81" s="57"/>
      <c r="R81" s="57"/>
      <c r="S81" s="58"/>
      <c r="T81" s="59"/>
      <c r="U81" s="60"/>
      <c r="V81" s="61"/>
      <c r="W81" s="54"/>
      <c r="X81" s="57"/>
      <c r="Y81" s="57"/>
      <c r="Z81" s="57"/>
      <c r="AA81" s="57"/>
      <c r="AB81" s="60"/>
      <c r="AC81" s="54"/>
      <c r="AD81" s="54"/>
      <c r="AE81" s="54"/>
      <c r="AF81" s="60"/>
      <c r="AG81" s="54"/>
      <c r="AH81" s="55"/>
      <c r="AI81" s="51"/>
      <c r="AJ81" s="52"/>
      <c r="AK81" s="52"/>
      <c r="AL81" s="52"/>
      <c r="AM81" s="52"/>
      <c r="AN81" s="52"/>
      <c r="AO81" s="52"/>
      <c r="AP81" s="52"/>
      <c r="AQ81" s="52"/>
      <c r="AR81" s="52"/>
    </row>
    <row r="82" spans="1:44" ht="15.75">
      <c r="A82" s="62"/>
      <c r="B82" s="63"/>
      <c r="C82" s="64"/>
      <c r="D82" s="64"/>
      <c r="E82" s="64"/>
      <c r="F82" s="64"/>
      <c r="G82" s="64"/>
      <c r="H82" s="64"/>
      <c r="I82" s="64"/>
      <c r="J82" s="64"/>
      <c r="K82" s="64"/>
      <c r="L82" s="64"/>
      <c r="M82" s="65"/>
      <c r="N82" s="63"/>
      <c r="O82" s="66"/>
      <c r="P82" s="67"/>
      <c r="Q82" s="64"/>
      <c r="R82" s="64"/>
      <c r="S82" s="68"/>
      <c r="T82" s="69"/>
      <c r="U82" s="65"/>
      <c r="V82" s="70"/>
      <c r="W82" s="63"/>
      <c r="X82" s="64"/>
      <c r="Y82" s="64"/>
      <c r="Z82" s="64"/>
      <c r="AA82" s="64"/>
      <c r="AB82" s="65"/>
      <c r="AC82" s="63"/>
      <c r="AD82" s="65"/>
      <c r="AE82" s="63"/>
      <c r="AF82" s="65"/>
      <c r="AG82" s="63"/>
      <c r="AH82" s="66"/>
      <c r="AI82" s="51"/>
      <c r="AJ82" s="52"/>
      <c r="AK82" s="52"/>
      <c r="AL82" s="52"/>
      <c r="AM82" s="52"/>
      <c r="AN82" s="52"/>
      <c r="AO82" s="52"/>
      <c r="AP82" s="52"/>
      <c r="AQ82" s="52"/>
      <c r="AR82" s="52"/>
    </row>
    <row r="83" spans="1:44" ht="15.75">
      <c r="A83" s="53"/>
      <c r="B83" s="54"/>
      <c r="C83" s="54"/>
      <c r="D83" s="54"/>
      <c r="E83" s="54"/>
      <c r="F83" s="54"/>
      <c r="G83" s="54"/>
      <c r="H83" s="54"/>
      <c r="I83" s="54"/>
      <c r="J83" s="54"/>
      <c r="K83" s="54"/>
      <c r="L83" s="54"/>
      <c r="M83" s="54"/>
      <c r="N83" s="54"/>
      <c r="O83" s="55"/>
      <c r="P83" s="56"/>
      <c r="Q83" s="57"/>
      <c r="R83" s="57"/>
      <c r="S83" s="58"/>
      <c r="T83" s="59"/>
      <c r="U83" s="60"/>
      <c r="V83" s="61"/>
      <c r="W83" s="54"/>
      <c r="X83" s="57"/>
      <c r="Y83" s="57"/>
      <c r="Z83" s="57"/>
      <c r="AA83" s="57"/>
      <c r="AB83" s="60"/>
      <c r="AC83" s="54"/>
      <c r="AD83" s="54"/>
      <c r="AE83" s="54"/>
      <c r="AF83" s="60"/>
      <c r="AG83" s="54"/>
      <c r="AH83" s="55"/>
      <c r="AI83" s="51"/>
      <c r="AJ83" s="52"/>
      <c r="AK83" s="52"/>
      <c r="AL83" s="52"/>
      <c r="AM83" s="52"/>
      <c r="AN83" s="52"/>
      <c r="AO83" s="52"/>
      <c r="AP83" s="52"/>
      <c r="AQ83" s="52"/>
      <c r="AR83" s="52"/>
    </row>
    <row r="84" spans="1:44" ht="15.75">
      <c r="A84" s="62"/>
      <c r="B84" s="63"/>
      <c r="C84" s="64"/>
      <c r="D84" s="64"/>
      <c r="E84" s="64"/>
      <c r="F84" s="64"/>
      <c r="G84" s="64"/>
      <c r="H84" s="64"/>
      <c r="I84" s="64"/>
      <c r="J84" s="64"/>
      <c r="K84" s="64"/>
      <c r="L84" s="64"/>
      <c r="M84" s="65"/>
      <c r="N84" s="63"/>
      <c r="O84" s="66"/>
      <c r="P84" s="67"/>
      <c r="Q84" s="64"/>
      <c r="R84" s="64"/>
      <c r="S84" s="68"/>
      <c r="T84" s="69"/>
      <c r="U84" s="65"/>
      <c r="V84" s="70"/>
      <c r="W84" s="63"/>
      <c r="X84" s="64"/>
      <c r="Y84" s="64"/>
      <c r="Z84" s="64"/>
      <c r="AA84" s="64"/>
      <c r="AB84" s="65"/>
      <c r="AC84" s="63"/>
      <c r="AD84" s="65"/>
      <c r="AE84" s="63"/>
      <c r="AF84" s="65"/>
      <c r="AG84" s="63"/>
      <c r="AH84" s="66"/>
      <c r="AI84" s="51"/>
      <c r="AJ84" s="52"/>
      <c r="AK84" s="52"/>
      <c r="AL84" s="52"/>
      <c r="AM84" s="52"/>
      <c r="AN84" s="52"/>
      <c r="AO84" s="52"/>
      <c r="AP84" s="52"/>
      <c r="AQ84" s="52"/>
      <c r="AR84" s="52"/>
    </row>
    <row r="85" spans="1:44" ht="15.75">
      <c r="A85" s="53"/>
      <c r="B85" s="54"/>
      <c r="C85" s="54"/>
      <c r="D85" s="54"/>
      <c r="E85" s="54"/>
      <c r="F85" s="54"/>
      <c r="G85" s="54"/>
      <c r="H85" s="54"/>
      <c r="I85" s="54"/>
      <c r="J85" s="54"/>
      <c r="K85" s="54"/>
      <c r="L85" s="54"/>
      <c r="M85" s="54"/>
      <c r="N85" s="54"/>
      <c r="O85" s="55"/>
      <c r="P85" s="56"/>
      <c r="Q85" s="57"/>
      <c r="R85" s="57"/>
      <c r="S85" s="58"/>
      <c r="T85" s="59"/>
      <c r="U85" s="60"/>
      <c r="V85" s="61"/>
      <c r="W85" s="54"/>
      <c r="X85" s="57"/>
      <c r="Y85" s="57"/>
      <c r="Z85" s="57"/>
      <c r="AA85" s="57"/>
      <c r="AB85" s="60"/>
      <c r="AC85" s="54"/>
      <c r="AD85" s="54"/>
      <c r="AE85" s="54"/>
      <c r="AF85" s="60"/>
      <c r="AG85" s="54"/>
      <c r="AH85" s="55"/>
      <c r="AI85" s="51"/>
      <c r="AJ85" s="52"/>
      <c r="AK85" s="52"/>
      <c r="AL85" s="52"/>
      <c r="AM85" s="52"/>
      <c r="AN85" s="52"/>
      <c r="AO85" s="52"/>
      <c r="AP85" s="52"/>
      <c r="AQ85" s="52"/>
      <c r="AR85" s="52"/>
    </row>
    <row r="86" spans="1:44" ht="15.75">
      <c r="A86" s="62"/>
      <c r="B86" s="63"/>
      <c r="C86" s="64"/>
      <c r="D86" s="64"/>
      <c r="E86" s="64"/>
      <c r="F86" s="64"/>
      <c r="G86" s="64"/>
      <c r="H86" s="64"/>
      <c r="I86" s="64"/>
      <c r="J86" s="64"/>
      <c r="K86" s="64"/>
      <c r="L86" s="64"/>
      <c r="M86" s="65"/>
      <c r="N86" s="63"/>
      <c r="O86" s="66"/>
      <c r="P86" s="67"/>
      <c r="Q86" s="64"/>
      <c r="R86" s="64"/>
      <c r="S86" s="68"/>
      <c r="T86" s="69"/>
      <c r="U86" s="65"/>
      <c r="V86" s="70"/>
      <c r="W86" s="63"/>
      <c r="X86" s="64"/>
      <c r="Y86" s="64"/>
      <c r="Z86" s="64"/>
      <c r="AA86" s="64"/>
      <c r="AB86" s="65"/>
      <c r="AC86" s="63"/>
      <c r="AD86" s="65"/>
      <c r="AE86" s="63"/>
      <c r="AF86" s="65"/>
      <c r="AG86" s="63"/>
      <c r="AH86" s="66"/>
      <c r="AI86" s="51"/>
      <c r="AJ86" s="52"/>
      <c r="AK86" s="52"/>
      <c r="AL86" s="52"/>
      <c r="AM86" s="52"/>
      <c r="AN86" s="52"/>
      <c r="AO86" s="52"/>
      <c r="AP86" s="52"/>
      <c r="AQ86" s="52"/>
      <c r="AR86" s="52"/>
    </row>
    <row r="87" spans="1:44" ht="15.75">
      <c r="A87" s="53"/>
      <c r="B87" s="54"/>
      <c r="C87" s="54"/>
      <c r="D87" s="54"/>
      <c r="E87" s="54"/>
      <c r="F87" s="54"/>
      <c r="G87" s="54"/>
      <c r="H87" s="54"/>
      <c r="I87" s="54"/>
      <c r="J87" s="54"/>
      <c r="K87" s="54"/>
      <c r="L87" s="54"/>
      <c r="M87" s="54"/>
      <c r="N87" s="54"/>
      <c r="O87" s="55"/>
      <c r="P87" s="56"/>
      <c r="Q87" s="57"/>
      <c r="R87" s="57"/>
      <c r="S87" s="58"/>
      <c r="T87" s="59"/>
      <c r="U87" s="60"/>
      <c r="V87" s="61"/>
      <c r="W87" s="54"/>
      <c r="X87" s="57"/>
      <c r="Y87" s="57"/>
      <c r="Z87" s="57"/>
      <c r="AA87" s="57"/>
      <c r="AB87" s="60"/>
      <c r="AC87" s="54"/>
      <c r="AD87" s="54"/>
      <c r="AE87" s="54"/>
      <c r="AF87" s="60"/>
      <c r="AG87" s="54"/>
      <c r="AH87" s="55"/>
      <c r="AI87" s="51"/>
      <c r="AJ87" s="52"/>
      <c r="AK87" s="52"/>
      <c r="AL87" s="52"/>
      <c r="AM87" s="52"/>
      <c r="AN87" s="52"/>
      <c r="AO87" s="52"/>
      <c r="AP87" s="52"/>
      <c r="AQ87" s="52"/>
      <c r="AR87" s="52"/>
    </row>
    <row r="88" spans="1:44" ht="15.75">
      <c r="A88" s="62"/>
      <c r="B88" s="63"/>
      <c r="C88" s="64"/>
      <c r="D88" s="64"/>
      <c r="E88" s="64"/>
      <c r="F88" s="64"/>
      <c r="G88" s="64"/>
      <c r="H88" s="64"/>
      <c r="I88" s="64"/>
      <c r="J88" s="64"/>
      <c r="K88" s="64"/>
      <c r="L88" s="64"/>
      <c r="M88" s="65"/>
      <c r="N88" s="63"/>
      <c r="O88" s="66"/>
      <c r="P88" s="67"/>
      <c r="Q88" s="64"/>
      <c r="R88" s="64"/>
      <c r="S88" s="68"/>
      <c r="T88" s="69"/>
      <c r="U88" s="65"/>
      <c r="V88" s="70"/>
      <c r="W88" s="63"/>
      <c r="X88" s="64"/>
      <c r="Y88" s="64"/>
      <c r="Z88" s="64"/>
      <c r="AA88" s="64"/>
      <c r="AB88" s="65"/>
      <c r="AC88" s="63"/>
      <c r="AD88" s="65"/>
      <c r="AE88" s="63"/>
      <c r="AF88" s="65"/>
      <c r="AG88" s="63"/>
      <c r="AH88" s="66"/>
      <c r="AI88" s="51"/>
      <c r="AJ88" s="52"/>
      <c r="AK88" s="52"/>
      <c r="AL88" s="52"/>
      <c r="AM88" s="52"/>
      <c r="AN88" s="52"/>
      <c r="AO88" s="52"/>
      <c r="AP88" s="52"/>
      <c r="AQ88" s="52"/>
      <c r="AR88" s="52"/>
    </row>
    <row r="89" spans="1:44" ht="15.75">
      <c r="A89" s="53"/>
      <c r="B89" s="54"/>
      <c r="C89" s="54"/>
      <c r="D89" s="54"/>
      <c r="E89" s="54"/>
      <c r="F89" s="54"/>
      <c r="G89" s="54"/>
      <c r="H89" s="54"/>
      <c r="I89" s="54"/>
      <c r="J89" s="54"/>
      <c r="K89" s="54"/>
      <c r="L89" s="54"/>
      <c r="M89" s="54"/>
      <c r="N89" s="54"/>
      <c r="O89" s="55"/>
      <c r="P89" s="56"/>
      <c r="Q89" s="57"/>
      <c r="R89" s="57"/>
      <c r="S89" s="58"/>
      <c r="T89" s="59"/>
      <c r="U89" s="60"/>
      <c r="V89" s="61"/>
      <c r="W89" s="54"/>
      <c r="X89" s="57"/>
      <c r="Y89" s="57"/>
      <c r="Z89" s="57"/>
      <c r="AA89" s="57"/>
      <c r="AB89" s="60"/>
      <c r="AC89" s="54"/>
      <c r="AD89" s="54"/>
      <c r="AE89" s="54"/>
      <c r="AF89" s="60"/>
      <c r="AG89" s="54"/>
      <c r="AH89" s="55"/>
      <c r="AI89" s="51"/>
      <c r="AJ89" s="52"/>
      <c r="AK89" s="52"/>
      <c r="AL89" s="52"/>
      <c r="AM89" s="52"/>
      <c r="AN89" s="52"/>
      <c r="AO89" s="52"/>
      <c r="AP89" s="52"/>
      <c r="AQ89" s="52"/>
      <c r="AR89" s="52"/>
    </row>
    <row r="90" spans="1:44" ht="15.75">
      <c r="A90" s="62"/>
      <c r="B90" s="63"/>
      <c r="C90" s="64"/>
      <c r="D90" s="64"/>
      <c r="E90" s="64"/>
      <c r="F90" s="64"/>
      <c r="G90" s="64"/>
      <c r="H90" s="64"/>
      <c r="I90" s="64"/>
      <c r="J90" s="64"/>
      <c r="K90" s="64"/>
      <c r="L90" s="64"/>
      <c r="M90" s="65"/>
      <c r="N90" s="63"/>
      <c r="O90" s="66"/>
      <c r="P90" s="67"/>
      <c r="Q90" s="64"/>
      <c r="R90" s="64"/>
      <c r="S90" s="68"/>
      <c r="T90" s="69"/>
      <c r="U90" s="65"/>
      <c r="V90" s="70"/>
      <c r="W90" s="63"/>
      <c r="X90" s="64"/>
      <c r="Y90" s="64"/>
      <c r="Z90" s="64"/>
      <c r="AA90" s="64"/>
      <c r="AB90" s="65"/>
      <c r="AC90" s="63"/>
      <c r="AD90" s="65"/>
      <c r="AE90" s="63"/>
      <c r="AF90" s="65"/>
      <c r="AG90" s="63"/>
      <c r="AH90" s="66"/>
      <c r="AI90" s="51"/>
      <c r="AJ90" s="52"/>
      <c r="AK90" s="52"/>
      <c r="AL90" s="52"/>
      <c r="AM90" s="52"/>
      <c r="AN90" s="52"/>
      <c r="AO90" s="52"/>
      <c r="AP90" s="52"/>
      <c r="AQ90" s="52"/>
      <c r="AR90" s="52"/>
    </row>
    <row r="91" spans="1:44" ht="15.75">
      <c r="A91" s="53"/>
      <c r="B91" s="54"/>
      <c r="C91" s="54"/>
      <c r="D91" s="54"/>
      <c r="E91" s="54"/>
      <c r="F91" s="54"/>
      <c r="G91" s="54"/>
      <c r="H91" s="54"/>
      <c r="I91" s="54"/>
      <c r="J91" s="54"/>
      <c r="K91" s="54"/>
      <c r="L91" s="54"/>
      <c r="M91" s="54"/>
      <c r="N91" s="54"/>
      <c r="O91" s="55"/>
      <c r="P91" s="56"/>
      <c r="Q91" s="57"/>
      <c r="R91" s="57"/>
      <c r="S91" s="58"/>
      <c r="T91" s="59"/>
      <c r="U91" s="60"/>
      <c r="V91" s="61"/>
      <c r="W91" s="54"/>
      <c r="X91" s="57"/>
      <c r="Y91" s="57"/>
      <c r="Z91" s="57"/>
      <c r="AA91" s="57"/>
      <c r="AB91" s="60"/>
      <c r="AC91" s="54"/>
      <c r="AD91" s="54"/>
      <c r="AE91" s="54"/>
      <c r="AF91" s="60"/>
      <c r="AG91" s="54"/>
      <c r="AH91" s="55"/>
      <c r="AI91" s="51"/>
      <c r="AJ91" s="52"/>
      <c r="AK91" s="52"/>
      <c r="AL91" s="52"/>
      <c r="AM91" s="52"/>
      <c r="AN91" s="52"/>
      <c r="AO91" s="52"/>
      <c r="AP91" s="52"/>
      <c r="AQ91" s="52"/>
      <c r="AR91" s="52"/>
    </row>
    <row r="92" spans="1:44" ht="15.75">
      <c r="A92" s="62"/>
      <c r="B92" s="63"/>
      <c r="C92" s="64"/>
      <c r="D92" s="64"/>
      <c r="E92" s="64"/>
      <c r="F92" s="64"/>
      <c r="G92" s="64"/>
      <c r="H92" s="64"/>
      <c r="I92" s="64"/>
      <c r="J92" s="64"/>
      <c r="K92" s="64"/>
      <c r="L92" s="64"/>
      <c r="M92" s="65"/>
      <c r="N92" s="63"/>
      <c r="O92" s="66"/>
      <c r="P92" s="67"/>
      <c r="Q92" s="64"/>
      <c r="R92" s="64"/>
      <c r="S92" s="68"/>
      <c r="T92" s="69"/>
      <c r="U92" s="65"/>
      <c r="V92" s="70"/>
      <c r="W92" s="63"/>
      <c r="X92" s="64"/>
      <c r="Y92" s="64"/>
      <c r="Z92" s="64"/>
      <c r="AA92" s="64"/>
      <c r="AB92" s="65"/>
      <c r="AC92" s="63"/>
      <c r="AD92" s="65"/>
      <c r="AE92" s="63"/>
      <c r="AF92" s="65"/>
      <c r="AG92" s="63"/>
      <c r="AH92" s="66"/>
      <c r="AI92" s="51"/>
      <c r="AJ92" s="52"/>
      <c r="AK92" s="52"/>
      <c r="AL92" s="52"/>
      <c r="AM92" s="52"/>
      <c r="AN92" s="52"/>
      <c r="AO92" s="52"/>
      <c r="AP92" s="52"/>
      <c r="AQ92" s="52"/>
      <c r="AR92" s="52"/>
    </row>
    <row r="93" spans="1:44" ht="15.75">
      <c r="A93" s="53"/>
      <c r="B93" s="54"/>
      <c r="C93" s="54"/>
      <c r="D93" s="54"/>
      <c r="E93" s="54"/>
      <c r="F93" s="54"/>
      <c r="G93" s="54"/>
      <c r="H93" s="54"/>
      <c r="I93" s="54"/>
      <c r="J93" s="54"/>
      <c r="K93" s="54"/>
      <c r="L93" s="54"/>
      <c r="M93" s="54"/>
      <c r="N93" s="54"/>
      <c r="O93" s="55"/>
      <c r="P93" s="56"/>
      <c r="Q93" s="57"/>
      <c r="R93" s="57"/>
      <c r="S93" s="58"/>
      <c r="T93" s="59"/>
      <c r="U93" s="60"/>
      <c r="V93" s="61"/>
      <c r="W93" s="54"/>
      <c r="X93" s="57"/>
      <c r="Y93" s="57"/>
      <c r="Z93" s="57"/>
      <c r="AA93" s="57"/>
      <c r="AB93" s="60"/>
      <c r="AC93" s="54"/>
      <c r="AD93" s="54"/>
      <c r="AE93" s="54"/>
      <c r="AF93" s="60"/>
      <c r="AG93" s="54"/>
      <c r="AH93" s="55"/>
      <c r="AI93" s="51"/>
      <c r="AJ93" s="52"/>
      <c r="AK93" s="52"/>
      <c r="AL93" s="52"/>
      <c r="AM93" s="52"/>
      <c r="AN93" s="52"/>
      <c r="AO93" s="52"/>
      <c r="AP93" s="52"/>
      <c r="AQ93" s="52"/>
      <c r="AR93" s="52"/>
    </row>
    <row r="94" spans="1:44" ht="15.75">
      <c r="A94" s="62"/>
      <c r="B94" s="63"/>
      <c r="C94" s="64"/>
      <c r="D94" s="64"/>
      <c r="E94" s="64"/>
      <c r="F94" s="64"/>
      <c r="G94" s="64"/>
      <c r="H94" s="64"/>
      <c r="I94" s="64"/>
      <c r="J94" s="64"/>
      <c r="K94" s="64"/>
      <c r="L94" s="64"/>
      <c r="M94" s="65"/>
      <c r="N94" s="63"/>
      <c r="O94" s="66"/>
      <c r="P94" s="67"/>
      <c r="Q94" s="64"/>
      <c r="R94" s="64"/>
      <c r="S94" s="68"/>
      <c r="T94" s="69"/>
      <c r="U94" s="65"/>
      <c r="V94" s="70"/>
      <c r="W94" s="63"/>
      <c r="X94" s="64"/>
      <c r="Y94" s="64"/>
      <c r="Z94" s="64"/>
      <c r="AA94" s="64"/>
      <c r="AB94" s="65"/>
      <c r="AC94" s="63"/>
      <c r="AD94" s="65"/>
      <c r="AE94" s="63"/>
      <c r="AF94" s="65"/>
      <c r="AG94" s="63"/>
      <c r="AH94" s="66"/>
      <c r="AI94" s="51"/>
      <c r="AJ94" s="52"/>
      <c r="AK94" s="52"/>
      <c r="AL94" s="52"/>
      <c r="AM94" s="52"/>
      <c r="AN94" s="52"/>
      <c r="AO94" s="52"/>
      <c r="AP94" s="52"/>
      <c r="AQ94" s="52"/>
      <c r="AR94" s="52"/>
    </row>
    <row r="95" spans="1:44" ht="15.75">
      <c r="A95" s="53"/>
      <c r="B95" s="54"/>
      <c r="C95" s="54"/>
      <c r="D95" s="54"/>
      <c r="E95" s="54"/>
      <c r="F95" s="54"/>
      <c r="G95" s="54"/>
      <c r="H95" s="54"/>
      <c r="I95" s="54"/>
      <c r="J95" s="54"/>
      <c r="K95" s="54"/>
      <c r="L95" s="54"/>
      <c r="M95" s="54"/>
      <c r="N95" s="54"/>
      <c r="O95" s="55"/>
      <c r="P95" s="56"/>
      <c r="Q95" s="57"/>
      <c r="R95" s="57"/>
      <c r="S95" s="58"/>
      <c r="T95" s="59"/>
      <c r="U95" s="60"/>
      <c r="V95" s="61"/>
      <c r="W95" s="54"/>
      <c r="X95" s="57"/>
      <c r="Y95" s="57"/>
      <c r="Z95" s="57"/>
      <c r="AA95" s="57"/>
      <c r="AB95" s="60"/>
      <c r="AC95" s="54"/>
      <c r="AD95" s="54"/>
      <c r="AE95" s="54"/>
      <c r="AF95" s="60"/>
      <c r="AG95" s="54"/>
      <c r="AH95" s="55"/>
      <c r="AI95" s="51"/>
      <c r="AJ95" s="52"/>
      <c r="AK95" s="52"/>
      <c r="AL95" s="52"/>
      <c r="AM95" s="52"/>
      <c r="AN95" s="52"/>
      <c r="AO95" s="52"/>
      <c r="AP95" s="52"/>
      <c r="AQ95" s="52"/>
      <c r="AR95" s="52"/>
    </row>
    <row r="96" spans="1:44" ht="15.75">
      <c r="A96" s="62"/>
      <c r="B96" s="63"/>
      <c r="C96" s="64"/>
      <c r="D96" s="64"/>
      <c r="E96" s="64"/>
      <c r="F96" s="64"/>
      <c r="G96" s="64"/>
      <c r="H96" s="64"/>
      <c r="I96" s="64"/>
      <c r="J96" s="64"/>
      <c r="K96" s="64"/>
      <c r="L96" s="64"/>
      <c r="M96" s="65"/>
      <c r="N96" s="63"/>
      <c r="O96" s="66"/>
      <c r="P96" s="67"/>
      <c r="Q96" s="64"/>
      <c r="R96" s="64"/>
      <c r="S96" s="68"/>
      <c r="T96" s="69"/>
      <c r="U96" s="65"/>
      <c r="V96" s="70"/>
      <c r="W96" s="63"/>
      <c r="X96" s="64"/>
      <c r="Y96" s="64"/>
      <c r="Z96" s="64"/>
      <c r="AA96" s="64"/>
      <c r="AB96" s="65"/>
      <c r="AC96" s="63"/>
      <c r="AD96" s="65"/>
      <c r="AE96" s="63"/>
      <c r="AF96" s="65"/>
      <c r="AG96" s="63"/>
      <c r="AH96" s="66"/>
      <c r="AI96" s="51"/>
      <c r="AJ96" s="52"/>
      <c r="AK96" s="52"/>
      <c r="AL96" s="52"/>
      <c r="AM96" s="52"/>
      <c r="AN96" s="52"/>
      <c r="AO96" s="52"/>
      <c r="AP96" s="52"/>
      <c r="AQ96" s="52"/>
      <c r="AR96" s="52"/>
    </row>
    <row r="97" spans="1:44" ht="15.75">
      <c r="A97" s="53"/>
      <c r="B97" s="54"/>
      <c r="C97" s="54"/>
      <c r="D97" s="54"/>
      <c r="E97" s="54"/>
      <c r="F97" s="54"/>
      <c r="G97" s="54"/>
      <c r="H97" s="54"/>
      <c r="I97" s="54"/>
      <c r="J97" s="54"/>
      <c r="K97" s="54"/>
      <c r="L97" s="54"/>
      <c r="M97" s="54"/>
      <c r="N97" s="54"/>
      <c r="O97" s="55"/>
      <c r="P97" s="56"/>
      <c r="Q97" s="57"/>
      <c r="R97" s="57"/>
      <c r="S97" s="58"/>
      <c r="T97" s="59"/>
      <c r="U97" s="60"/>
      <c r="V97" s="61"/>
      <c r="W97" s="54"/>
      <c r="X97" s="57"/>
      <c r="Y97" s="57"/>
      <c r="Z97" s="57"/>
      <c r="AA97" s="57"/>
      <c r="AB97" s="60"/>
      <c r="AC97" s="54"/>
      <c r="AD97" s="54"/>
      <c r="AE97" s="54"/>
      <c r="AF97" s="60"/>
      <c r="AG97" s="54"/>
      <c r="AH97" s="55"/>
      <c r="AI97" s="51"/>
      <c r="AJ97" s="52"/>
      <c r="AK97" s="52"/>
      <c r="AL97" s="52"/>
      <c r="AM97" s="52"/>
      <c r="AN97" s="52"/>
      <c r="AO97" s="52"/>
      <c r="AP97" s="52"/>
      <c r="AQ97" s="52"/>
      <c r="AR97" s="52"/>
    </row>
    <row r="98" spans="1:44" ht="15.75">
      <c r="A98" s="62"/>
      <c r="B98" s="63"/>
      <c r="C98" s="64"/>
      <c r="D98" s="64"/>
      <c r="E98" s="64"/>
      <c r="F98" s="64"/>
      <c r="G98" s="64"/>
      <c r="H98" s="64"/>
      <c r="I98" s="64"/>
      <c r="J98" s="64"/>
      <c r="K98" s="64"/>
      <c r="L98" s="64"/>
      <c r="M98" s="65"/>
      <c r="N98" s="63"/>
      <c r="O98" s="66"/>
      <c r="P98" s="67"/>
      <c r="Q98" s="64"/>
      <c r="R98" s="64"/>
      <c r="S98" s="68"/>
      <c r="T98" s="69"/>
      <c r="U98" s="65"/>
      <c r="V98" s="70"/>
      <c r="W98" s="63"/>
      <c r="X98" s="64"/>
      <c r="Y98" s="64"/>
      <c r="Z98" s="64"/>
      <c r="AA98" s="64"/>
      <c r="AB98" s="65"/>
      <c r="AC98" s="63"/>
      <c r="AD98" s="65"/>
      <c r="AE98" s="63"/>
      <c r="AF98" s="65"/>
      <c r="AG98" s="63"/>
      <c r="AH98" s="66"/>
      <c r="AI98" s="51"/>
      <c r="AJ98" s="52"/>
      <c r="AK98" s="52"/>
      <c r="AL98" s="52"/>
      <c r="AM98" s="52"/>
      <c r="AN98" s="52"/>
      <c r="AO98" s="52"/>
      <c r="AP98" s="52"/>
      <c r="AQ98" s="52"/>
      <c r="AR98" s="52"/>
    </row>
    <row r="99" spans="1:44" ht="15.75">
      <c r="A99" s="53"/>
      <c r="B99" s="54"/>
      <c r="C99" s="54"/>
      <c r="D99" s="54"/>
      <c r="E99" s="54"/>
      <c r="F99" s="54"/>
      <c r="G99" s="54"/>
      <c r="H99" s="54"/>
      <c r="I99" s="54"/>
      <c r="J99" s="54"/>
      <c r="K99" s="54"/>
      <c r="L99" s="54"/>
      <c r="M99" s="54"/>
      <c r="N99" s="54"/>
      <c r="O99" s="55"/>
      <c r="P99" s="56"/>
      <c r="Q99" s="57"/>
      <c r="R99" s="57"/>
      <c r="S99" s="58"/>
      <c r="T99" s="59"/>
      <c r="U99" s="60"/>
      <c r="V99" s="61"/>
      <c r="W99" s="54"/>
      <c r="X99" s="57"/>
      <c r="Y99" s="57"/>
      <c r="Z99" s="57"/>
      <c r="AA99" s="57"/>
      <c r="AB99" s="60"/>
      <c r="AC99" s="54"/>
      <c r="AD99" s="54"/>
      <c r="AE99" s="54"/>
      <c r="AF99" s="60"/>
      <c r="AG99" s="54"/>
      <c r="AH99" s="55"/>
      <c r="AI99" s="51"/>
      <c r="AJ99" s="52"/>
      <c r="AK99" s="52"/>
      <c r="AL99" s="52"/>
      <c r="AM99" s="52"/>
      <c r="AN99" s="52"/>
      <c r="AO99" s="52"/>
      <c r="AP99" s="52"/>
      <c r="AQ99" s="52"/>
      <c r="AR99" s="52"/>
    </row>
    <row r="100" spans="1:44" ht="15.75">
      <c r="A100" s="62"/>
      <c r="B100" s="63"/>
      <c r="C100" s="64"/>
      <c r="D100" s="64"/>
      <c r="E100" s="64"/>
      <c r="F100" s="64"/>
      <c r="G100" s="64"/>
      <c r="H100" s="64"/>
      <c r="I100" s="64"/>
      <c r="J100" s="64"/>
      <c r="K100" s="64"/>
      <c r="L100" s="64"/>
      <c r="M100" s="65"/>
      <c r="N100" s="63"/>
      <c r="O100" s="66"/>
      <c r="P100" s="67"/>
      <c r="Q100" s="64"/>
      <c r="R100" s="64"/>
      <c r="S100" s="68"/>
      <c r="T100" s="69"/>
      <c r="U100" s="65"/>
      <c r="V100" s="70"/>
      <c r="W100" s="63"/>
      <c r="X100" s="64"/>
      <c r="Y100" s="64"/>
      <c r="Z100" s="64"/>
      <c r="AA100" s="64"/>
      <c r="AB100" s="65"/>
      <c r="AC100" s="63"/>
      <c r="AD100" s="65"/>
      <c r="AE100" s="63"/>
      <c r="AF100" s="65"/>
      <c r="AG100" s="63"/>
      <c r="AH100" s="66"/>
      <c r="AI100" s="51"/>
      <c r="AJ100" s="52"/>
      <c r="AK100" s="52"/>
      <c r="AL100" s="52"/>
      <c r="AM100" s="52"/>
      <c r="AN100" s="52"/>
      <c r="AO100" s="52"/>
      <c r="AP100" s="52"/>
      <c r="AQ100" s="52"/>
      <c r="AR100" s="52"/>
    </row>
    <row r="101" spans="1:44" ht="15.75">
      <c r="A101" s="53"/>
      <c r="B101" s="54"/>
      <c r="C101" s="54"/>
      <c r="D101" s="54"/>
      <c r="E101" s="54"/>
      <c r="F101" s="54"/>
      <c r="G101" s="54"/>
      <c r="H101" s="54"/>
      <c r="I101" s="54"/>
      <c r="J101" s="54"/>
      <c r="K101" s="54"/>
      <c r="L101" s="54"/>
      <c r="M101" s="54"/>
      <c r="N101" s="54"/>
      <c r="O101" s="55"/>
      <c r="P101" s="56"/>
      <c r="Q101" s="57"/>
      <c r="R101" s="57"/>
      <c r="S101" s="58"/>
      <c r="T101" s="59"/>
      <c r="U101" s="60"/>
      <c r="V101" s="61"/>
      <c r="W101" s="54"/>
      <c r="X101" s="57"/>
      <c r="Y101" s="57"/>
      <c r="Z101" s="57"/>
      <c r="AA101" s="57"/>
      <c r="AB101" s="60"/>
      <c r="AC101" s="54"/>
      <c r="AD101" s="54"/>
      <c r="AE101" s="54"/>
      <c r="AF101" s="60"/>
      <c r="AG101" s="54"/>
      <c r="AH101" s="55"/>
      <c r="AI101" s="51"/>
      <c r="AJ101" s="52"/>
      <c r="AK101" s="52"/>
      <c r="AL101" s="52"/>
      <c r="AM101" s="52"/>
      <c r="AN101" s="52"/>
      <c r="AO101" s="52"/>
      <c r="AP101" s="52"/>
      <c r="AQ101" s="52"/>
      <c r="AR101" s="52"/>
    </row>
    <row r="102" spans="1:44" ht="15.75">
      <c r="A102" s="62"/>
      <c r="B102" s="63"/>
      <c r="C102" s="64"/>
      <c r="D102" s="64"/>
      <c r="E102" s="64"/>
      <c r="F102" s="64"/>
      <c r="G102" s="64"/>
      <c r="H102" s="64"/>
      <c r="I102" s="64"/>
      <c r="J102" s="64"/>
      <c r="K102" s="64"/>
      <c r="L102" s="64"/>
      <c r="M102" s="65"/>
      <c r="N102" s="63"/>
      <c r="O102" s="66"/>
      <c r="P102" s="67"/>
      <c r="Q102" s="64"/>
      <c r="R102" s="64"/>
      <c r="S102" s="68"/>
      <c r="T102" s="69"/>
      <c r="U102" s="65"/>
      <c r="V102" s="70"/>
      <c r="W102" s="63"/>
      <c r="X102" s="64"/>
      <c r="Y102" s="64"/>
      <c r="Z102" s="64"/>
      <c r="AA102" s="64"/>
      <c r="AB102" s="65"/>
      <c r="AC102" s="63"/>
      <c r="AD102" s="65"/>
      <c r="AE102" s="63"/>
      <c r="AF102" s="65"/>
      <c r="AG102" s="63"/>
      <c r="AH102" s="66"/>
      <c r="AI102" s="51"/>
      <c r="AJ102" s="52"/>
      <c r="AK102" s="52"/>
      <c r="AL102" s="52"/>
      <c r="AM102" s="52"/>
      <c r="AN102" s="52"/>
      <c r="AO102" s="52"/>
      <c r="AP102" s="52"/>
      <c r="AQ102" s="52"/>
      <c r="AR102" s="52"/>
    </row>
    <row r="103" spans="1:44" ht="15.75">
      <c r="A103" s="53"/>
      <c r="B103" s="54"/>
      <c r="C103" s="54"/>
      <c r="D103" s="54"/>
      <c r="E103" s="54"/>
      <c r="F103" s="54"/>
      <c r="G103" s="54"/>
      <c r="H103" s="54"/>
      <c r="I103" s="54"/>
      <c r="J103" s="54"/>
      <c r="K103" s="54"/>
      <c r="L103" s="54"/>
      <c r="M103" s="54"/>
      <c r="N103" s="54"/>
      <c r="O103" s="55"/>
      <c r="P103" s="56"/>
      <c r="Q103" s="57"/>
      <c r="R103" s="57"/>
      <c r="S103" s="58"/>
      <c r="T103" s="59"/>
      <c r="U103" s="60"/>
      <c r="V103" s="61"/>
      <c r="W103" s="54"/>
      <c r="X103" s="57"/>
      <c r="Y103" s="57"/>
      <c r="Z103" s="57"/>
      <c r="AA103" s="57"/>
      <c r="AB103" s="60"/>
      <c r="AC103" s="54"/>
      <c r="AD103" s="54"/>
      <c r="AE103" s="54"/>
      <c r="AF103" s="60"/>
      <c r="AG103" s="54"/>
      <c r="AH103" s="55"/>
      <c r="AI103" s="51"/>
      <c r="AJ103" s="52"/>
      <c r="AK103" s="52"/>
      <c r="AL103" s="52"/>
      <c r="AM103" s="52"/>
      <c r="AN103" s="52"/>
      <c r="AO103" s="52"/>
      <c r="AP103" s="52"/>
      <c r="AQ103" s="52"/>
      <c r="AR103" s="52"/>
    </row>
    <row r="104" spans="1:44" ht="15.75">
      <c r="A104" s="62"/>
      <c r="B104" s="63"/>
      <c r="C104" s="64"/>
      <c r="D104" s="64"/>
      <c r="E104" s="64"/>
      <c r="F104" s="64"/>
      <c r="G104" s="64"/>
      <c r="H104" s="64"/>
      <c r="I104" s="64"/>
      <c r="J104" s="64"/>
      <c r="K104" s="64"/>
      <c r="L104" s="64"/>
      <c r="M104" s="65"/>
      <c r="N104" s="63"/>
      <c r="O104" s="66"/>
      <c r="P104" s="67"/>
      <c r="Q104" s="64"/>
      <c r="R104" s="64"/>
      <c r="S104" s="68"/>
      <c r="T104" s="69"/>
      <c r="U104" s="65"/>
      <c r="V104" s="70"/>
      <c r="W104" s="63"/>
      <c r="X104" s="64"/>
      <c r="Y104" s="64"/>
      <c r="Z104" s="64"/>
      <c r="AA104" s="64"/>
      <c r="AB104" s="65"/>
      <c r="AC104" s="63"/>
      <c r="AD104" s="65"/>
      <c r="AE104" s="63"/>
      <c r="AF104" s="65"/>
      <c r="AG104" s="63"/>
      <c r="AH104" s="66"/>
      <c r="AI104" s="51"/>
      <c r="AJ104" s="52"/>
      <c r="AK104" s="52"/>
      <c r="AL104" s="52"/>
      <c r="AM104" s="52"/>
      <c r="AN104" s="52"/>
      <c r="AO104" s="52"/>
      <c r="AP104" s="52"/>
      <c r="AQ104" s="52"/>
      <c r="AR104" s="52"/>
    </row>
    <row r="105" spans="1:44" ht="15.75">
      <c r="A105" s="53"/>
      <c r="B105" s="54"/>
      <c r="C105" s="54"/>
      <c r="D105" s="54"/>
      <c r="E105" s="54"/>
      <c r="F105" s="54"/>
      <c r="G105" s="54"/>
      <c r="H105" s="54"/>
      <c r="I105" s="54"/>
      <c r="J105" s="54"/>
      <c r="K105" s="54"/>
      <c r="L105" s="54"/>
      <c r="M105" s="54"/>
      <c r="N105" s="54"/>
      <c r="O105" s="55"/>
      <c r="P105" s="56"/>
      <c r="Q105" s="57"/>
      <c r="R105" s="57"/>
      <c r="S105" s="58"/>
      <c r="T105" s="59"/>
      <c r="U105" s="60"/>
      <c r="V105" s="61"/>
      <c r="W105" s="54"/>
      <c r="X105" s="57"/>
      <c r="Y105" s="57"/>
      <c r="Z105" s="57"/>
      <c r="AA105" s="57"/>
      <c r="AB105" s="60"/>
      <c r="AC105" s="54"/>
      <c r="AD105" s="54"/>
      <c r="AE105" s="54"/>
      <c r="AF105" s="60"/>
      <c r="AG105" s="54"/>
      <c r="AH105" s="55"/>
      <c r="AI105" s="51"/>
      <c r="AJ105" s="52"/>
      <c r="AK105" s="52"/>
      <c r="AL105" s="52"/>
      <c r="AM105" s="52"/>
      <c r="AN105" s="52"/>
      <c r="AO105" s="52"/>
      <c r="AP105" s="52"/>
      <c r="AQ105" s="52"/>
      <c r="AR105" s="52"/>
    </row>
    <row r="106" spans="1:44" ht="15.75">
      <c r="A106" s="62"/>
      <c r="B106" s="63"/>
      <c r="C106" s="64"/>
      <c r="D106" s="64"/>
      <c r="E106" s="64"/>
      <c r="F106" s="64"/>
      <c r="G106" s="64"/>
      <c r="H106" s="64"/>
      <c r="I106" s="64"/>
      <c r="J106" s="64"/>
      <c r="K106" s="64"/>
      <c r="L106" s="64"/>
      <c r="M106" s="65"/>
      <c r="N106" s="63"/>
      <c r="O106" s="66"/>
      <c r="P106" s="67"/>
      <c r="Q106" s="64"/>
      <c r="R106" s="64"/>
      <c r="S106" s="68"/>
      <c r="T106" s="69"/>
      <c r="U106" s="65"/>
      <c r="V106" s="70"/>
      <c r="W106" s="63"/>
      <c r="X106" s="64"/>
      <c r="Y106" s="64"/>
      <c r="Z106" s="64"/>
      <c r="AA106" s="64"/>
      <c r="AB106" s="65"/>
      <c r="AC106" s="63"/>
      <c r="AD106" s="65"/>
      <c r="AE106" s="63"/>
      <c r="AF106" s="65"/>
      <c r="AG106" s="63"/>
      <c r="AH106" s="66"/>
      <c r="AI106" s="51"/>
      <c r="AJ106" s="52"/>
      <c r="AK106" s="52"/>
      <c r="AL106" s="52"/>
      <c r="AM106" s="52"/>
      <c r="AN106" s="52"/>
      <c r="AO106" s="52"/>
      <c r="AP106" s="52"/>
      <c r="AQ106" s="52"/>
      <c r="AR106" s="52"/>
    </row>
    <row r="107" spans="1:44" ht="15.75">
      <c r="A107" s="53"/>
      <c r="B107" s="54"/>
      <c r="C107" s="54"/>
      <c r="D107" s="54"/>
      <c r="E107" s="54"/>
      <c r="F107" s="54"/>
      <c r="G107" s="54"/>
      <c r="H107" s="54"/>
      <c r="I107" s="54"/>
      <c r="J107" s="54"/>
      <c r="K107" s="54"/>
      <c r="L107" s="54"/>
      <c r="M107" s="54"/>
      <c r="N107" s="54"/>
      <c r="O107" s="55"/>
      <c r="P107" s="56"/>
      <c r="Q107" s="57"/>
      <c r="R107" s="57"/>
      <c r="S107" s="58"/>
      <c r="T107" s="59"/>
      <c r="U107" s="60"/>
      <c r="V107" s="61"/>
      <c r="W107" s="54"/>
      <c r="X107" s="57"/>
      <c r="Y107" s="57"/>
      <c r="Z107" s="57"/>
      <c r="AA107" s="57"/>
      <c r="AB107" s="60"/>
      <c r="AC107" s="54"/>
      <c r="AD107" s="54"/>
      <c r="AE107" s="54"/>
      <c r="AF107" s="60"/>
      <c r="AG107" s="54"/>
      <c r="AH107" s="55"/>
      <c r="AI107" s="51"/>
      <c r="AJ107" s="52"/>
      <c r="AK107" s="52"/>
      <c r="AL107" s="52"/>
      <c r="AM107" s="52"/>
      <c r="AN107" s="52"/>
      <c r="AO107" s="52"/>
      <c r="AP107" s="52"/>
      <c r="AQ107" s="52"/>
      <c r="AR107" s="52"/>
    </row>
    <row r="108" spans="1:44" ht="15.75">
      <c r="A108" s="62"/>
      <c r="B108" s="63"/>
      <c r="C108" s="64"/>
      <c r="D108" s="64"/>
      <c r="E108" s="64"/>
      <c r="F108" s="64"/>
      <c r="G108" s="64"/>
      <c r="H108" s="64"/>
      <c r="I108" s="64"/>
      <c r="J108" s="64"/>
      <c r="K108" s="64"/>
      <c r="L108" s="64"/>
      <c r="M108" s="65"/>
      <c r="N108" s="63"/>
      <c r="O108" s="66"/>
      <c r="P108" s="67"/>
      <c r="Q108" s="64"/>
      <c r="R108" s="64"/>
      <c r="S108" s="68"/>
      <c r="T108" s="69"/>
      <c r="U108" s="65"/>
      <c r="V108" s="70"/>
      <c r="W108" s="63"/>
      <c r="X108" s="64"/>
      <c r="Y108" s="64"/>
      <c r="Z108" s="64"/>
      <c r="AA108" s="64"/>
      <c r="AB108" s="65"/>
      <c r="AC108" s="63"/>
      <c r="AD108" s="65"/>
      <c r="AE108" s="63"/>
      <c r="AF108" s="65"/>
      <c r="AG108" s="63"/>
      <c r="AH108" s="66"/>
      <c r="AI108" s="51"/>
      <c r="AJ108" s="52"/>
      <c r="AK108" s="52"/>
      <c r="AL108" s="52"/>
      <c r="AM108" s="52"/>
      <c r="AN108" s="52"/>
      <c r="AO108" s="52"/>
      <c r="AP108" s="52"/>
      <c r="AQ108" s="52"/>
      <c r="AR108" s="52"/>
    </row>
    <row r="109" spans="1:44" ht="15.75">
      <c r="A109" s="53"/>
      <c r="B109" s="54"/>
      <c r="C109" s="54"/>
      <c r="D109" s="54"/>
      <c r="E109" s="54"/>
      <c r="F109" s="54"/>
      <c r="G109" s="54"/>
      <c r="H109" s="54"/>
      <c r="I109" s="54"/>
      <c r="J109" s="54"/>
      <c r="K109" s="54"/>
      <c r="L109" s="54"/>
      <c r="M109" s="54"/>
      <c r="N109" s="54"/>
      <c r="O109" s="55"/>
      <c r="P109" s="56"/>
      <c r="Q109" s="57"/>
      <c r="R109" s="57"/>
      <c r="S109" s="58"/>
      <c r="T109" s="59"/>
      <c r="U109" s="60"/>
      <c r="V109" s="61"/>
      <c r="W109" s="54"/>
      <c r="X109" s="57"/>
      <c r="Y109" s="57"/>
      <c r="Z109" s="57"/>
      <c r="AA109" s="57"/>
      <c r="AB109" s="60"/>
      <c r="AC109" s="54"/>
      <c r="AD109" s="54"/>
      <c r="AE109" s="54"/>
      <c r="AF109" s="60"/>
      <c r="AG109" s="54"/>
      <c r="AH109" s="55"/>
      <c r="AI109" s="51"/>
      <c r="AJ109" s="52"/>
      <c r="AK109" s="52"/>
      <c r="AL109" s="52"/>
      <c r="AM109" s="52"/>
      <c r="AN109" s="52"/>
      <c r="AO109" s="52"/>
      <c r="AP109" s="52"/>
      <c r="AQ109" s="52"/>
      <c r="AR109" s="52"/>
    </row>
    <row r="110" spans="1:44" ht="15.75">
      <c r="A110" s="62"/>
      <c r="B110" s="63"/>
      <c r="C110" s="64"/>
      <c r="D110" s="64"/>
      <c r="E110" s="64"/>
      <c r="F110" s="64"/>
      <c r="G110" s="64"/>
      <c r="H110" s="64"/>
      <c r="I110" s="64"/>
      <c r="J110" s="64"/>
      <c r="K110" s="64"/>
      <c r="L110" s="64"/>
      <c r="M110" s="65"/>
      <c r="N110" s="63"/>
      <c r="O110" s="66"/>
      <c r="P110" s="67"/>
      <c r="Q110" s="64"/>
      <c r="R110" s="64"/>
      <c r="S110" s="68"/>
      <c r="T110" s="69"/>
      <c r="U110" s="65"/>
      <c r="V110" s="70"/>
      <c r="W110" s="63"/>
      <c r="X110" s="64"/>
      <c r="Y110" s="64"/>
      <c r="Z110" s="64"/>
      <c r="AA110" s="64"/>
      <c r="AB110" s="65"/>
      <c r="AC110" s="63"/>
      <c r="AD110" s="65"/>
      <c r="AE110" s="63"/>
      <c r="AF110" s="65"/>
      <c r="AG110" s="63"/>
      <c r="AH110" s="66"/>
      <c r="AI110" s="51"/>
      <c r="AJ110" s="52"/>
      <c r="AK110" s="52"/>
      <c r="AL110" s="52"/>
      <c r="AM110" s="52"/>
      <c r="AN110" s="52"/>
      <c r="AO110" s="52"/>
      <c r="AP110" s="52"/>
      <c r="AQ110" s="52"/>
      <c r="AR110" s="52"/>
    </row>
    <row r="111" spans="1:44" ht="15.75">
      <c r="A111" s="53"/>
      <c r="B111" s="54"/>
      <c r="C111" s="54"/>
      <c r="D111" s="54"/>
      <c r="E111" s="54"/>
      <c r="F111" s="54"/>
      <c r="G111" s="54"/>
      <c r="H111" s="54"/>
      <c r="I111" s="54"/>
      <c r="J111" s="54"/>
      <c r="K111" s="54"/>
      <c r="L111" s="54"/>
      <c r="M111" s="54"/>
      <c r="N111" s="54"/>
      <c r="O111" s="55"/>
      <c r="P111" s="56"/>
      <c r="Q111" s="57"/>
      <c r="R111" s="57"/>
      <c r="S111" s="58"/>
      <c r="T111" s="59"/>
      <c r="U111" s="60"/>
      <c r="V111" s="61"/>
      <c r="W111" s="54"/>
      <c r="X111" s="57"/>
      <c r="Y111" s="57"/>
      <c r="Z111" s="57"/>
      <c r="AA111" s="57"/>
      <c r="AB111" s="60"/>
      <c r="AC111" s="54"/>
      <c r="AD111" s="54"/>
      <c r="AE111" s="54"/>
      <c r="AF111" s="60"/>
      <c r="AG111" s="54"/>
      <c r="AH111" s="55"/>
      <c r="AI111" s="51"/>
      <c r="AJ111" s="52"/>
      <c r="AK111" s="52"/>
      <c r="AL111" s="52"/>
      <c r="AM111" s="52"/>
      <c r="AN111" s="52"/>
      <c r="AO111" s="52"/>
      <c r="AP111" s="52"/>
      <c r="AQ111" s="52"/>
      <c r="AR111" s="52"/>
    </row>
    <row r="112" spans="1:44" ht="15.75">
      <c r="A112" s="62"/>
      <c r="B112" s="63"/>
      <c r="C112" s="64"/>
      <c r="D112" s="64"/>
      <c r="E112" s="64"/>
      <c r="F112" s="64"/>
      <c r="G112" s="64"/>
      <c r="H112" s="64"/>
      <c r="I112" s="64"/>
      <c r="J112" s="64"/>
      <c r="K112" s="64"/>
      <c r="L112" s="64"/>
      <c r="M112" s="65"/>
      <c r="N112" s="63"/>
      <c r="O112" s="66"/>
      <c r="P112" s="67"/>
      <c r="Q112" s="64"/>
      <c r="R112" s="64"/>
      <c r="S112" s="68"/>
      <c r="T112" s="69"/>
      <c r="U112" s="65"/>
      <c r="V112" s="70"/>
      <c r="W112" s="63"/>
      <c r="X112" s="64"/>
      <c r="Y112" s="64"/>
      <c r="Z112" s="64"/>
      <c r="AA112" s="64"/>
      <c r="AB112" s="65"/>
      <c r="AC112" s="63"/>
      <c r="AD112" s="65"/>
      <c r="AE112" s="63"/>
      <c r="AF112" s="65"/>
      <c r="AG112" s="63"/>
      <c r="AH112" s="66"/>
      <c r="AI112" s="51"/>
      <c r="AJ112" s="52"/>
      <c r="AK112" s="52"/>
      <c r="AL112" s="52"/>
      <c r="AM112" s="52"/>
      <c r="AN112" s="52"/>
      <c r="AO112" s="52"/>
      <c r="AP112" s="52"/>
      <c r="AQ112" s="52"/>
      <c r="AR112" s="52"/>
    </row>
    <row r="113" spans="1:44" ht="15.75">
      <c r="A113" s="53"/>
      <c r="B113" s="54"/>
      <c r="C113" s="54"/>
      <c r="D113" s="54"/>
      <c r="E113" s="54"/>
      <c r="F113" s="54"/>
      <c r="G113" s="54"/>
      <c r="H113" s="54"/>
      <c r="I113" s="54"/>
      <c r="J113" s="54"/>
      <c r="K113" s="54"/>
      <c r="L113" s="54"/>
      <c r="M113" s="54"/>
      <c r="N113" s="54"/>
      <c r="O113" s="55"/>
      <c r="P113" s="56"/>
      <c r="Q113" s="57"/>
      <c r="R113" s="57"/>
      <c r="S113" s="58"/>
      <c r="T113" s="59"/>
      <c r="U113" s="60"/>
      <c r="V113" s="61"/>
      <c r="W113" s="54"/>
      <c r="X113" s="57"/>
      <c r="Y113" s="57"/>
      <c r="Z113" s="57"/>
      <c r="AA113" s="57"/>
      <c r="AB113" s="60"/>
      <c r="AC113" s="54"/>
      <c r="AD113" s="54"/>
      <c r="AE113" s="54"/>
      <c r="AF113" s="60"/>
      <c r="AG113" s="54"/>
      <c r="AH113" s="55"/>
      <c r="AI113" s="51"/>
      <c r="AJ113" s="52"/>
      <c r="AK113" s="52"/>
      <c r="AL113" s="52"/>
      <c r="AM113" s="52"/>
      <c r="AN113" s="52"/>
      <c r="AO113" s="52"/>
      <c r="AP113" s="52"/>
      <c r="AQ113" s="52"/>
      <c r="AR113" s="52"/>
    </row>
    <row r="114" spans="1:44" ht="15.75">
      <c r="A114" s="62"/>
      <c r="B114" s="63"/>
      <c r="C114" s="64"/>
      <c r="D114" s="64"/>
      <c r="E114" s="64"/>
      <c r="F114" s="64"/>
      <c r="G114" s="64"/>
      <c r="H114" s="64"/>
      <c r="I114" s="64"/>
      <c r="J114" s="64"/>
      <c r="K114" s="64"/>
      <c r="L114" s="64"/>
      <c r="M114" s="65"/>
      <c r="N114" s="63"/>
      <c r="O114" s="66"/>
      <c r="P114" s="67"/>
      <c r="Q114" s="64"/>
      <c r="R114" s="64"/>
      <c r="S114" s="68"/>
      <c r="T114" s="69"/>
      <c r="U114" s="65"/>
      <c r="V114" s="70"/>
      <c r="W114" s="63"/>
      <c r="X114" s="64"/>
      <c r="Y114" s="64"/>
      <c r="Z114" s="64"/>
      <c r="AA114" s="64"/>
      <c r="AB114" s="65"/>
      <c r="AC114" s="63"/>
      <c r="AD114" s="65"/>
      <c r="AE114" s="63"/>
      <c r="AF114" s="65"/>
      <c r="AG114" s="63"/>
      <c r="AH114" s="66"/>
      <c r="AI114" s="51"/>
      <c r="AJ114" s="52"/>
      <c r="AK114" s="52"/>
      <c r="AL114" s="52"/>
      <c r="AM114" s="52"/>
      <c r="AN114" s="52"/>
      <c r="AO114" s="52"/>
      <c r="AP114" s="52"/>
      <c r="AQ114" s="52"/>
      <c r="AR114" s="52"/>
    </row>
    <row r="115" spans="1:44" ht="15.75">
      <c r="A115" s="53"/>
      <c r="B115" s="54"/>
      <c r="C115" s="54"/>
      <c r="D115" s="54"/>
      <c r="E115" s="54"/>
      <c r="F115" s="54"/>
      <c r="G115" s="54"/>
      <c r="H115" s="54"/>
      <c r="I115" s="54"/>
      <c r="J115" s="54"/>
      <c r="K115" s="54"/>
      <c r="L115" s="54"/>
      <c r="M115" s="54"/>
      <c r="N115" s="54"/>
      <c r="O115" s="55"/>
      <c r="P115" s="56"/>
      <c r="Q115" s="57"/>
      <c r="R115" s="57"/>
      <c r="S115" s="58"/>
      <c r="T115" s="59"/>
      <c r="U115" s="60"/>
      <c r="V115" s="61"/>
      <c r="W115" s="54"/>
      <c r="X115" s="57"/>
      <c r="Y115" s="57"/>
      <c r="Z115" s="57"/>
      <c r="AA115" s="57"/>
      <c r="AB115" s="60"/>
      <c r="AC115" s="54"/>
      <c r="AD115" s="54"/>
      <c r="AE115" s="54"/>
      <c r="AF115" s="60"/>
      <c r="AG115" s="54"/>
      <c r="AH115" s="55"/>
      <c r="AI115" s="51"/>
      <c r="AJ115" s="52"/>
      <c r="AK115" s="52"/>
      <c r="AL115" s="52"/>
      <c r="AM115" s="52"/>
      <c r="AN115" s="52"/>
      <c r="AO115" s="52"/>
      <c r="AP115" s="52"/>
      <c r="AQ115" s="52"/>
      <c r="AR115" s="52"/>
    </row>
    <row r="116" spans="1:44" ht="15.75">
      <c r="A116" s="62"/>
      <c r="B116" s="63"/>
      <c r="C116" s="64"/>
      <c r="D116" s="64"/>
      <c r="E116" s="64"/>
      <c r="F116" s="64"/>
      <c r="G116" s="64"/>
      <c r="H116" s="64"/>
      <c r="I116" s="64"/>
      <c r="J116" s="64"/>
      <c r="K116" s="64"/>
      <c r="L116" s="64"/>
      <c r="M116" s="65"/>
      <c r="N116" s="63"/>
      <c r="O116" s="66"/>
      <c r="P116" s="67"/>
      <c r="Q116" s="64"/>
      <c r="R116" s="64"/>
      <c r="S116" s="68"/>
      <c r="T116" s="69"/>
      <c r="U116" s="65"/>
      <c r="V116" s="70"/>
      <c r="W116" s="63"/>
      <c r="X116" s="64"/>
      <c r="Y116" s="64"/>
      <c r="Z116" s="64"/>
      <c r="AA116" s="64"/>
      <c r="AB116" s="65"/>
      <c r="AC116" s="63"/>
      <c r="AD116" s="65"/>
      <c r="AE116" s="63"/>
      <c r="AF116" s="65"/>
      <c r="AG116" s="63"/>
      <c r="AH116" s="66"/>
      <c r="AI116" s="51"/>
      <c r="AJ116" s="52"/>
      <c r="AK116" s="52"/>
      <c r="AL116" s="52"/>
      <c r="AM116" s="52"/>
      <c r="AN116" s="52"/>
      <c r="AO116" s="52"/>
      <c r="AP116" s="52"/>
      <c r="AQ116" s="52"/>
      <c r="AR116" s="52"/>
    </row>
    <row r="117" spans="1:44" ht="15.75">
      <c r="A117" s="53"/>
      <c r="B117" s="54"/>
      <c r="C117" s="54"/>
      <c r="D117" s="54"/>
      <c r="E117" s="54"/>
      <c r="F117" s="54"/>
      <c r="G117" s="54"/>
      <c r="H117" s="54"/>
      <c r="I117" s="54"/>
      <c r="J117" s="54"/>
      <c r="K117" s="54"/>
      <c r="L117" s="54"/>
      <c r="M117" s="54"/>
      <c r="N117" s="54"/>
      <c r="O117" s="55"/>
      <c r="P117" s="56"/>
      <c r="Q117" s="57"/>
      <c r="R117" s="57"/>
      <c r="S117" s="58"/>
      <c r="T117" s="59"/>
      <c r="U117" s="60"/>
      <c r="V117" s="61"/>
      <c r="W117" s="54"/>
      <c r="X117" s="57"/>
      <c r="Y117" s="57"/>
      <c r="Z117" s="57"/>
      <c r="AA117" s="57"/>
      <c r="AB117" s="60"/>
      <c r="AC117" s="54"/>
      <c r="AD117" s="54"/>
      <c r="AE117" s="54"/>
      <c r="AF117" s="60"/>
      <c r="AG117" s="54"/>
      <c r="AH117" s="55"/>
      <c r="AI117" s="51"/>
      <c r="AJ117" s="52"/>
      <c r="AK117" s="52"/>
      <c r="AL117" s="52"/>
      <c r="AM117" s="52"/>
      <c r="AN117" s="52"/>
      <c r="AO117" s="52"/>
      <c r="AP117" s="52"/>
      <c r="AQ117" s="52"/>
      <c r="AR117" s="52"/>
    </row>
    <row r="118" spans="1:44" ht="15.75">
      <c r="A118" s="62"/>
      <c r="B118" s="63"/>
      <c r="C118" s="64"/>
      <c r="D118" s="64"/>
      <c r="E118" s="64"/>
      <c r="F118" s="64"/>
      <c r="G118" s="64"/>
      <c r="H118" s="64"/>
      <c r="I118" s="64"/>
      <c r="J118" s="64"/>
      <c r="K118" s="64"/>
      <c r="L118" s="64"/>
      <c r="M118" s="65"/>
      <c r="N118" s="63"/>
      <c r="O118" s="66"/>
      <c r="P118" s="67"/>
      <c r="Q118" s="64"/>
      <c r="R118" s="64"/>
      <c r="S118" s="68"/>
      <c r="T118" s="69"/>
      <c r="U118" s="65"/>
      <c r="V118" s="70"/>
      <c r="W118" s="63"/>
      <c r="X118" s="64"/>
      <c r="Y118" s="64"/>
      <c r="Z118" s="64"/>
      <c r="AA118" s="64"/>
      <c r="AB118" s="65"/>
      <c r="AC118" s="63"/>
      <c r="AD118" s="65"/>
      <c r="AE118" s="63"/>
      <c r="AF118" s="65"/>
      <c r="AG118" s="63"/>
      <c r="AH118" s="66"/>
      <c r="AI118" s="51"/>
      <c r="AJ118" s="52"/>
      <c r="AK118" s="52"/>
      <c r="AL118" s="52"/>
      <c r="AM118" s="52"/>
      <c r="AN118" s="52"/>
      <c r="AO118" s="52"/>
      <c r="AP118" s="52"/>
      <c r="AQ118" s="52"/>
      <c r="AR118" s="52"/>
    </row>
    <row r="119" spans="1:44" ht="15.75">
      <c r="A119" s="53"/>
      <c r="B119" s="54"/>
      <c r="C119" s="54"/>
      <c r="D119" s="54"/>
      <c r="E119" s="54"/>
      <c r="F119" s="54"/>
      <c r="G119" s="54"/>
      <c r="H119" s="54"/>
      <c r="I119" s="54"/>
      <c r="J119" s="54"/>
      <c r="K119" s="54"/>
      <c r="L119" s="54"/>
      <c r="M119" s="54"/>
      <c r="N119" s="54"/>
      <c r="O119" s="55"/>
      <c r="P119" s="56"/>
      <c r="Q119" s="57"/>
      <c r="R119" s="57"/>
      <c r="S119" s="58"/>
      <c r="T119" s="59"/>
      <c r="U119" s="60"/>
      <c r="V119" s="61"/>
      <c r="W119" s="54"/>
      <c r="X119" s="57"/>
      <c r="Y119" s="57"/>
      <c r="Z119" s="57"/>
      <c r="AA119" s="57"/>
      <c r="AB119" s="60"/>
      <c r="AC119" s="54"/>
      <c r="AD119" s="54"/>
      <c r="AE119" s="54"/>
      <c r="AF119" s="60"/>
      <c r="AG119" s="54"/>
      <c r="AH119" s="55"/>
      <c r="AI119" s="51"/>
      <c r="AJ119" s="52"/>
      <c r="AK119" s="52"/>
      <c r="AL119" s="52"/>
      <c r="AM119" s="52"/>
      <c r="AN119" s="52"/>
      <c r="AO119" s="52"/>
      <c r="AP119" s="52"/>
      <c r="AQ119" s="52"/>
      <c r="AR119" s="52"/>
    </row>
    <row r="120" spans="1:44" ht="15.75">
      <c r="A120" s="62"/>
      <c r="B120" s="63"/>
      <c r="C120" s="64"/>
      <c r="D120" s="64"/>
      <c r="E120" s="64"/>
      <c r="F120" s="64"/>
      <c r="G120" s="64"/>
      <c r="H120" s="64"/>
      <c r="I120" s="64"/>
      <c r="J120" s="64"/>
      <c r="K120" s="64"/>
      <c r="L120" s="64"/>
      <c r="M120" s="65"/>
      <c r="N120" s="63"/>
      <c r="O120" s="66"/>
      <c r="P120" s="67"/>
      <c r="Q120" s="64"/>
      <c r="R120" s="64"/>
      <c r="S120" s="68"/>
      <c r="T120" s="69"/>
      <c r="U120" s="65"/>
      <c r="V120" s="70"/>
      <c r="W120" s="63"/>
      <c r="X120" s="64"/>
      <c r="Y120" s="64"/>
      <c r="Z120" s="64"/>
      <c r="AA120" s="64"/>
      <c r="AB120" s="65"/>
      <c r="AC120" s="63"/>
      <c r="AD120" s="65"/>
      <c r="AE120" s="63"/>
      <c r="AF120" s="65"/>
      <c r="AG120" s="63"/>
      <c r="AH120" s="66"/>
      <c r="AI120" s="51"/>
      <c r="AJ120" s="52"/>
      <c r="AK120" s="52"/>
      <c r="AL120" s="52"/>
      <c r="AM120" s="52"/>
      <c r="AN120" s="52"/>
      <c r="AO120" s="52"/>
      <c r="AP120" s="52"/>
      <c r="AQ120" s="52"/>
      <c r="AR120" s="52"/>
    </row>
    <row r="121" spans="1:44" ht="15.75">
      <c r="A121" s="53"/>
      <c r="B121" s="54"/>
      <c r="C121" s="54"/>
      <c r="D121" s="54"/>
      <c r="E121" s="54"/>
      <c r="F121" s="54"/>
      <c r="G121" s="54"/>
      <c r="H121" s="54"/>
      <c r="I121" s="54"/>
      <c r="J121" s="54"/>
      <c r="K121" s="54"/>
      <c r="L121" s="54"/>
      <c r="M121" s="54"/>
      <c r="N121" s="54"/>
      <c r="O121" s="55"/>
      <c r="P121" s="56"/>
      <c r="Q121" s="57"/>
      <c r="R121" s="57"/>
      <c r="S121" s="58"/>
      <c r="T121" s="59"/>
      <c r="U121" s="60"/>
      <c r="V121" s="61"/>
      <c r="W121" s="54"/>
      <c r="X121" s="57"/>
      <c r="Y121" s="57"/>
      <c r="Z121" s="57"/>
      <c r="AA121" s="57"/>
      <c r="AB121" s="60"/>
      <c r="AC121" s="54"/>
      <c r="AD121" s="54"/>
      <c r="AE121" s="54"/>
      <c r="AF121" s="60"/>
      <c r="AG121" s="54"/>
      <c r="AH121" s="55"/>
      <c r="AI121" s="51"/>
      <c r="AJ121" s="52"/>
      <c r="AK121" s="52"/>
      <c r="AL121" s="52"/>
      <c r="AM121" s="52"/>
      <c r="AN121" s="52"/>
      <c r="AO121" s="52"/>
      <c r="AP121" s="52"/>
      <c r="AQ121" s="52"/>
      <c r="AR121" s="52"/>
    </row>
    <row r="122" spans="1:44" ht="15.75">
      <c r="A122" s="62"/>
      <c r="B122" s="63"/>
      <c r="C122" s="64"/>
      <c r="D122" s="64"/>
      <c r="E122" s="64"/>
      <c r="F122" s="64"/>
      <c r="G122" s="64"/>
      <c r="H122" s="64"/>
      <c r="I122" s="64"/>
      <c r="J122" s="64"/>
      <c r="K122" s="64"/>
      <c r="L122" s="64"/>
      <c r="M122" s="65"/>
      <c r="N122" s="63"/>
      <c r="O122" s="66"/>
      <c r="P122" s="67"/>
      <c r="Q122" s="64"/>
      <c r="R122" s="64"/>
      <c r="S122" s="68"/>
      <c r="T122" s="69"/>
      <c r="U122" s="65"/>
      <c r="V122" s="70"/>
      <c r="W122" s="63"/>
      <c r="X122" s="64"/>
      <c r="Y122" s="64"/>
      <c r="Z122" s="64"/>
      <c r="AA122" s="64"/>
      <c r="AB122" s="65"/>
      <c r="AC122" s="63"/>
      <c r="AD122" s="65"/>
      <c r="AE122" s="63"/>
      <c r="AF122" s="65"/>
      <c r="AG122" s="63"/>
      <c r="AH122" s="66"/>
      <c r="AI122" s="51"/>
      <c r="AJ122" s="52"/>
      <c r="AK122" s="52"/>
      <c r="AL122" s="52"/>
      <c r="AM122" s="52"/>
      <c r="AN122" s="52"/>
      <c r="AO122" s="52"/>
      <c r="AP122" s="52"/>
      <c r="AQ122" s="52"/>
      <c r="AR122" s="52"/>
    </row>
    <row r="123" spans="1:44" ht="15.75">
      <c r="A123" s="53"/>
      <c r="B123" s="54"/>
      <c r="C123" s="54"/>
      <c r="D123" s="54"/>
      <c r="E123" s="54"/>
      <c r="F123" s="54"/>
      <c r="G123" s="54"/>
      <c r="H123" s="54"/>
      <c r="I123" s="54"/>
      <c r="J123" s="54"/>
      <c r="K123" s="54"/>
      <c r="L123" s="54"/>
      <c r="M123" s="54"/>
      <c r="N123" s="54"/>
      <c r="O123" s="55"/>
      <c r="P123" s="56"/>
      <c r="Q123" s="57"/>
      <c r="R123" s="57"/>
      <c r="S123" s="58"/>
      <c r="T123" s="59"/>
      <c r="U123" s="60"/>
      <c r="V123" s="61"/>
      <c r="W123" s="54"/>
      <c r="X123" s="57"/>
      <c r="Y123" s="57"/>
      <c r="Z123" s="57"/>
      <c r="AA123" s="57"/>
      <c r="AB123" s="60"/>
      <c r="AC123" s="54"/>
      <c r="AD123" s="54"/>
      <c r="AE123" s="54"/>
      <c r="AF123" s="60"/>
      <c r="AG123" s="54"/>
      <c r="AH123" s="55"/>
      <c r="AI123" s="51"/>
      <c r="AJ123" s="52"/>
      <c r="AK123" s="52"/>
      <c r="AL123" s="52"/>
      <c r="AM123" s="52"/>
      <c r="AN123" s="52"/>
      <c r="AO123" s="52"/>
      <c r="AP123" s="52"/>
      <c r="AQ123" s="52"/>
      <c r="AR123" s="52"/>
    </row>
    <row r="124" spans="1:44" ht="15.75">
      <c r="A124" s="62"/>
      <c r="B124" s="63"/>
      <c r="C124" s="64"/>
      <c r="D124" s="64"/>
      <c r="E124" s="64"/>
      <c r="F124" s="64"/>
      <c r="G124" s="64"/>
      <c r="H124" s="64"/>
      <c r="I124" s="64"/>
      <c r="J124" s="64"/>
      <c r="K124" s="64"/>
      <c r="L124" s="64"/>
      <c r="M124" s="65"/>
      <c r="N124" s="63"/>
      <c r="O124" s="66"/>
      <c r="P124" s="67"/>
      <c r="Q124" s="64"/>
      <c r="R124" s="64"/>
      <c r="S124" s="68"/>
      <c r="T124" s="69"/>
      <c r="U124" s="65"/>
      <c r="V124" s="70"/>
      <c r="W124" s="63"/>
      <c r="X124" s="64"/>
      <c r="Y124" s="64"/>
      <c r="Z124" s="64"/>
      <c r="AA124" s="64"/>
      <c r="AB124" s="65"/>
      <c r="AC124" s="63"/>
      <c r="AD124" s="65"/>
      <c r="AE124" s="63"/>
      <c r="AF124" s="65"/>
      <c r="AG124" s="63"/>
      <c r="AH124" s="66"/>
      <c r="AI124" s="51"/>
      <c r="AJ124" s="52"/>
      <c r="AK124" s="52"/>
      <c r="AL124" s="52"/>
      <c r="AM124" s="52"/>
      <c r="AN124" s="52"/>
      <c r="AO124" s="52"/>
      <c r="AP124" s="52"/>
      <c r="AQ124" s="52"/>
      <c r="AR124" s="52"/>
    </row>
    <row r="125" spans="1:44" ht="15.75">
      <c r="A125" s="53"/>
      <c r="B125" s="54"/>
      <c r="C125" s="54"/>
      <c r="D125" s="54"/>
      <c r="E125" s="54"/>
      <c r="F125" s="54"/>
      <c r="G125" s="54"/>
      <c r="H125" s="54"/>
      <c r="I125" s="54"/>
      <c r="J125" s="54"/>
      <c r="K125" s="54"/>
      <c r="L125" s="54"/>
      <c r="M125" s="54"/>
      <c r="N125" s="54"/>
      <c r="O125" s="55"/>
      <c r="P125" s="56"/>
      <c r="Q125" s="57"/>
      <c r="R125" s="57"/>
      <c r="S125" s="58"/>
      <c r="T125" s="59"/>
      <c r="U125" s="60"/>
      <c r="V125" s="61"/>
      <c r="W125" s="54"/>
      <c r="X125" s="57"/>
      <c r="Y125" s="57"/>
      <c r="Z125" s="57"/>
      <c r="AA125" s="57"/>
      <c r="AB125" s="60"/>
      <c r="AC125" s="54"/>
      <c r="AD125" s="54"/>
      <c r="AE125" s="54"/>
      <c r="AF125" s="60"/>
      <c r="AG125" s="54"/>
      <c r="AH125" s="55"/>
      <c r="AI125" s="51"/>
      <c r="AJ125" s="52"/>
      <c r="AK125" s="52"/>
      <c r="AL125" s="52"/>
      <c r="AM125" s="52"/>
      <c r="AN125" s="52"/>
      <c r="AO125" s="52"/>
      <c r="AP125" s="52"/>
      <c r="AQ125" s="52"/>
      <c r="AR125" s="52"/>
    </row>
    <row r="126" spans="1:44" ht="15.75">
      <c r="A126" s="62"/>
      <c r="B126" s="63"/>
      <c r="C126" s="64"/>
      <c r="D126" s="64"/>
      <c r="E126" s="64"/>
      <c r="F126" s="64"/>
      <c r="G126" s="64"/>
      <c r="H126" s="64"/>
      <c r="I126" s="64"/>
      <c r="J126" s="64"/>
      <c r="K126" s="64"/>
      <c r="L126" s="64"/>
      <c r="M126" s="65"/>
      <c r="N126" s="63"/>
      <c r="O126" s="66"/>
      <c r="P126" s="67"/>
      <c r="Q126" s="64"/>
      <c r="R126" s="64"/>
      <c r="S126" s="68"/>
      <c r="T126" s="69"/>
      <c r="U126" s="65"/>
      <c r="V126" s="70"/>
      <c r="W126" s="63"/>
      <c r="X126" s="64"/>
      <c r="Y126" s="64"/>
      <c r="Z126" s="64"/>
      <c r="AA126" s="64"/>
      <c r="AB126" s="65"/>
      <c r="AC126" s="63"/>
      <c r="AD126" s="65"/>
      <c r="AE126" s="63"/>
      <c r="AF126" s="65"/>
      <c r="AG126" s="63"/>
      <c r="AH126" s="66"/>
      <c r="AI126" s="51"/>
      <c r="AJ126" s="52"/>
      <c r="AK126" s="52"/>
      <c r="AL126" s="52"/>
      <c r="AM126" s="52"/>
      <c r="AN126" s="52"/>
      <c r="AO126" s="52"/>
      <c r="AP126" s="52"/>
      <c r="AQ126" s="52"/>
      <c r="AR126" s="52"/>
    </row>
    <row r="127" spans="1:44" ht="15.75">
      <c r="A127" s="53"/>
      <c r="B127" s="54"/>
      <c r="C127" s="54"/>
      <c r="D127" s="54"/>
      <c r="E127" s="54"/>
      <c r="F127" s="54"/>
      <c r="G127" s="54"/>
      <c r="H127" s="54"/>
      <c r="I127" s="54"/>
      <c r="J127" s="54"/>
      <c r="K127" s="54"/>
      <c r="L127" s="54"/>
      <c r="M127" s="54"/>
      <c r="N127" s="54"/>
      <c r="O127" s="55"/>
      <c r="P127" s="56"/>
      <c r="Q127" s="57"/>
      <c r="R127" s="57"/>
      <c r="S127" s="58"/>
      <c r="T127" s="59"/>
      <c r="U127" s="60"/>
      <c r="V127" s="61"/>
      <c r="W127" s="54"/>
      <c r="X127" s="57"/>
      <c r="Y127" s="57"/>
      <c r="Z127" s="57"/>
      <c r="AA127" s="57"/>
      <c r="AB127" s="60"/>
      <c r="AC127" s="54"/>
      <c r="AD127" s="54"/>
      <c r="AE127" s="54"/>
      <c r="AF127" s="60"/>
      <c r="AG127" s="54"/>
      <c r="AH127" s="55"/>
      <c r="AI127" s="51"/>
      <c r="AJ127" s="52"/>
      <c r="AK127" s="52"/>
      <c r="AL127" s="52"/>
      <c r="AM127" s="52"/>
      <c r="AN127" s="52"/>
      <c r="AO127" s="52"/>
      <c r="AP127" s="52"/>
      <c r="AQ127" s="52"/>
      <c r="AR127" s="52"/>
    </row>
    <row r="128" spans="1:44" ht="15.75">
      <c r="A128" s="62"/>
      <c r="B128" s="63"/>
      <c r="C128" s="64"/>
      <c r="D128" s="64"/>
      <c r="E128" s="64"/>
      <c r="F128" s="64"/>
      <c r="G128" s="64"/>
      <c r="H128" s="64"/>
      <c r="I128" s="64"/>
      <c r="J128" s="64"/>
      <c r="K128" s="64"/>
      <c r="L128" s="64"/>
      <c r="M128" s="65"/>
      <c r="N128" s="63"/>
      <c r="O128" s="66"/>
      <c r="P128" s="67"/>
      <c r="Q128" s="64"/>
      <c r="R128" s="64"/>
      <c r="S128" s="68"/>
      <c r="T128" s="69"/>
      <c r="U128" s="65"/>
      <c r="V128" s="70"/>
      <c r="W128" s="63"/>
      <c r="X128" s="64"/>
      <c r="Y128" s="64"/>
      <c r="Z128" s="64"/>
      <c r="AA128" s="64"/>
      <c r="AB128" s="65"/>
      <c r="AC128" s="63"/>
      <c r="AD128" s="65"/>
      <c r="AE128" s="63"/>
      <c r="AF128" s="65"/>
      <c r="AG128" s="63"/>
      <c r="AH128" s="66"/>
      <c r="AI128" s="51"/>
      <c r="AJ128" s="52"/>
      <c r="AK128" s="52"/>
      <c r="AL128" s="52"/>
      <c r="AM128" s="52"/>
      <c r="AN128" s="52"/>
      <c r="AO128" s="52"/>
      <c r="AP128" s="52"/>
      <c r="AQ128" s="52"/>
      <c r="AR128" s="52"/>
    </row>
    <row r="129" spans="1:44" ht="15.75">
      <c r="A129" s="53"/>
      <c r="B129" s="54"/>
      <c r="C129" s="54"/>
      <c r="D129" s="54"/>
      <c r="E129" s="54"/>
      <c r="F129" s="54"/>
      <c r="G129" s="54"/>
      <c r="H129" s="54"/>
      <c r="I129" s="54"/>
      <c r="J129" s="54"/>
      <c r="K129" s="54"/>
      <c r="L129" s="54"/>
      <c r="M129" s="54"/>
      <c r="N129" s="54"/>
      <c r="O129" s="55"/>
      <c r="P129" s="56"/>
      <c r="Q129" s="57"/>
      <c r="R129" s="57"/>
      <c r="S129" s="58"/>
      <c r="T129" s="59"/>
      <c r="U129" s="60"/>
      <c r="V129" s="61"/>
      <c r="W129" s="54"/>
      <c r="X129" s="57"/>
      <c r="Y129" s="57"/>
      <c r="Z129" s="57"/>
      <c r="AA129" s="57"/>
      <c r="AB129" s="60"/>
      <c r="AC129" s="54"/>
      <c r="AD129" s="54"/>
      <c r="AE129" s="54"/>
      <c r="AF129" s="60"/>
      <c r="AG129" s="54"/>
      <c r="AH129" s="55"/>
      <c r="AI129" s="51"/>
      <c r="AJ129" s="52"/>
      <c r="AK129" s="52"/>
      <c r="AL129" s="52"/>
      <c r="AM129" s="52"/>
      <c r="AN129" s="52"/>
      <c r="AO129" s="52"/>
      <c r="AP129" s="52"/>
      <c r="AQ129" s="52"/>
      <c r="AR129" s="52"/>
    </row>
    <row r="130" spans="1:44" ht="15.75">
      <c r="A130" s="62"/>
      <c r="B130" s="63"/>
      <c r="C130" s="64"/>
      <c r="D130" s="64"/>
      <c r="E130" s="64"/>
      <c r="F130" s="64"/>
      <c r="G130" s="64"/>
      <c r="H130" s="64"/>
      <c r="I130" s="64"/>
      <c r="J130" s="64"/>
      <c r="K130" s="64"/>
      <c r="L130" s="64"/>
      <c r="M130" s="65"/>
      <c r="N130" s="63"/>
      <c r="O130" s="66"/>
      <c r="P130" s="67"/>
      <c r="Q130" s="64"/>
      <c r="R130" s="64"/>
      <c r="S130" s="68"/>
      <c r="T130" s="69"/>
      <c r="U130" s="65"/>
      <c r="V130" s="70"/>
      <c r="W130" s="63"/>
      <c r="X130" s="64"/>
      <c r="Y130" s="64"/>
      <c r="Z130" s="64"/>
      <c r="AA130" s="64"/>
      <c r="AB130" s="65"/>
      <c r="AC130" s="63"/>
      <c r="AD130" s="65"/>
      <c r="AE130" s="63"/>
      <c r="AF130" s="65"/>
      <c r="AG130" s="63"/>
      <c r="AH130" s="66"/>
      <c r="AI130" s="51"/>
      <c r="AJ130" s="52"/>
      <c r="AK130" s="52"/>
      <c r="AL130" s="52"/>
      <c r="AM130" s="52"/>
      <c r="AN130" s="52"/>
      <c r="AO130" s="52"/>
      <c r="AP130" s="52"/>
      <c r="AQ130" s="52"/>
      <c r="AR130" s="52"/>
    </row>
    <row r="131" spans="1:44" ht="15.75">
      <c r="A131" s="53"/>
      <c r="B131" s="54"/>
      <c r="C131" s="54"/>
      <c r="D131" s="54"/>
      <c r="E131" s="54"/>
      <c r="F131" s="54"/>
      <c r="G131" s="54"/>
      <c r="H131" s="54"/>
      <c r="I131" s="54"/>
      <c r="J131" s="54"/>
      <c r="K131" s="54"/>
      <c r="L131" s="54"/>
      <c r="M131" s="54"/>
      <c r="N131" s="54"/>
      <c r="O131" s="55"/>
      <c r="P131" s="56"/>
      <c r="Q131" s="57"/>
      <c r="R131" s="57"/>
      <c r="S131" s="58"/>
      <c r="T131" s="59"/>
      <c r="U131" s="60"/>
      <c r="V131" s="61"/>
      <c r="W131" s="54"/>
      <c r="X131" s="57"/>
      <c r="Y131" s="57"/>
      <c r="Z131" s="57"/>
      <c r="AA131" s="57"/>
      <c r="AB131" s="60"/>
      <c r="AC131" s="54"/>
      <c r="AD131" s="54"/>
      <c r="AE131" s="54"/>
      <c r="AF131" s="60"/>
      <c r="AG131" s="54"/>
      <c r="AH131" s="55"/>
      <c r="AI131" s="51"/>
      <c r="AJ131" s="52"/>
      <c r="AK131" s="52"/>
      <c r="AL131" s="52"/>
      <c r="AM131" s="52"/>
      <c r="AN131" s="52"/>
      <c r="AO131" s="52"/>
      <c r="AP131" s="52"/>
      <c r="AQ131" s="52"/>
      <c r="AR131" s="52"/>
    </row>
    <row r="132" spans="1:44" ht="15.75">
      <c r="A132" s="62"/>
      <c r="B132" s="63"/>
      <c r="C132" s="64"/>
      <c r="D132" s="64"/>
      <c r="E132" s="64"/>
      <c r="F132" s="64"/>
      <c r="G132" s="64"/>
      <c r="H132" s="64"/>
      <c r="I132" s="64"/>
      <c r="J132" s="64"/>
      <c r="K132" s="64"/>
      <c r="L132" s="64"/>
      <c r="M132" s="65"/>
      <c r="N132" s="63"/>
      <c r="O132" s="66"/>
      <c r="P132" s="67"/>
      <c r="Q132" s="64"/>
      <c r="R132" s="64"/>
      <c r="S132" s="68"/>
      <c r="T132" s="69"/>
      <c r="U132" s="65"/>
      <c r="V132" s="70"/>
      <c r="W132" s="63"/>
      <c r="X132" s="64"/>
      <c r="Y132" s="64"/>
      <c r="Z132" s="64"/>
      <c r="AA132" s="64"/>
      <c r="AB132" s="65"/>
      <c r="AC132" s="63"/>
      <c r="AD132" s="65"/>
      <c r="AE132" s="63"/>
      <c r="AF132" s="65"/>
      <c r="AG132" s="63"/>
      <c r="AH132" s="66"/>
      <c r="AI132" s="51"/>
      <c r="AJ132" s="52"/>
      <c r="AK132" s="52"/>
      <c r="AL132" s="52"/>
      <c r="AM132" s="52"/>
      <c r="AN132" s="52"/>
      <c r="AO132" s="52"/>
      <c r="AP132" s="52"/>
      <c r="AQ132" s="52"/>
      <c r="AR132" s="52"/>
    </row>
    <row r="133" spans="1:44" ht="15.75">
      <c r="A133" s="53"/>
      <c r="B133" s="54"/>
      <c r="C133" s="54"/>
      <c r="D133" s="54"/>
      <c r="E133" s="54"/>
      <c r="F133" s="54"/>
      <c r="G133" s="54"/>
      <c r="H133" s="54"/>
      <c r="I133" s="54"/>
      <c r="J133" s="54"/>
      <c r="K133" s="54"/>
      <c r="L133" s="54"/>
      <c r="M133" s="54"/>
      <c r="N133" s="54"/>
      <c r="O133" s="55"/>
      <c r="P133" s="56"/>
      <c r="Q133" s="57"/>
      <c r="R133" s="57"/>
      <c r="S133" s="58"/>
      <c r="T133" s="59"/>
      <c r="U133" s="60"/>
      <c r="V133" s="61"/>
      <c r="W133" s="54"/>
      <c r="X133" s="57"/>
      <c r="Y133" s="57"/>
      <c r="Z133" s="57"/>
      <c r="AA133" s="57"/>
      <c r="AB133" s="60"/>
      <c r="AC133" s="54"/>
      <c r="AD133" s="54"/>
      <c r="AE133" s="54"/>
      <c r="AF133" s="60"/>
      <c r="AG133" s="54"/>
      <c r="AH133" s="55"/>
      <c r="AI133" s="51"/>
      <c r="AJ133" s="52"/>
      <c r="AK133" s="52"/>
      <c r="AL133" s="52"/>
      <c r="AM133" s="52"/>
      <c r="AN133" s="52"/>
      <c r="AO133" s="52"/>
      <c r="AP133" s="52"/>
      <c r="AQ133" s="52"/>
      <c r="AR133" s="52"/>
    </row>
    <row r="134" spans="1:44" ht="15.75">
      <c r="A134" s="62"/>
      <c r="B134" s="63"/>
      <c r="C134" s="64"/>
      <c r="D134" s="64"/>
      <c r="E134" s="64"/>
      <c r="F134" s="64"/>
      <c r="G134" s="64"/>
      <c r="H134" s="64"/>
      <c r="I134" s="64"/>
      <c r="J134" s="64"/>
      <c r="K134" s="64"/>
      <c r="L134" s="64"/>
      <c r="M134" s="65"/>
      <c r="N134" s="63"/>
      <c r="O134" s="66"/>
      <c r="P134" s="67"/>
      <c r="Q134" s="64"/>
      <c r="R134" s="64"/>
      <c r="S134" s="68"/>
      <c r="T134" s="69"/>
      <c r="U134" s="65"/>
      <c r="V134" s="70"/>
      <c r="W134" s="63"/>
      <c r="X134" s="64"/>
      <c r="Y134" s="64"/>
      <c r="Z134" s="64"/>
      <c r="AA134" s="64"/>
      <c r="AB134" s="65"/>
      <c r="AC134" s="63"/>
      <c r="AD134" s="65"/>
      <c r="AE134" s="63"/>
      <c r="AF134" s="65"/>
      <c r="AG134" s="63"/>
      <c r="AH134" s="66"/>
      <c r="AI134" s="51"/>
      <c r="AJ134" s="52"/>
      <c r="AK134" s="52"/>
      <c r="AL134" s="52"/>
      <c r="AM134" s="52"/>
      <c r="AN134" s="52"/>
      <c r="AO134" s="52"/>
      <c r="AP134" s="52"/>
      <c r="AQ134" s="52"/>
      <c r="AR134" s="52"/>
    </row>
    <row r="135" spans="1:44" ht="15.75">
      <c r="A135" s="53"/>
      <c r="B135" s="54"/>
      <c r="C135" s="54"/>
      <c r="D135" s="54"/>
      <c r="E135" s="54"/>
      <c r="F135" s="54"/>
      <c r="G135" s="54"/>
      <c r="H135" s="54"/>
      <c r="I135" s="54"/>
      <c r="J135" s="54"/>
      <c r="K135" s="54"/>
      <c r="L135" s="54"/>
      <c r="M135" s="54"/>
      <c r="N135" s="54"/>
      <c r="O135" s="55"/>
      <c r="P135" s="56"/>
      <c r="Q135" s="57"/>
      <c r="R135" s="57"/>
      <c r="S135" s="58"/>
      <c r="T135" s="59"/>
      <c r="U135" s="60"/>
      <c r="V135" s="61"/>
      <c r="W135" s="54"/>
      <c r="X135" s="57"/>
      <c r="Y135" s="57"/>
      <c r="Z135" s="57"/>
      <c r="AA135" s="57"/>
      <c r="AB135" s="60"/>
      <c r="AC135" s="54"/>
      <c r="AD135" s="54"/>
      <c r="AE135" s="54"/>
      <c r="AF135" s="60"/>
      <c r="AG135" s="54"/>
      <c r="AH135" s="55"/>
      <c r="AI135" s="51"/>
      <c r="AJ135" s="52"/>
      <c r="AK135" s="52"/>
      <c r="AL135" s="52"/>
      <c r="AM135" s="52"/>
      <c r="AN135" s="52"/>
      <c r="AO135" s="52"/>
      <c r="AP135" s="52"/>
      <c r="AQ135" s="52"/>
      <c r="AR135" s="52"/>
    </row>
    <row r="136" spans="1:44" ht="15.75">
      <c r="A136" s="62"/>
      <c r="B136" s="63"/>
      <c r="C136" s="64"/>
      <c r="D136" s="64"/>
      <c r="E136" s="64"/>
      <c r="F136" s="64"/>
      <c r="G136" s="64"/>
      <c r="H136" s="64"/>
      <c r="I136" s="64"/>
      <c r="J136" s="64"/>
      <c r="K136" s="64"/>
      <c r="L136" s="64"/>
      <c r="M136" s="65"/>
      <c r="N136" s="63"/>
      <c r="O136" s="66"/>
      <c r="P136" s="67"/>
      <c r="Q136" s="64"/>
      <c r="R136" s="64"/>
      <c r="S136" s="68"/>
      <c r="T136" s="69"/>
      <c r="U136" s="65"/>
      <c r="V136" s="70"/>
      <c r="W136" s="63"/>
      <c r="X136" s="64"/>
      <c r="Y136" s="64"/>
      <c r="Z136" s="64"/>
      <c r="AA136" s="64"/>
      <c r="AB136" s="65"/>
      <c r="AC136" s="63"/>
      <c r="AD136" s="65"/>
      <c r="AE136" s="63"/>
      <c r="AF136" s="65"/>
      <c r="AG136" s="63"/>
      <c r="AH136" s="66"/>
      <c r="AI136" s="51"/>
      <c r="AJ136" s="52"/>
      <c r="AK136" s="52"/>
      <c r="AL136" s="52"/>
      <c r="AM136" s="52"/>
      <c r="AN136" s="52"/>
      <c r="AO136" s="52"/>
      <c r="AP136" s="52"/>
      <c r="AQ136" s="52"/>
      <c r="AR136" s="52"/>
    </row>
    <row r="137" spans="1:44" ht="15.75">
      <c r="A137" s="53"/>
      <c r="B137" s="54"/>
      <c r="C137" s="54"/>
      <c r="D137" s="54"/>
      <c r="E137" s="54"/>
      <c r="F137" s="54"/>
      <c r="G137" s="54"/>
      <c r="H137" s="54"/>
      <c r="I137" s="54"/>
      <c r="J137" s="54"/>
      <c r="K137" s="54"/>
      <c r="L137" s="54"/>
      <c r="M137" s="54"/>
      <c r="N137" s="54"/>
      <c r="O137" s="55"/>
      <c r="P137" s="56"/>
      <c r="Q137" s="57"/>
      <c r="R137" s="57"/>
      <c r="S137" s="58"/>
      <c r="T137" s="59"/>
      <c r="U137" s="60"/>
      <c r="V137" s="61"/>
      <c r="W137" s="54"/>
      <c r="X137" s="57"/>
      <c r="Y137" s="57"/>
      <c r="Z137" s="57"/>
      <c r="AA137" s="57"/>
      <c r="AB137" s="60"/>
      <c r="AC137" s="54"/>
      <c r="AD137" s="54"/>
      <c r="AE137" s="54"/>
      <c r="AF137" s="60"/>
      <c r="AG137" s="54"/>
      <c r="AH137" s="55"/>
      <c r="AI137" s="51"/>
      <c r="AJ137" s="52"/>
      <c r="AK137" s="52"/>
      <c r="AL137" s="52"/>
      <c r="AM137" s="52"/>
      <c r="AN137" s="52"/>
      <c r="AO137" s="52"/>
      <c r="AP137" s="52"/>
      <c r="AQ137" s="52"/>
      <c r="AR137" s="52"/>
    </row>
    <row r="138" spans="1:44" ht="15.75">
      <c r="A138" s="62"/>
      <c r="B138" s="63"/>
      <c r="C138" s="64"/>
      <c r="D138" s="64"/>
      <c r="E138" s="64"/>
      <c r="F138" s="64"/>
      <c r="G138" s="64"/>
      <c r="H138" s="64"/>
      <c r="I138" s="64"/>
      <c r="J138" s="64"/>
      <c r="K138" s="64"/>
      <c r="L138" s="64"/>
      <c r="M138" s="65"/>
      <c r="N138" s="63"/>
      <c r="O138" s="66"/>
      <c r="P138" s="67"/>
      <c r="Q138" s="64"/>
      <c r="R138" s="64"/>
      <c r="S138" s="68"/>
      <c r="T138" s="69"/>
      <c r="U138" s="65"/>
      <c r="V138" s="70"/>
      <c r="W138" s="63"/>
      <c r="X138" s="64"/>
      <c r="Y138" s="64"/>
      <c r="Z138" s="64"/>
      <c r="AA138" s="64"/>
      <c r="AB138" s="65"/>
      <c r="AC138" s="63"/>
      <c r="AD138" s="65"/>
      <c r="AE138" s="63"/>
      <c r="AF138" s="65"/>
      <c r="AG138" s="63"/>
      <c r="AH138" s="66"/>
      <c r="AI138" s="51"/>
      <c r="AJ138" s="52"/>
      <c r="AK138" s="52"/>
      <c r="AL138" s="52"/>
      <c r="AM138" s="52"/>
      <c r="AN138" s="52"/>
      <c r="AO138" s="52"/>
      <c r="AP138" s="52"/>
      <c r="AQ138" s="52"/>
      <c r="AR138" s="52"/>
    </row>
    <row r="139" spans="1:44" ht="15.75">
      <c r="A139" s="53"/>
      <c r="B139" s="54"/>
      <c r="C139" s="54"/>
      <c r="D139" s="54"/>
      <c r="E139" s="54"/>
      <c r="F139" s="54"/>
      <c r="G139" s="54"/>
      <c r="H139" s="54"/>
      <c r="I139" s="54"/>
      <c r="J139" s="54"/>
      <c r="K139" s="54"/>
      <c r="L139" s="54"/>
      <c r="M139" s="54"/>
      <c r="N139" s="54"/>
      <c r="O139" s="55"/>
      <c r="P139" s="56"/>
      <c r="Q139" s="57"/>
      <c r="R139" s="57"/>
      <c r="S139" s="58"/>
      <c r="T139" s="59"/>
      <c r="U139" s="60"/>
      <c r="V139" s="61"/>
      <c r="W139" s="54"/>
      <c r="X139" s="57"/>
      <c r="Y139" s="57"/>
      <c r="Z139" s="57"/>
      <c r="AA139" s="57"/>
      <c r="AB139" s="60"/>
      <c r="AC139" s="54"/>
      <c r="AD139" s="54"/>
      <c r="AE139" s="54"/>
      <c r="AF139" s="60"/>
      <c r="AG139" s="54"/>
      <c r="AH139" s="55"/>
      <c r="AI139" s="51"/>
      <c r="AJ139" s="52"/>
      <c r="AK139" s="52"/>
      <c r="AL139" s="52"/>
      <c r="AM139" s="52"/>
      <c r="AN139" s="52"/>
      <c r="AO139" s="52"/>
      <c r="AP139" s="52"/>
      <c r="AQ139" s="52"/>
      <c r="AR139" s="52"/>
    </row>
    <row r="140" spans="1:44" ht="15.75">
      <c r="A140" s="62"/>
      <c r="B140" s="63"/>
      <c r="C140" s="64"/>
      <c r="D140" s="64"/>
      <c r="E140" s="64"/>
      <c r="F140" s="64"/>
      <c r="G140" s="64"/>
      <c r="H140" s="64"/>
      <c r="I140" s="64"/>
      <c r="J140" s="64"/>
      <c r="K140" s="64"/>
      <c r="L140" s="64"/>
      <c r="M140" s="65"/>
      <c r="N140" s="63"/>
      <c r="O140" s="66"/>
      <c r="P140" s="67"/>
      <c r="Q140" s="64"/>
      <c r="R140" s="64"/>
      <c r="S140" s="68"/>
      <c r="T140" s="69"/>
      <c r="U140" s="65"/>
      <c r="V140" s="70"/>
      <c r="W140" s="63"/>
      <c r="X140" s="64"/>
      <c r="Y140" s="64"/>
      <c r="Z140" s="64"/>
      <c r="AA140" s="64"/>
      <c r="AB140" s="65"/>
      <c r="AC140" s="63"/>
      <c r="AD140" s="65"/>
      <c r="AE140" s="63"/>
      <c r="AF140" s="65"/>
      <c r="AG140" s="63"/>
      <c r="AH140" s="66"/>
      <c r="AI140" s="51"/>
      <c r="AJ140" s="52"/>
      <c r="AK140" s="52"/>
      <c r="AL140" s="52"/>
      <c r="AM140" s="52"/>
      <c r="AN140" s="52"/>
      <c r="AO140" s="52"/>
      <c r="AP140" s="52"/>
      <c r="AQ140" s="52"/>
      <c r="AR140" s="52"/>
    </row>
    <row r="141" spans="1:44" ht="15.75">
      <c r="A141" s="53"/>
      <c r="B141" s="54"/>
      <c r="C141" s="54"/>
      <c r="D141" s="54"/>
      <c r="E141" s="54"/>
      <c r="F141" s="54"/>
      <c r="G141" s="54"/>
      <c r="H141" s="54"/>
      <c r="I141" s="54"/>
      <c r="J141" s="54"/>
      <c r="K141" s="54"/>
      <c r="L141" s="54"/>
      <c r="M141" s="54"/>
      <c r="N141" s="54"/>
      <c r="O141" s="55"/>
      <c r="P141" s="56"/>
      <c r="Q141" s="57"/>
      <c r="R141" s="57"/>
      <c r="S141" s="58"/>
      <c r="T141" s="59"/>
      <c r="U141" s="60"/>
      <c r="V141" s="61"/>
      <c r="W141" s="54"/>
      <c r="X141" s="57"/>
      <c r="Y141" s="57"/>
      <c r="Z141" s="57"/>
      <c r="AA141" s="57"/>
      <c r="AB141" s="60"/>
      <c r="AC141" s="54"/>
      <c r="AD141" s="54"/>
      <c r="AE141" s="54"/>
      <c r="AF141" s="60"/>
      <c r="AG141" s="54"/>
      <c r="AH141" s="55"/>
      <c r="AI141" s="51"/>
      <c r="AJ141" s="52"/>
      <c r="AK141" s="52"/>
      <c r="AL141" s="52"/>
      <c r="AM141" s="52"/>
      <c r="AN141" s="52"/>
      <c r="AO141" s="52"/>
      <c r="AP141" s="52"/>
      <c r="AQ141" s="52"/>
      <c r="AR141" s="52"/>
    </row>
    <row r="142" spans="1:44" ht="15.75">
      <c r="A142" s="62"/>
      <c r="B142" s="63"/>
      <c r="C142" s="64"/>
      <c r="D142" s="64"/>
      <c r="E142" s="64"/>
      <c r="F142" s="64"/>
      <c r="G142" s="64"/>
      <c r="H142" s="64"/>
      <c r="I142" s="64"/>
      <c r="J142" s="64"/>
      <c r="K142" s="64"/>
      <c r="L142" s="64"/>
      <c r="M142" s="65"/>
      <c r="N142" s="63"/>
      <c r="O142" s="66"/>
      <c r="P142" s="67"/>
      <c r="Q142" s="64"/>
      <c r="R142" s="64"/>
      <c r="S142" s="68"/>
      <c r="T142" s="69"/>
      <c r="U142" s="65"/>
      <c r="V142" s="70"/>
      <c r="W142" s="63"/>
      <c r="X142" s="64"/>
      <c r="Y142" s="64"/>
      <c r="Z142" s="64"/>
      <c r="AA142" s="64"/>
      <c r="AB142" s="65"/>
      <c r="AC142" s="63"/>
      <c r="AD142" s="65"/>
      <c r="AE142" s="63"/>
      <c r="AF142" s="65"/>
      <c r="AG142" s="63"/>
      <c r="AH142" s="66"/>
      <c r="AI142" s="51"/>
      <c r="AJ142" s="52"/>
      <c r="AK142" s="52"/>
      <c r="AL142" s="52"/>
      <c r="AM142" s="52"/>
      <c r="AN142" s="52"/>
      <c r="AO142" s="52"/>
      <c r="AP142" s="52"/>
      <c r="AQ142" s="52"/>
      <c r="AR142" s="52"/>
    </row>
    <row r="143" spans="1:44" ht="15.75">
      <c r="A143" s="53"/>
      <c r="B143" s="54"/>
      <c r="C143" s="54"/>
      <c r="D143" s="54"/>
      <c r="E143" s="54"/>
      <c r="F143" s="54"/>
      <c r="G143" s="54"/>
      <c r="H143" s="54"/>
      <c r="I143" s="54"/>
      <c r="J143" s="54"/>
      <c r="K143" s="54"/>
      <c r="L143" s="54"/>
      <c r="M143" s="54"/>
      <c r="N143" s="54"/>
      <c r="O143" s="55"/>
      <c r="P143" s="56"/>
      <c r="Q143" s="57"/>
      <c r="R143" s="57"/>
      <c r="S143" s="58"/>
      <c r="T143" s="59"/>
      <c r="U143" s="60"/>
      <c r="V143" s="61"/>
      <c r="W143" s="54"/>
      <c r="X143" s="57"/>
      <c r="Y143" s="57"/>
      <c r="Z143" s="57"/>
      <c r="AA143" s="57"/>
      <c r="AB143" s="60"/>
      <c r="AC143" s="54"/>
      <c r="AD143" s="54"/>
      <c r="AE143" s="54"/>
      <c r="AF143" s="60"/>
      <c r="AG143" s="54"/>
      <c r="AH143" s="55"/>
      <c r="AI143" s="51"/>
      <c r="AJ143" s="52"/>
      <c r="AK143" s="52"/>
      <c r="AL143" s="52"/>
      <c r="AM143" s="52"/>
      <c r="AN143" s="52"/>
      <c r="AO143" s="52"/>
      <c r="AP143" s="52"/>
      <c r="AQ143" s="52"/>
      <c r="AR143" s="52"/>
    </row>
    <row r="144" spans="1:44" ht="15.75">
      <c r="A144" s="62"/>
      <c r="B144" s="63"/>
      <c r="C144" s="64"/>
      <c r="D144" s="64"/>
      <c r="E144" s="64"/>
      <c r="F144" s="64"/>
      <c r="G144" s="64"/>
      <c r="H144" s="64"/>
      <c r="I144" s="64"/>
      <c r="J144" s="64"/>
      <c r="K144" s="64"/>
      <c r="L144" s="64"/>
      <c r="M144" s="65"/>
      <c r="N144" s="63"/>
      <c r="O144" s="66"/>
      <c r="P144" s="67"/>
      <c r="Q144" s="64"/>
      <c r="R144" s="64"/>
      <c r="S144" s="68"/>
      <c r="T144" s="69"/>
      <c r="U144" s="65"/>
      <c r="V144" s="70"/>
      <c r="W144" s="63"/>
      <c r="X144" s="64"/>
      <c r="Y144" s="64"/>
      <c r="Z144" s="64"/>
      <c r="AA144" s="64"/>
      <c r="AB144" s="65"/>
      <c r="AC144" s="63"/>
      <c r="AD144" s="65"/>
      <c r="AE144" s="63"/>
      <c r="AF144" s="65"/>
      <c r="AG144" s="63"/>
      <c r="AH144" s="66"/>
      <c r="AI144" s="51"/>
      <c r="AJ144" s="52"/>
      <c r="AK144" s="52"/>
      <c r="AL144" s="52"/>
      <c r="AM144" s="52"/>
      <c r="AN144" s="52"/>
      <c r="AO144" s="52"/>
      <c r="AP144" s="52"/>
      <c r="AQ144" s="52"/>
      <c r="AR144" s="52"/>
    </row>
    <row r="145" spans="1:44" ht="15.75">
      <c r="A145" s="53"/>
      <c r="B145" s="54"/>
      <c r="C145" s="54"/>
      <c r="D145" s="54"/>
      <c r="E145" s="54"/>
      <c r="F145" s="54"/>
      <c r="G145" s="54"/>
      <c r="H145" s="54"/>
      <c r="I145" s="54"/>
      <c r="J145" s="54"/>
      <c r="K145" s="54"/>
      <c r="L145" s="54"/>
      <c r="M145" s="54"/>
      <c r="N145" s="54"/>
      <c r="O145" s="55"/>
      <c r="P145" s="56"/>
      <c r="Q145" s="57"/>
      <c r="R145" s="57"/>
      <c r="S145" s="58"/>
      <c r="T145" s="59"/>
      <c r="U145" s="60"/>
      <c r="V145" s="61"/>
      <c r="W145" s="54"/>
      <c r="X145" s="57"/>
      <c r="Y145" s="57"/>
      <c r="Z145" s="57"/>
      <c r="AA145" s="57"/>
      <c r="AB145" s="60"/>
      <c r="AC145" s="54"/>
      <c r="AD145" s="54"/>
      <c r="AE145" s="54"/>
      <c r="AF145" s="60"/>
      <c r="AG145" s="54"/>
      <c r="AH145" s="55"/>
      <c r="AI145" s="51"/>
      <c r="AJ145" s="52"/>
      <c r="AK145" s="52"/>
      <c r="AL145" s="52"/>
      <c r="AM145" s="52"/>
      <c r="AN145" s="52"/>
      <c r="AO145" s="52"/>
      <c r="AP145" s="52"/>
      <c r="AQ145" s="52"/>
      <c r="AR145" s="52"/>
    </row>
    <row r="146" spans="1:44" ht="15.75">
      <c r="A146" s="62"/>
      <c r="B146" s="63"/>
      <c r="C146" s="64"/>
      <c r="D146" s="64"/>
      <c r="E146" s="64"/>
      <c r="F146" s="64"/>
      <c r="G146" s="64"/>
      <c r="H146" s="64"/>
      <c r="I146" s="64"/>
      <c r="J146" s="64"/>
      <c r="K146" s="64"/>
      <c r="L146" s="64"/>
      <c r="M146" s="65"/>
      <c r="N146" s="63"/>
      <c r="O146" s="66"/>
      <c r="P146" s="67"/>
      <c r="Q146" s="64"/>
      <c r="R146" s="64"/>
      <c r="S146" s="68"/>
      <c r="T146" s="69"/>
      <c r="U146" s="65"/>
      <c r="V146" s="70"/>
      <c r="W146" s="63"/>
      <c r="X146" s="64"/>
      <c r="Y146" s="64"/>
      <c r="Z146" s="64"/>
      <c r="AA146" s="64"/>
      <c r="AB146" s="65"/>
      <c r="AC146" s="63"/>
      <c r="AD146" s="65"/>
      <c r="AE146" s="63"/>
      <c r="AF146" s="65"/>
      <c r="AG146" s="63"/>
      <c r="AH146" s="66"/>
      <c r="AI146" s="51"/>
      <c r="AJ146" s="52"/>
      <c r="AK146" s="52"/>
      <c r="AL146" s="52"/>
      <c r="AM146" s="52"/>
      <c r="AN146" s="52"/>
      <c r="AO146" s="52"/>
      <c r="AP146" s="52"/>
      <c r="AQ146" s="52"/>
      <c r="AR146" s="52"/>
    </row>
    <row r="147" spans="1:44" ht="15.75">
      <c r="A147" s="53"/>
      <c r="B147" s="54"/>
      <c r="C147" s="54"/>
      <c r="D147" s="54"/>
      <c r="E147" s="54"/>
      <c r="F147" s="54"/>
      <c r="G147" s="54"/>
      <c r="H147" s="54"/>
      <c r="I147" s="54"/>
      <c r="J147" s="54"/>
      <c r="K147" s="54"/>
      <c r="L147" s="54"/>
      <c r="M147" s="54"/>
      <c r="N147" s="54"/>
      <c r="O147" s="55"/>
      <c r="P147" s="56"/>
      <c r="Q147" s="57"/>
      <c r="R147" s="57"/>
      <c r="S147" s="58"/>
      <c r="T147" s="59"/>
      <c r="U147" s="60"/>
      <c r="V147" s="61"/>
      <c r="W147" s="54"/>
      <c r="X147" s="57"/>
      <c r="Y147" s="57"/>
      <c r="Z147" s="57"/>
      <c r="AA147" s="57"/>
      <c r="AB147" s="60"/>
      <c r="AC147" s="54"/>
      <c r="AD147" s="54"/>
      <c r="AE147" s="54"/>
      <c r="AF147" s="60"/>
      <c r="AG147" s="54"/>
      <c r="AH147" s="55"/>
      <c r="AI147" s="51"/>
      <c r="AJ147" s="52"/>
      <c r="AK147" s="52"/>
      <c r="AL147" s="52"/>
      <c r="AM147" s="52"/>
      <c r="AN147" s="52"/>
      <c r="AO147" s="52"/>
      <c r="AP147" s="52"/>
      <c r="AQ147" s="52"/>
      <c r="AR147" s="52"/>
    </row>
    <row r="148" spans="1:44" ht="15.75">
      <c r="A148" s="62"/>
      <c r="B148" s="63"/>
      <c r="C148" s="64"/>
      <c r="D148" s="64"/>
      <c r="E148" s="64"/>
      <c r="F148" s="64"/>
      <c r="G148" s="64"/>
      <c r="H148" s="64"/>
      <c r="I148" s="64"/>
      <c r="J148" s="64"/>
      <c r="K148" s="64"/>
      <c r="L148" s="64"/>
      <c r="M148" s="65"/>
      <c r="N148" s="63"/>
      <c r="O148" s="66"/>
      <c r="P148" s="67"/>
      <c r="Q148" s="64"/>
      <c r="R148" s="64"/>
      <c r="S148" s="68"/>
      <c r="T148" s="69"/>
      <c r="U148" s="65"/>
      <c r="V148" s="70"/>
      <c r="W148" s="63"/>
      <c r="X148" s="64"/>
      <c r="Y148" s="64"/>
      <c r="Z148" s="64"/>
      <c r="AA148" s="64"/>
      <c r="AB148" s="65"/>
      <c r="AC148" s="63"/>
      <c r="AD148" s="65"/>
      <c r="AE148" s="63"/>
      <c r="AF148" s="65"/>
      <c r="AG148" s="63"/>
      <c r="AH148" s="66"/>
      <c r="AI148" s="51"/>
      <c r="AJ148" s="52"/>
      <c r="AK148" s="52"/>
      <c r="AL148" s="52"/>
      <c r="AM148" s="52"/>
      <c r="AN148" s="52"/>
      <c r="AO148" s="52"/>
      <c r="AP148" s="52"/>
      <c r="AQ148" s="52"/>
      <c r="AR148" s="52"/>
    </row>
    <row r="149" spans="1:44" ht="15.75">
      <c r="A149" s="53"/>
      <c r="B149" s="54"/>
      <c r="C149" s="54"/>
      <c r="D149" s="54"/>
      <c r="E149" s="54"/>
      <c r="F149" s="54"/>
      <c r="G149" s="54"/>
      <c r="H149" s="54"/>
      <c r="I149" s="54"/>
      <c r="J149" s="54"/>
      <c r="K149" s="54"/>
      <c r="L149" s="54"/>
      <c r="M149" s="54"/>
      <c r="N149" s="54"/>
      <c r="O149" s="55"/>
      <c r="P149" s="56"/>
      <c r="Q149" s="57"/>
      <c r="R149" s="57"/>
      <c r="S149" s="58"/>
      <c r="T149" s="59"/>
      <c r="U149" s="60"/>
      <c r="V149" s="61"/>
      <c r="W149" s="54"/>
      <c r="X149" s="57"/>
      <c r="Y149" s="57"/>
      <c r="Z149" s="57"/>
      <c r="AA149" s="57"/>
      <c r="AB149" s="60"/>
      <c r="AC149" s="54"/>
      <c r="AD149" s="54"/>
      <c r="AE149" s="54"/>
      <c r="AF149" s="60"/>
      <c r="AG149" s="54"/>
      <c r="AH149" s="55"/>
      <c r="AI149" s="51"/>
      <c r="AJ149" s="52"/>
      <c r="AK149" s="52"/>
      <c r="AL149" s="52"/>
      <c r="AM149" s="52"/>
      <c r="AN149" s="52"/>
      <c r="AO149" s="52"/>
      <c r="AP149" s="52"/>
      <c r="AQ149" s="52"/>
      <c r="AR149" s="52"/>
    </row>
    <row r="150" spans="1:44" ht="15.75">
      <c r="A150" s="62"/>
      <c r="B150" s="63"/>
      <c r="C150" s="64"/>
      <c r="D150" s="64"/>
      <c r="E150" s="64"/>
      <c r="F150" s="64"/>
      <c r="G150" s="64"/>
      <c r="H150" s="64"/>
      <c r="I150" s="64"/>
      <c r="J150" s="64"/>
      <c r="K150" s="64"/>
      <c r="L150" s="64"/>
      <c r="M150" s="65"/>
      <c r="N150" s="63"/>
      <c r="O150" s="66"/>
      <c r="P150" s="67"/>
      <c r="Q150" s="64"/>
      <c r="R150" s="64"/>
      <c r="S150" s="68"/>
      <c r="T150" s="69"/>
      <c r="U150" s="65"/>
      <c r="V150" s="70"/>
      <c r="W150" s="63"/>
      <c r="X150" s="64"/>
      <c r="Y150" s="64"/>
      <c r="Z150" s="64"/>
      <c r="AA150" s="64"/>
      <c r="AB150" s="65"/>
      <c r="AC150" s="63"/>
      <c r="AD150" s="65"/>
      <c r="AE150" s="63"/>
      <c r="AF150" s="65"/>
      <c r="AG150" s="63"/>
      <c r="AH150" s="66"/>
      <c r="AI150" s="51"/>
      <c r="AJ150" s="52"/>
      <c r="AK150" s="52"/>
      <c r="AL150" s="52"/>
      <c r="AM150" s="52"/>
      <c r="AN150" s="52"/>
      <c r="AO150" s="52"/>
      <c r="AP150" s="52"/>
      <c r="AQ150" s="52"/>
      <c r="AR150" s="52"/>
    </row>
    <row r="151" spans="1:44" ht="15.75">
      <c r="A151" s="53"/>
      <c r="B151" s="54"/>
      <c r="C151" s="54"/>
      <c r="D151" s="54"/>
      <c r="E151" s="54"/>
      <c r="F151" s="54"/>
      <c r="G151" s="54"/>
      <c r="H151" s="54"/>
      <c r="I151" s="54"/>
      <c r="J151" s="54"/>
      <c r="K151" s="54"/>
      <c r="L151" s="54"/>
      <c r="M151" s="54"/>
      <c r="N151" s="54"/>
      <c r="O151" s="55"/>
      <c r="P151" s="56"/>
      <c r="Q151" s="57"/>
      <c r="R151" s="57"/>
      <c r="S151" s="58"/>
      <c r="T151" s="59"/>
      <c r="U151" s="60"/>
      <c r="V151" s="61"/>
      <c r="W151" s="54"/>
      <c r="X151" s="57"/>
      <c r="Y151" s="57"/>
      <c r="Z151" s="57"/>
      <c r="AA151" s="57"/>
      <c r="AB151" s="60"/>
      <c r="AC151" s="54"/>
      <c r="AD151" s="54"/>
      <c r="AE151" s="54"/>
      <c r="AF151" s="60"/>
      <c r="AG151" s="54"/>
      <c r="AH151" s="55"/>
      <c r="AI151" s="51"/>
      <c r="AJ151" s="52"/>
      <c r="AK151" s="52"/>
      <c r="AL151" s="52"/>
      <c r="AM151" s="52"/>
      <c r="AN151" s="52"/>
      <c r="AO151" s="52"/>
      <c r="AP151" s="52"/>
      <c r="AQ151" s="52"/>
      <c r="AR151" s="52"/>
    </row>
    <row r="152" spans="1:44" ht="15.75">
      <c r="A152" s="62"/>
      <c r="B152" s="63"/>
      <c r="C152" s="64"/>
      <c r="D152" s="64"/>
      <c r="E152" s="64"/>
      <c r="F152" s="64"/>
      <c r="G152" s="64"/>
      <c r="H152" s="64"/>
      <c r="I152" s="64"/>
      <c r="J152" s="64"/>
      <c r="K152" s="64"/>
      <c r="L152" s="64"/>
      <c r="M152" s="65"/>
      <c r="N152" s="63"/>
      <c r="O152" s="66"/>
      <c r="P152" s="67"/>
      <c r="Q152" s="64"/>
      <c r="R152" s="64"/>
      <c r="S152" s="68"/>
      <c r="T152" s="69"/>
      <c r="U152" s="65"/>
      <c r="V152" s="70"/>
      <c r="W152" s="63"/>
      <c r="X152" s="64"/>
      <c r="Y152" s="64"/>
      <c r="Z152" s="64"/>
      <c r="AA152" s="64"/>
      <c r="AB152" s="65"/>
      <c r="AC152" s="63"/>
      <c r="AD152" s="65"/>
      <c r="AE152" s="63"/>
      <c r="AF152" s="65"/>
      <c r="AG152" s="63"/>
      <c r="AH152" s="66"/>
      <c r="AI152" s="51"/>
      <c r="AJ152" s="52"/>
      <c r="AK152" s="52"/>
      <c r="AL152" s="52"/>
      <c r="AM152" s="52"/>
      <c r="AN152" s="52"/>
      <c r="AO152" s="52"/>
      <c r="AP152" s="52"/>
      <c r="AQ152" s="52"/>
      <c r="AR152" s="52"/>
    </row>
    <row r="153" spans="1:44" ht="15.75">
      <c r="A153" s="53"/>
      <c r="B153" s="54"/>
      <c r="C153" s="54"/>
      <c r="D153" s="54"/>
      <c r="E153" s="54"/>
      <c r="F153" s="54"/>
      <c r="G153" s="54"/>
      <c r="H153" s="54"/>
      <c r="I153" s="54"/>
      <c r="J153" s="54"/>
      <c r="K153" s="54"/>
      <c r="L153" s="54"/>
      <c r="M153" s="54"/>
      <c r="N153" s="54"/>
      <c r="O153" s="55"/>
      <c r="P153" s="56"/>
      <c r="Q153" s="57"/>
      <c r="R153" s="57"/>
      <c r="S153" s="58"/>
      <c r="T153" s="59"/>
      <c r="U153" s="60"/>
      <c r="V153" s="61"/>
      <c r="W153" s="54"/>
      <c r="X153" s="57"/>
      <c r="Y153" s="57"/>
      <c r="Z153" s="57"/>
      <c r="AA153" s="57"/>
      <c r="AB153" s="60"/>
      <c r="AC153" s="54"/>
      <c r="AD153" s="54"/>
      <c r="AE153" s="54"/>
      <c r="AF153" s="60"/>
      <c r="AG153" s="54"/>
      <c r="AH153" s="55"/>
      <c r="AI153" s="51"/>
      <c r="AJ153" s="52"/>
      <c r="AK153" s="52"/>
      <c r="AL153" s="52"/>
      <c r="AM153" s="52"/>
      <c r="AN153" s="52"/>
      <c r="AO153" s="52"/>
      <c r="AP153" s="52"/>
      <c r="AQ153" s="52"/>
      <c r="AR153" s="52"/>
    </row>
    <row r="154" spans="1:44" ht="15.75">
      <c r="A154" s="62"/>
      <c r="B154" s="63"/>
      <c r="C154" s="64"/>
      <c r="D154" s="64"/>
      <c r="E154" s="64"/>
      <c r="F154" s="64"/>
      <c r="G154" s="64"/>
      <c r="H154" s="64"/>
      <c r="I154" s="64"/>
      <c r="J154" s="64"/>
      <c r="K154" s="64"/>
      <c r="L154" s="64"/>
      <c r="M154" s="65"/>
      <c r="N154" s="63"/>
      <c r="O154" s="66"/>
      <c r="P154" s="67"/>
      <c r="Q154" s="64"/>
      <c r="R154" s="64"/>
      <c r="S154" s="68"/>
      <c r="T154" s="69"/>
      <c r="U154" s="65"/>
      <c r="V154" s="70"/>
      <c r="W154" s="63"/>
      <c r="X154" s="64"/>
      <c r="Y154" s="64"/>
      <c r="Z154" s="64"/>
      <c r="AA154" s="64"/>
      <c r="AB154" s="65"/>
      <c r="AC154" s="63"/>
      <c r="AD154" s="65"/>
      <c r="AE154" s="63"/>
      <c r="AF154" s="65"/>
      <c r="AG154" s="63"/>
      <c r="AH154" s="66"/>
      <c r="AI154" s="51"/>
      <c r="AJ154" s="52"/>
      <c r="AK154" s="52"/>
      <c r="AL154" s="52"/>
      <c r="AM154" s="52"/>
      <c r="AN154" s="52"/>
      <c r="AO154" s="52"/>
      <c r="AP154" s="52"/>
      <c r="AQ154" s="52"/>
      <c r="AR154" s="52"/>
    </row>
    <row r="155" spans="1:44" ht="15.75">
      <c r="A155" s="53"/>
      <c r="B155" s="54"/>
      <c r="C155" s="54"/>
      <c r="D155" s="54"/>
      <c r="E155" s="54"/>
      <c r="F155" s="54"/>
      <c r="G155" s="54"/>
      <c r="H155" s="54"/>
      <c r="I155" s="54"/>
      <c r="J155" s="54"/>
      <c r="K155" s="54"/>
      <c r="L155" s="54"/>
      <c r="M155" s="54"/>
      <c r="N155" s="54"/>
      <c r="O155" s="55"/>
      <c r="P155" s="56"/>
      <c r="Q155" s="57"/>
      <c r="R155" s="57"/>
      <c r="S155" s="58"/>
      <c r="T155" s="59"/>
      <c r="U155" s="60"/>
      <c r="V155" s="61"/>
      <c r="W155" s="54"/>
      <c r="X155" s="57"/>
      <c r="Y155" s="57"/>
      <c r="Z155" s="57"/>
      <c r="AA155" s="57"/>
      <c r="AB155" s="60"/>
      <c r="AC155" s="54"/>
      <c r="AD155" s="54"/>
      <c r="AE155" s="54"/>
      <c r="AF155" s="60"/>
      <c r="AG155" s="54"/>
      <c r="AH155" s="55"/>
      <c r="AI155" s="51"/>
      <c r="AJ155" s="52"/>
      <c r="AK155" s="52"/>
      <c r="AL155" s="52"/>
      <c r="AM155" s="52"/>
      <c r="AN155" s="52"/>
      <c r="AO155" s="52"/>
      <c r="AP155" s="52"/>
      <c r="AQ155" s="52"/>
      <c r="AR155" s="52"/>
    </row>
    <row r="156" spans="1:44" ht="15.75">
      <c r="A156" s="62"/>
      <c r="B156" s="63"/>
      <c r="C156" s="64"/>
      <c r="D156" s="64"/>
      <c r="E156" s="64"/>
      <c r="F156" s="64"/>
      <c r="G156" s="64"/>
      <c r="H156" s="64"/>
      <c r="I156" s="64"/>
      <c r="J156" s="64"/>
      <c r="K156" s="64"/>
      <c r="L156" s="64"/>
      <c r="M156" s="65"/>
      <c r="N156" s="63"/>
      <c r="O156" s="66"/>
      <c r="P156" s="67"/>
      <c r="Q156" s="64"/>
      <c r="R156" s="64"/>
      <c r="S156" s="68"/>
      <c r="T156" s="69"/>
      <c r="U156" s="65"/>
      <c r="V156" s="70"/>
      <c r="W156" s="63"/>
      <c r="X156" s="64"/>
      <c r="Y156" s="64"/>
      <c r="Z156" s="64"/>
      <c r="AA156" s="64"/>
      <c r="AB156" s="65"/>
      <c r="AC156" s="63"/>
      <c r="AD156" s="65"/>
      <c r="AE156" s="63"/>
      <c r="AF156" s="65"/>
      <c r="AG156" s="63"/>
      <c r="AH156" s="66"/>
      <c r="AI156" s="51"/>
      <c r="AJ156" s="52"/>
      <c r="AK156" s="52"/>
      <c r="AL156" s="52"/>
      <c r="AM156" s="52"/>
      <c r="AN156" s="52"/>
      <c r="AO156" s="52"/>
      <c r="AP156" s="52"/>
      <c r="AQ156" s="52"/>
      <c r="AR156" s="52"/>
    </row>
    <row r="157" spans="1:44" ht="15.75">
      <c r="A157" s="53"/>
      <c r="B157" s="54"/>
      <c r="C157" s="54"/>
      <c r="D157" s="54"/>
      <c r="E157" s="54"/>
      <c r="F157" s="54"/>
      <c r="G157" s="54"/>
      <c r="H157" s="54"/>
      <c r="I157" s="54"/>
      <c r="J157" s="54"/>
      <c r="K157" s="54"/>
      <c r="L157" s="54"/>
      <c r="M157" s="54"/>
      <c r="N157" s="54"/>
      <c r="O157" s="55"/>
      <c r="P157" s="56"/>
      <c r="Q157" s="57"/>
      <c r="R157" s="57"/>
      <c r="S157" s="58"/>
      <c r="T157" s="59"/>
      <c r="U157" s="60"/>
      <c r="V157" s="61"/>
      <c r="W157" s="54"/>
      <c r="X157" s="57"/>
      <c r="Y157" s="57"/>
      <c r="Z157" s="57"/>
      <c r="AA157" s="57"/>
      <c r="AB157" s="60"/>
      <c r="AC157" s="54"/>
      <c r="AD157" s="54"/>
      <c r="AE157" s="54"/>
      <c r="AF157" s="60"/>
      <c r="AG157" s="54"/>
      <c r="AH157" s="55"/>
      <c r="AI157" s="51"/>
      <c r="AJ157" s="52"/>
      <c r="AK157" s="52"/>
      <c r="AL157" s="52"/>
      <c r="AM157" s="52"/>
      <c r="AN157" s="52"/>
      <c r="AO157" s="52"/>
      <c r="AP157" s="52"/>
      <c r="AQ157" s="52"/>
      <c r="AR157" s="52"/>
    </row>
    <row r="158" spans="1:44" ht="15.75">
      <c r="A158" s="62"/>
      <c r="B158" s="63"/>
      <c r="C158" s="64"/>
      <c r="D158" s="64"/>
      <c r="E158" s="64"/>
      <c r="F158" s="64"/>
      <c r="G158" s="64"/>
      <c r="H158" s="64"/>
      <c r="I158" s="64"/>
      <c r="J158" s="64"/>
      <c r="K158" s="64"/>
      <c r="L158" s="64"/>
      <c r="M158" s="65"/>
      <c r="N158" s="63"/>
      <c r="O158" s="66"/>
      <c r="P158" s="67"/>
      <c r="Q158" s="64"/>
      <c r="R158" s="64"/>
      <c r="S158" s="68"/>
      <c r="T158" s="69"/>
      <c r="U158" s="65"/>
      <c r="V158" s="70"/>
      <c r="W158" s="63"/>
      <c r="X158" s="64"/>
      <c r="Y158" s="64"/>
      <c r="Z158" s="64"/>
      <c r="AA158" s="64"/>
      <c r="AB158" s="65"/>
      <c r="AC158" s="63"/>
      <c r="AD158" s="65"/>
      <c r="AE158" s="63"/>
      <c r="AF158" s="65"/>
      <c r="AG158" s="63"/>
      <c r="AH158" s="66"/>
      <c r="AI158" s="51"/>
      <c r="AJ158" s="52"/>
      <c r="AK158" s="52"/>
      <c r="AL158" s="52"/>
      <c r="AM158" s="52"/>
      <c r="AN158" s="52"/>
      <c r="AO158" s="52"/>
      <c r="AP158" s="52"/>
      <c r="AQ158" s="52"/>
      <c r="AR158" s="52"/>
    </row>
    <row r="159" spans="1:44" ht="15.75">
      <c r="A159" s="53"/>
      <c r="B159" s="54"/>
      <c r="C159" s="54"/>
      <c r="D159" s="54"/>
      <c r="E159" s="54"/>
      <c r="F159" s="54"/>
      <c r="G159" s="54"/>
      <c r="H159" s="54"/>
      <c r="I159" s="54"/>
      <c r="J159" s="54"/>
      <c r="K159" s="54"/>
      <c r="L159" s="54"/>
      <c r="M159" s="54"/>
      <c r="N159" s="54"/>
      <c r="O159" s="55"/>
      <c r="P159" s="56"/>
      <c r="Q159" s="57"/>
      <c r="R159" s="57"/>
      <c r="S159" s="58"/>
      <c r="T159" s="59"/>
      <c r="U159" s="60"/>
      <c r="V159" s="61"/>
      <c r="W159" s="54"/>
      <c r="X159" s="57"/>
      <c r="Y159" s="57"/>
      <c r="Z159" s="57"/>
      <c r="AA159" s="57"/>
      <c r="AB159" s="60"/>
      <c r="AC159" s="54"/>
      <c r="AD159" s="54"/>
      <c r="AE159" s="54"/>
      <c r="AF159" s="60"/>
      <c r="AG159" s="54"/>
      <c r="AH159" s="55"/>
      <c r="AI159" s="51"/>
      <c r="AJ159" s="52"/>
      <c r="AK159" s="52"/>
      <c r="AL159" s="52"/>
      <c r="AM159" s="52"/>
      <c r="AN159" s="52"/>
      <c r="AO159" s="52"/>
      <c r="AP159" s="52"/>
      <c r="AQ159" s="52"/>
      <c r="AR159" s="52"/>
    </row>
    <row r="160" spans="1:44" ht="15.75">
      <c r="A160" s="62"/>
      <c r="B160" s="63"/>
      <c r="C160" s="64"/>
      <c r="D160" s="64"/>
      <c r="E160" s="64"/>
      <c r="F160" s="64"/>
      <c r="G160" s="64"/>
      <c r="H160" s="64"/>
      <c r="I160" s="64"/>
      <c r="J160" s="64"/>
      <c r="K160" s="64"/>
      <c r="L160" s="64"/>
      <c r="M160" s="65"/>
      <c r="N160" s="63"/>
      <c r="O160" s="66"/>
      <c r="P160" s="67"/>
      <c r="Q160" s="64"/>
      <c r="R160" s="64"/>
      <c r="S160" s="68"/>
      <c r="T160" s="69"/>
      <c r="U160" s="65"/>
      <c r="V160" s="70"/>
      <c r="W160" s="63"/>
      <c r="X160" s="64"/>
      <c r="Y160" s="64"/>
      <c r="Z160" s="64"/>
      <c r="AA160" s="64"/>
      <c r="AB160" s="65"/>
      <c r="AC160" s="63"/>
      <c r="AD160" s="65"/>
      <c r="AE160" s="63"/>
      <c r="AF160" s="65"/>
      <c r="AG160" s="63"/>
      <c r="AH160" s="66"/>
      <c r="AI160" s="51"/>
      <c r="AJ160" s="52"/>
      <c r="AK160" s="52"/>
      <c r="AL160" s="52"/>
      <c r="AM160" s="52"/>
      <c r="AN160" s="52"/>
      <c r="AO160" s="52"/>
      <c r="AP160" s="52"/>
      <c r="AQ160" s="52"/>
      <c r="AR160" s="52"/>
    </row>
    <row r="161" spans="1:44" ht="15.75">
      <c r="A161" s="53"/>
      <c r="B161" s="54"/>
      <c r="C161" s="54"/>
      <c r="D161" s="54"/>
      <c r="E161" s="54"/>
      <c r="F161" s="54"/>
      <c r="G161" s="54"/>
      <c r="H161" s="54"/>
      <c r="I161" s="54"/>
      <c r="J161" s="54"/>
      <c r="K161" s="54"/>
      <c r="L161" s="54"/>
      <c r="M161" s="54"/>
      <c r="N161" s="54"/>
      <c r="O161" s="55"/>
      <c r="P161" s="56"/>
      <c r="Q161" s="57"/>
      <c r="R161" s="57"/>
      <c r="S161" s="58"/>
      <c r="T161" s="59"/>
      <c r="U161" s="60"/>
      <c r="V161" s="61"/>
      <c r="W161" s="54"/>
      <c r="X161" s="57"/>
      <c r="Y161" s="57"/>
      <c r="Z161" s="57"/>
      <c r="AA161" s="57"/>
      <c r="AB161" s="60"/>
      <c r="AC161" s="54"/>
      <c r="AD161" s="54"/>
      <c r="AE161" s="54"/>
      <c r="AF161" s="60"/>
      <c r="AG161" s="54"/>
      <c r="AH161" s="55"/>
      <c r="AI161" s="51"/>
      <c r="AJ161" s="52"/>
      <c r="AK161" s="52"/>
      <c r="AL161" s="52"/>
      <c r="AM161" s="52"/>
      <c r="AN161" s="52"/>
      <c r="AO161" s="52"/>
      <c r="AP161" s="52"/>
      <c r="AQ161" s="52"/>
      <c r="AR161" s="52"/>
    </row>
    <row r="162" spans="1:44" ht="15.75">
      <c r="A162" s="62"/>
      <c r="B162" s="63"/>
      <c r="C162" s="64"/>
      <c r="D162" s="64"/>
      <c r="E162" s="64"/>
      <c r="F162" s="64"/>
      <c r="G162" s="64"/>
      <c r="H162" s="64"/>
      <c r="I162" s="64"/>
      <c r="J162" s="64"/>
      <c r="K162" s="64"/>
      <c r="L162" s="64"/>
      <c r="M162" s="65"/>
      <c r="N162" s="63"/>
      <c r="O162" s="66"/>
      <c r="P162" s="67"/>
      <c r="Q162" s="64"/>
      <c r="R162" s="64"/>
      <c r="S162" s="68"/>
      <c r="T162" s="69"/>
      <c r="U162" s="65"/>
      <c r="V162" s="70"/>
      <c r="W162" s="63"/>
      <c r="X162" s="64"/>
      <c r="Y162" s="64"/>
      <c r="Z162" s="64"/>
      <c r="AA162" s="64"/>
      <c r="AB162" s="65"/>
      <c r="AC162" s="63"/>
      <c r="AD162" s="65"/>
      <c r="AE162" s="63"/>
      <c r="AF162" s="65"/>
      <c r="AG162" s="63"/>
      <c r="AH162" s="66"/>
      <c r="AI162" s="51"/>
      <c r="AJ162" s="52"/>
      <c r="AK162" s="52"/>
      <c r="AL162" s="52"/>
      <c r="AM162" s="52"/>
      <c r="AN162" s="52"/>
      <c r="AO162" s="52"/>
      <c r="AP162" s="52"/>
      <c r="AQ162" s="52"/>
      <c r="AR162" s="52"/>
    </row>
    <row r="163" spans="1:44" ht="30" customHeight="1">
      <c r="A163" s="71" t="s">
        <v>23</v>
      </c>
      <c r="B163" s="40" t="e">
        <f>100*COUNTIF(B9:B162,1)/$A164</f>
        <v>#DIV/0!</v>
      </c>
      <c r="C163" s="40" t="e">
        <f>100*COUNTIF(C9:C162,1)/$A164</f>
        <v>#DIV/0!</v>
      </c>
      <c r="D163" s="40" t="e">
        <f>100*COUNTIF(D9:D162,1)/$A164</f>
        <v>#DIV/0!</v>
      </c>
      <c r="E163" s="40" t="e">
        <f>100*COUNTIF(E9:E162,1)/$A164</f>
        <v>#DIV/0!</v>
      </c>
      <c r="F163" s="40" t="e">
        <f>100*COUNTIF(F9:F162,1)/$A164</f>
        <v>#DIV/0!</v>
      </c>
      <c r="G163" s="40" t="e">
        <f>100*COUNTIF(G9:G162,1)/$A164</f>
        <v>#DIV/0!</v>
      </c>
      <c r="H163" s="40" t="e">
        <f>100*COUNTIF(H9:H162,1)/$A164</f>
        <v>#DIV/0!</v>
      </c>
      <c r="I163" s="40" t="e">
        <f>100*COUNTIF(I9:I162,1)/$A164</f>
        <v>#DIV/0!</v>
      </c>
      <c r="J163" s="40" t="e">
        <f>100*COUNTIF(J9:J162,1)/$A164</f>
        <v>#DIV/0!</v>
      </c>
      <c r="K163" s="40" t="e">
        <f>100*COUNTIF(K9:K162,1)/$A164</f>
        <v>#DIV/0!</v>
      </c>
      <c r="L163" s="40" t="e">
        <f>100*COUNTIF(L9:L162,1)/$A164</f>
        <v>#DIV/0!</v>
      </c>
      <c r="M163" s="40" t="e">
        <f>100*COUNTIF(M9:M162,1)/$A164</f>
        <v>#DIV/0!</v>
      </c>
      <c r="N163" s="40" t="e">
        <f>100*COUNTIF(N9:N162,1)/$A164</f>
        <v>#DIV/0!</v>
      </c>
      <c r="O163" s="40" t="e">
        <f>100*COUNTIF(O9:O162,1)/$A164</f>
        <v>#DIV/0!</v>
      </c>
      <c r="P163" s="40" t="e">
        <f>100*COUNTIF(P9:P162,1)/$A164</f>
        <v>#DIV/0!</v>
      </c>
      <c r="Q163" s="40" t="e">
        <f>100*COUNTIF(Q9:Q162,1)/$A164</f>
        <v>#DIV/0!</v>
      </c>
      <c r="R163" s="40" t="e">
        <f>100*COUNTIF(R9:R162,1)/$A164</f>
        <v>#DIV/0!</v>
      </c>
      <c r="S163" s="40" t="e">
        <f>100*COUNTIF(S9:S162,1)/$A164</f>
        <v>#DIV/0!</v>
      </c>
      <c r="T163" s="40" t="e">
        <f>100*COUNTIF(T9:T162,1)/$A164</f>
        <v>#DIV/0!</v>
      </c>
      <c r="U163" s="40" t="e">
        <f>100*COUNTIF(U9:U162,1)/$A164</f>
        <v>#DIV/0!</v>
      </c>
      <c r="V163" s="40" t="e">
        <f>100*COUNTIF(V9:V162,1)/$A164</f>
        <v>#DIV/0!</v>
      </c>
      <c r="W163" s="40" t="e">
        <f>100*COUNTIF(W9:W162,1)/$A164</f>
        <v>#DIV/0!</v>
      </c>
      <c r="X163" s="40" t="e">
        <f>100*COUNTIF(X9:X162,1)/$A164</f>
        <v>#DIV/0!</v>
      </c>
      <c r="Y163" s="40" t="e">
        <f>100*COUNTIF(Y9:Y162,1)/$A164</f>
        <v>#DIV/0!</v>
      </c>
      <c r="Z163" s="40" t="e">
        <f>100*COUNTIF(Z9:Z162,1)/$A164</f>
        <v>#DIV/0!</v>
      </c>
      <c r="AA163" s="40" t="e">
        <f>100*COUNTIF(AA9:AA162,1)/$A164</f>
        <v>#DIV/0!</v>
      </c>
      <c r="AB163" s="40" t="e">
        <f>100*COUNTIF(AB9:AB162,1)/$A164</f>
        <v>#DIV/0!</v>
      </c>
      <c r="AC163" s="40" t="e">
        <f>100*COUNTIF(AC9:AC162,1)/$A164</f>
        <v>#DIV/0!</v>
      </c>
      <c r="AD163" s="40" t="e">
        <f>100*COUNTIF(AD9:AD162,1)/$A164</f>
        <v>#DIV/0!</v>
      </c>
      <c r="AE163" s="40" t="e">
        <f>100*COUNTIF(AE9:AE162,1)/$A164</f>
        <v>#DIV/0!</v>
      </c>
      <c r="AF163" s="40" t="e">
        <f>100*COUNTIF(AF9:AF162,1)/$A164</f>
        <v>#DIV/0!</v>
      </c>
      <c r="AG163" s="40" t="e">
        <f>100*COUNTIF(AG9:AG162,1)/$A164</f>
        <v>#DIV/0!</v>
      </c>
      <c r="AH163" s="40" t="e">
        <f>100*COUNTIF(AH9:AH162,1)/$A164</f>
        <v>#DIV/0!</v>
      </c>
      <c r="AI163" s="51"/>
      <c r="AJ163" s="52"/>
      <c r="AK163" s="52"/>
      <c r="AL163" s="52"/>
      <c r="AM163" s="52"/>
      <c r="AN163" s="52"/>
      <c r="AO163" s="52"/>
      <c r="AP163" s="52"/>
      <c r="AQ163" s="52"/>
      <c r="AR163" s="52"/>
    </row>
    <row r="164" ht="12.75">
      <c r="A164" s="72">
        <f>154-COUNTIF(A9:A162,"")</f>
        <v>0</v>
      </c>
    </row>
  </sheetData>
  <sheetProtection sheet="1"/>
  <mergeCells count="26">
    <mergeCell ref="A1:AH1"/>
    <mergeCell ref="B3:AH3"/>
    <mergeCell ref="B4:M4"/>
    <mergeCell ref="N4:O4"/>
    <mergeCell ref="P4:S4"/>
    <mergeCell ref="T4:V4"/>
    <mergeCell ref="W4:AB4"/>
    <mergeCell ref="AC4:AD4"/>
    <mergeCell ref="AE4:AH4"/>
    <mergeCell ref="B5:M6"/>
    <mergeCell ref="N5:O6"/>
    <mergeCell ref="P5:S6"/>
    <mergeCell ref="T5:U6"/>
    <mergeCell ref="V5:V6"/>
    <mergeCell ref="W5:AB6"/>
    <mergeCell ref="AC5:AD6"/>
    <mergeCell ref="AE5:AF6"/>
    <mergeCell ref="AG5:AH6"/>
    <mergeCell ref="B7:M7"/>
    <mergeCell ref="N7:O7"/>
    <mergeCell ref="P7:S7"/>
    <mergeCell ref="T7:U7"/>
    <mergeCell ref="W7:AB7"/>
    <mergeCell ref="AC7:AD7"/>
    <mergeCell ref="AE7:AF7"/>
    <mergeCell ref="AG7:AH7"/>
  </mergeCells>
  <dataValidations count="2">
    <dataValidation type="whole" allowBlank="1" showErrorMessage="1" sqref="AI9:AR162">
      <formula1>0</formula1>
      <formula2>1</formula2>
    </dataValidation>
    <dataValidation type="list" allowBlank="1" showErrorMessage="1" sqref="B9:AH162">
      <formula1>"1,9,0,A"</formula1>
      <formula2>1</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164"/>
  <sheetViews>
    <sheetView zoomScale="65" zoomScaleNormal="65" workbookViewId="0" topLeftCell="A1">
      <pane ySplit="8" topLeftCell="A9" activePane="bottomLeft" state="frozen"/>
      <selection pane="topLeft" activeCell="A1" sqref="A1"/>
      <selection pane="bottomLeft" activeCell="U161" sqref="U161"/>
    </sheetView>
  </sheetViews>
  <sheetFormatPr defaultColWidth="9.140625" defaultRowHeight="15"/>
  <cols>
    <col min="1" max="1" width="11.00390625" style="0" customWidth="1"/>
    <col min="2" max="3" width="11.00390625" style="73" customWidth="1"/>
    <col min="4" max="4" width="14.57421875" style="73" customWidth="1"/>
    <col min="5" max="5" width="6.57421875" style="73" customWidth="1"/>
    <col min="6" max="6" width="9.00390625" style="73" customWidth="1"/>
    <col min="7" max="7" width="11.421875" style="73" customWidth="1"/>
    <col min="8" max="8" width="10.57421875" style="73" customWidth="1"/>
    <col min="9" max="9" width="7.00390625" style="73" customWidth="1"/>
    <col min="10" max="10" width="8.7109375" style="73" customWidth="1"/>
    <col min="11" max="13" width="6.28125" style="73" customWidth="1"/>
    <col min="14" max="14" width="12.7109375" style="73" customWidth="1"/>
    <col min="15" max="15" width="6.28125" style="73" customWidth="1"/>
    <col min="16" max="16" width="8.421875" style="73" customWidth="1"/>
    <col min="17" max="17" width="6.28125" style="0" customWidth="1"/>
    <col min="18" max="18" width="18.57421875" style="0" customWidth="1"/>
    <col min="19" max="21" width="6.28125" style="0" customWidth="1"/>
    <col min="22" max="24" width="10.8515625" style="0" customWidth="1"/>
    <col min="25" max="16384" width="11.00390625" style="0" customWidth="1"/>
  </cols>
  <sheetData>
    <row r="1" spans="1:18" ht="12.75">
      <c r="A1" s="2" t="s">
        <v>0</v>
      </c>
      <c r="B1" s="2"/>
      <c r="C1" s="2"/>
      <c r="D1" s="2"/>
      <c r="E1" s="2"/>
      <c r="F1" s="2"/>
      <c r="G1" s="2"/>
      <c r="H1" s="2"/>
      <c r="I1" s="2"/>
      <c r="J1" s="2"/>
      <c r="K1" s="2"/>
      <c r="L1" s="2"/>
      <c r="M1" s="2"/>
      <c r="N1" s="2"/>
      <c r="O1" s="2"/>
      <c r="P1" s="2"/>
      <c r="Q1" s="2"/>
      <c r="R1" s="2"/>
    </row>
    <row r="2" spans="1:16" ht="12.75">
      <c r="A2" s="4"/>
      <c r="B2" s="4"/>
      <c r="C2" s="4"/>
      <c r="D2" s="4"/>
      <c r="E2" s="4"/>
      <c r="F2" s="4"/>
      <c r="G2" s="4"/>
      <c r="H2" s="4"/>
      <c r="I2" s="4"/>
      <c r="J2" s="4"/>
      <c r="K2" s="4"/>
      <c r="L2" s="4"/>
      <c r="M2" s="4"/>
      <c r="N2" s="4"/>
      <c r="O2" s="4"/>
      <c r="P2" s="4"/>
    </row>
    <row r="3" spans="1:26" ht="12.75">
      <c r="A3" s="4"/>
      <c r="B3" s="74" t="s">
        <v>1</v>
      </c>
      <c r="C3" s="74"/>
      <c r="D3" s="74"/>
      <c r="E3" s="74"/>
      <c r="F3" s="74"/>
      <c r="G3" s="74"/>
      <c r="H3" s="74"/>
      <c r="I3" s="74"/>
      <c r="J3" s="74"/>
      <c r="K3" s="74"/>
      <c r="L3" s="74"/>
      <c r="M3" s="74"/>
      <c r="N3" s="74"/>
      <c r="O3" s="74"/>
      <c r="P3" s="74"/>
      <c r="Q3" s="74"/>
      <c r="R3" s="74"/>
      <c r="U3" s="75"/>
      <c r="V3" s="76" t="s">
        <v>2</v>
      </c>
      <c r="W3" s="77" t="s">
        <v>3</v>
      </c>
      <c r="X3" s="77" t="s">
        <v>4</v>
      </c>
      <c r="Y3" s="78" t="s">
        <v>24</v>
      </c>
      <c r="Z3" s="78"/>
    </row>
    <row r="4" spans="1:25" ht="50.25" customHeight="1">
      <c r="A4" s="79"/>
      <c r="B4" s="80" t="s">
        <v>2</v>
      </c>
      <c r="C4" s="80"/>
      <c r="D4" s="80"/>
      <c r="E4" s="80"/>
      <c r="F4" s="80"/>
      <c r="G4" s="81" t="s">
        <v>3</v>
      </c>
      <c r="H4" s="81"/>
      <c r="I4" s="81"/>
      <c r="J4" s="81"/>
      <c r="K4" s="82" t="s">
        <v>4</v>
      </c>
      <c r="L4" s="82"/>
      <c r="M4" s="82"/>
      <c r="N4" s="82"/>
      <c r="O4" s="82"/>
      <c r="P4" s="82"/>
      <c r="Q4" s="83" t="s">
        <v>25</v>
      </c>
      <c r="R4" s="83"/>
      <c r="U4" s="84" t="s">
        <v>26</v>
      </c>
      <c r="V4" s="85">
        <f>COUNTIF(F9:F158,"&lt;=25")</f>
        <v>0</v>
      </c>
      <c r="W4" s="85">
        <f>COUNTIF(J9:J158,"&lt;=25")</f>
        <v>0</v>
      </c>
      <c r="X4" s="85">
        <f>COUNTIF(P9:P158,"&lt;=25")</f>
        <v>0</v>
      </c>
      <c r="Y4" s="85">
        <f>COUNTIF(R9:R158,"&lt;=25")</f>
        <v>0</v>
      </c>
    </row>
    <row r="5" spans="1:25" ht="81.75" customHeight="1">
      <c r="A5" s="20"/>
      <c r="B5" s="86" t="s">
        <v>5</v>
      </c>
      <c r="C5" s="86" t="s">
        <v>7</v>
      </c>
      <c r="D5" s="87" t="s">
        <v>11</v>
      </c>
      <c r="E5" s="88" t="s">
        <v>27</v>
      </c>
      <c r="F5" s="88"/>
      <c r="G5" s="89" t="s">
        <v>6</v>
      </c>
      <c r="H5" s="90" t="s">
        <v>10</v>
      </c>
      <c r="I5" s="91" t="s">
        <v>28</v>
      </c>
      <c r="J5" s="91"/>
      <c r="K5" s="92" t="s">
        <v>29</v>
      </c>
      <c r="L5" s="93" t="s">
        <v>9</v>
      </c>
      <c r="M5" s="93" t="s">
        <v>12</v>
      </c>
      <c r="N5" s="93" t="s">
        <v>13</v>
      </c>
      <c r="O5" s="94" t="s">
        <v>30</v>
      </c>
      <c r="P5" s="94"/>
      <c r="Q5" s="83"/>
      <c r="R5" s="83"/>
      <c r="U5" s="95" t="s">
        <v>31</v>
      </c>
      <c r="V5" s="96">
        <f>COUNTIF(F9:F158,"&lt;=50")-V4</f>
        <v>0</v>
      </c>
      <c r="W5" s="96">
        <f>COUNTIF(J9:J158,"&lt;=50")-W4</f>
        <v>0</v>
      </c>
      <c r="X5" s="96">
        <f>COUNTIF(P9:P158,"&lt;=50")-X4</f>
        <v>0</v>
      </c>
      <c r="Y5" s="96">
        <f>COUNTIF(R9:R158,"&lt;=50")-Y4</f>
        <v>0</v>
      </c>
    </row>
    <row r="6" spans="1:25" ht="81.75" customHeight="1">
      <c r="A6" s="20"/>
      <c r="B6" s="86"/>
      <c r="C6" s="86"/>
      <c r="D6" s="87"/>
      <c r="E6" s="88"/>
      <c r="F6" s="88"/>
      <c r="G6" s="89"/>
      <c r="H6" s="90"/>
      <c r="I6" s="91"/>
      <c r="J6" s="91"/>
      <c r="K6" s="92"/>
      <c r="L6" s="93"/>
      <c r="M6" s="93"/>
      <c r="N6" s="93"/>
      <c r="O6" s="94"/>
      <c r="P6" s="94"/>
      <c r="Q6" s="83"/>
      <c r="R6" s="83"/>
      <c r="U6" s="97" t="s">
        <v>32</v>
      </c>
      <c r="V6" s="98">
        <f>COUNTIF(F9:F158,"&lt;=75")-V4-V5</f>
        <v>0</v>
      </c>
      <c r="W6" s="98">
        <f>COUNTIF(J9:J158,"&lt;75")-W5-W4</f>
        <v>0</v>
      </c>
      <c r="X6" s="98">
        <f>COUNTIF(P9:P158,"&lt;75")-X5-X4</f>
        <v>0</v>
      </c>
      <c r="Y6" s="98">
        <f>COUNTIF(R9:R158,"&lt;75")-Y5-Y4</f>
        <v>0</v>
      </c>
    </row>
    <row r="7" spans="1:25" ht="15.75" customHeight="1">
      <c r="A7" s="32"/>
      <c r="B7" s="99" t="s">
        <v>14</v>
      </c>
      <c r="C7" s="100" t="s">
        <v>16</v>
      </c>
      <c r="D7" s="101" t="s">
        <v>20</v>
      </c>
      <c r="E7" s="88"/>
      <c r="F7" s="88"/>
      <c r="G7" s="102" t="s">
        <v>15</v>
      </c>
      <c r="H7" s="103" t="s">
        <v>19</v>
      </c>
      <c r="I7" s="91"/>
      <c r="J7" s="91"/>
      <c r="K7" s="104" t="s">
        <v>17</v>
      </c>
      <c r="L7" s="104" t="s">
        <v>18</v>
      </c>
      <c r="M7" s="105" t="s">
        <v>21</v>
      </c>
      <c r="N7" s="106" t="s">
        <v>22</v>
      </c>
      <c r="O7" s="94"/>
      <c r="P7" s="94"/>
      <c r="Q7" s="83"/>
      <c r="R7" s="83"/>
      <c r="U7" s="107" t="s">
        <v>33</v>
      </c>
      <c r="V7" s="108">
        <f>COUNTIF(F9:F158,"&gt;=75")</f>
        <v>0</v>
      </c>
      <c r="W7" s="108">
        <f>COUNTIF(J9:J158,"&gt;=75")</f>
        <v>0</v>
      </c>
      <c r="X7" s="108">
        <f>COUNTIF(P9:P158,"&gt;=75")</f>
        <v>0</v>
      </c>
      <c r="Y7" s="108">
        <f>COUNTIF(R9:R158,"&gt;=75")</f>
        <v>0</v>
      </c>
    </row>
    <row r="8" spans="1:18" ht="12.75">
      <c r="A8" s="32"/>
      <c r="B8" s="99" t="s">
        <v>34</v>
      </c>
      <c r="C8" s="100" t="s">
        <v>35</v>
      </c>
      <c r="D8" s="109" t="s">
        <v>36</v>
      </c>
      <c r="E8" s="99" t="s">
        <v>37</v>
      </c>
      <c r="F8" s="101" t="s">
        <v>38</v>
      </c>
      <c r="G8" s="102" t="s">
        <v>36</v>
      </c>
      <c r="H8" s="110" t="s">
        <v>39</v>
      </c>
      <c r="I8" s="110" t="s">
        <v>40</v>
      </c>
      <c r="J8" s="103" t="s">
        <v>38</v>
      </c>
      <c r="K8" s="111" t="s">
        <v>36</v>
      </c>
      <c r="L8" s="112" t="s">
        <v>41</v>
      </c>
      <c r="M8" s="112" t="s">
        <v>36</v>
      </c>
      <c r="N8" s="112" t="s">
        <v>36</v>
      </c>
      <c r="O8" s="112" t="s">
        <v>42</v>
      </c>
      <c r="P8" s="113" t="s">
        <v>38</v>
      </c>
      <c r="Q8" s="114" t="s">
        <v>43</v>
      </c>
      <c r="R8" s="115" t="s">
        <v>38</v>
      </c>
    </row>
    <row r="9" spans="1:18" ht="15.75">
      <c r="A9" s="32">
        <f>IF(Données!A9="","",Données!A9)</f>
        <v>0</v>
      </c>
      <c r="B9" s="116">
        <f>IF(A9="","",COUNTIF(Données!B9:M9,1))</f>
        <v>0</v>
      </c>
      <c r="C9" s="116">
        <f>IF(A9="","",COUNTIF(Données!P9:S9,1))</f>
        <v>0</v>
      </c>
      <c r="D9" s="116">
        <f>IF(A9="","",COUNTIF(Données!AC9:AD9,1))</f>
        <v>0</v>
      </c>
      <c r="E9" s="117">
        <f aca="true" t="shared" si="0" ref="E9:E162">IF(A9="","",SUM(B9:D9))</f>
        <v>0</v>
      </c>
      <c r="F9" s="118">
        <f>IF(A9="","",100*E9/(18-COUNTIF(Données!B9:M9,"A")-COUNTIF(Données!P9:S9,"A")-COUNTIF(Données!AC9:AD9,"A")))</f>
        <v>0</v>
      </c>
      <c r="G9" s="117">
        <f>IF(A9="","",COUNTIF(Données!N9:O9,1))</f>
        <v>0</v>
      </c>
      <c r="H9" s="116">
        <f>IF(A9="","",COUNTIF(Données!W9:AB9,1))</f>
        <v>0</v>
      </c>
      <c r="I9" s="116">
        <f aca="true" t="shared" si="1" ref="I9:I162">IF(A9="","",SUM(G9:H9))</f>
        <v>0</v>
      </c>
      <c r="J9" s="118">
        <f>IF(A9="","",I9*100/(8-COUNTIF(Données!N9:O9,"A")-COUNTIF(Données!W9:AB9,"A")))</f>
        <v>0</v>
      </c>
      <c r="K9" s="117">
        <f>IF(A9="","",COUNTIF(Données!T9:U9,1))</f>
        <v>0</v>
      </c>
      <c r="L9" s="116">
        <f>IF(A9="","",IF(Données!V9=1,1,0))</f>
        <v>0</v>
      </c>
      <c r="M9" s="116">
        <f>IF(A9="","",COUNTIF(Données!AE9:AF9,1))</f>
        <v>0</v>
      </c>
      <c r="N9" s="116">
        <f>IF(A9="","",COUNTIF(Données!AG9:AH9,1))</f>
        <v>0</v>
      </c>
      <c r="O9" s="119">
        <f aca="true" t="shared" si="2" ref="O9:O162">IF(A9="","",SUM(K9:N9))</f>
        <v>0</v>
      </c>
      <c r="P9" s="120">
        <f>IF(A9="","",100*O9/(7-COUNTIF(Données!T9:V9,"A")-COUNTIF(Données!AE9:AH9,"A")))</f>
        <v>0</v>
      </c>
      <c r="Q9" s="121">
        <f aca="true" t="shared" si="3" ref="Q9:Q162">IF(A9="","",E9+I9+O9)</f>
        <v>0</v>
      </c>
      <c r="R9" s="122">
        <f>IF(A9="","",Q9*100/(33-COUNTIF(Données!B9:AH9,"A")))</f>
        <v>0</v>
      </c>
    </row>
    <row r="10" spans="1:18" ht="15.75">
      <c r="A10" s="123">
        <f>IF(Données!A10="","",Données!A10)</f>
        <v>0</v>
      </c>
      <c r="B10" s="124">
        <f>IF(A10="","",COUNTIF(Données!B10:M10,1))</f>
        <v>0</v>
      </c>
      <c r="C10" s="124">
        <f>IF(A10="","",COUNTIF(Données!P10:S10,1))</f>
        <v>0</v>
      </c>
      <c r="D10" s="124">
        <f>IF(A10="","",COUNTIF(Données!AC10:AD10,1))</f>
        <v>0</v>
      </c>
      <c r="E10" s="125">
        <f t="shared" si="0"/>
        <v>0</v>
      </c>
      <c r="F10" s="126">
        <f>IF(A10="","",100*E10/(18-COUNTIF(Données!B10:M10,"A")-COUNTIF(Données!P10:S10,"A")-COUNTIF(Données!AC10:AD10,"A")))</f>
        <v>0</v>
      </c>
      <c r="G10" s="125">
        <f>IF(A10="","",COUNTIF(Données!N10:O10,1))</f>
        <v>0</v>
      </c>
      <c r="H10" s="124">
        <f>IF(A10="","",COUNTIF(Données!W10:AB10,1))</f>
        <v>0</v>
      </c>
      <c r="I10" s="124">
        <f t="shared" si="1"/>
        <v>0</v>
      </c>
      <c r="J10" s="126">
        <f>IF(A10="","",I10*100/(8-COUNTIF(Données!N10:O10,"A")-COUNTIF(Données!W10:AB10,"A")))</f>
        <v>0</v>
      </c>
      <c r="K10" s="125">
        <f>IF(A10="","",COUNTIF(Données!T10:U10,1))</f>
        <v>0</v>
      </c>
      <c r="L10" s="124">
        <f>IF(A10="","",IF(Données!V10=1,1,0))</f>
        <v>0</v>
      </c>
      <c r="M10" s="124">
        <f>IF(A10="","",COUNTIF(Données!AE10:AF10,1))</f>
        <v>0</v>
      </c>
      <c r="N10" s="124">
        <f>IF(A10="","",COUNTIF(Données!AG10:AH10,1))</f>
        <v>0</v>
      </c>
      <c r="O10" s="127">
        <f t="shared" si="2"/>
        <v>0</v>
      </c>
      <c r="P10" s="128">
        <f>IF(A10="","",100*O10/(7-COUNTIF(Données!T10:V10,"A")-COUNTIF(Données!AE10:AH10,"A")))</f>
        <v>0</v>
      </c>
      <c r="Q10" s="129">
        <f t="shared" si="3"/>
        <v>0</v>
      </c>
      <c r="R10" s="130">
        <f>IF(A10="","",Q10*100/(33-COUNTIF(Données!B10:AH10,"A")))</f>
        <v>0</v>
      </c>
    </row>
    <row r="11" spans="1:18" ht="15.75">
      <c r="A11" s="32">
        <f>IF(Données!A11="","",Données!A11)</f>
        <v>0</v>
      </c>
      <c r="B11" s="116">
        <f>IF(A11="","",COUNTIF(Données!B11:M11,1))</f>
        <v>0</v>
      </c>
      <c r="C11" s="116">
        <f>IF(A11="","",COUNTIF(Données!P11:S11,1))</f>
        <v>0</v>
      </c>
      <c r="D11" s="116">
        <f>IF(A11="","",COUNTIF(Données!AC11:AD11,1))</f>
        <v>0</v>
      </c>
      <c r="E11" s="117">
        <f t="shared" si="0"/>
        <v>0</v>
      </c>
      <c r="F11" s="118">
        <f>IF(A11="","",100*E11/(18-COUNTIF(Données!B11:M11,"A")-COUNTIF(Données!P11:S11,"A")-COUNTIF(Données!AC11:AD11,"A")))</f>
        <v>0</v>
      </c>
      <c r="G11" s="117">
        <f>IF(A11="","",COUNTIF(Données!N11:O11,1))</f>
        <v>0</v>
      </c>
      <c r="H11" s="116">
        <f>IF(A11="","",COUNTIF(Données!W11:AB11,1))</f>
        <v>0</v>
      </c>
      <c r="I11" s="116">
        <f t="shared" si="1"/>
        <v>0</v>
      </c>
      <c r="J11" s="118">
        <f>IF(A11="","",I11*100/(8-COUNTIF(Données!N11:O11,"A")-COUNTIF(Données!W11:AB11,"A")))</f>
        <v>0</v>
      </c>
      <c r="K11" s="117">
        <f>IF(A11="","",COUNTIF(Données!T11:U11,1))</f>
        <v>0</v>
      </c>
      <c r="L11" s="116">
        <f>IF(A11="","",IF(Données!V11=1,1,0))</f>
        <v>0</v>
      </c>
      <c r="M11" s="116">
        <f>IF(A11="","",COUNTIF(Données!AE11:AF11,1))</f>
        <v>0</v>
      </c>
      <c r="N11" s="116">
        <f>IF(A11="","",COUNTIF(Données!AG11:AH11,1))</f>
        <v>0</v>
      </c>
      <c r="O11" s="119">
        <f t="shared" si="2"/>
        <v>0</v>
      </c>
      <c r="P11" s="120">
        <f>IF(A11="","",100*O11/(7-COUNTIF(Données!T11:V11,"A")-COUNTIF(Données!AE11:AH11,"A")))</f>
        <v>0</v>
      </c>
      <c r="Q11" s="121">
        <f t="shared" si="3"/>
        <v>0</v>
      </c>
      <c r="R11" s="122">
        <f>IF(A11="","",Q11*100/(33-COUNTIF(Données!B11:AH11,"A")))</f>
        <v>0</v>
      </c>
    </row>
    <row r="12" spans="1:18" ht="15.75">
      <c r="A12" s="123">
        <f>IF(Données!A12="","",Données!A12)</f>
        <v>0</v>
      </c>
      <c r="B12" s="124">
        <f>IF(A12="","",COUNTIF(Données!B12:M12,1))</f>
        <v>0</v>
      </c>
      <c r="C12" s="124">
        <f>IF(A12="","",COUNTIF(Données!P12:S12,1))</f>
        <v>0</v>
      </c>
      <c r="D12" s="124">
        <f>IF(A12="","",COUNTIF(Données!AC12:AD12,1))</f>
        <v>0</v>
      </c>
      <c r="E12" s="125">
        <f t="shared" si="0"/>
        <v>0</v>
      </c>
      <c r="F12" s="126">
        <f>IF(A12="","",100*E12/(18-COUNTIF(Données!B12:M12,"A")-COUNTIF(Données!P12:S12,"A")-COUNTIF(Données!AC12:AD12,"A")))</f>
        <v>0</v>
      </c>
      <c r="G12" s="125">
        <f>IF(A12="","",COUNTIF(Données!N12:O12,1))</f>
        <v>0</v>
      </c>
      <c r="H12" s="124">
        <f>IF(A12="","",COUNTIF(Données!W12:AB12,1))</f>
        <v>0</v>
      </c>
      <c r="I12" s="124">
        <f t="shared" si="1"/>
        <v>0</v>
      </c>
      <c r="J12" s="126">
        <f>IF(A12="","",I12*100/(8-COUNTIF(Données!N12:O12,"A")-COUNTIF(Données!W12:AB12,"A")))</f>
        <v>0</v>
      </c>
      <c r="K12" s="125">
        <f>IF(A12="","",COUNTIF(Données!T12:U12,1))</f>
        <v>0</v>
      </c>
      <c r="L12" s="124">
        <f>IF(A12="","",IF(Données!V12=1,1,0))</f>
        <v>0</v>
      </c>
      <c r="M12" s="124">
        <f>IF(A12="","",COUNTIF(Données!AE12:AF12,1))</f>
        <v>0</v>
      </c>
      <c r="N12" s="124">
        <f>IF(A12="","",COUNTIF(Données!AG12:AH12,1))</f>
        <v>0</v>
      </c>
      <c r="O12" s="127">
        <f t="shared" si="2"/>
        <v>0</v>
      </c>
      <c r="P12" s="128">
        <f>IF(A12="","",100*O12/(7-COUNTIF(Données!T12:V12,"A")-COUNTIF(Données!AE12:AH12,"A")))</f>
        <v>0</v>
      </c>
      <c r="Q12" s="129">
        <f t="shared" si="3"/>
        <v>0</v>
      </c>
      <c r="R12" s="130">
        <f>IF(A12="","",Q12*100/(33-COUNTIF(Données!B12:AH12,"A")))</f>
        <v>0</v>
      </c>
    </row>
    <row r="13" spans="1:18" ht="15.75">
      <c r="A13" s="32">
        <f>IF(Données!A13="","",Données!A13)</f>
        <v>0</v>
      </c>
      <c r="B13" s="116">
        <f>IF(A13="","",COUNTIF(Données!B13:M13,1))</f>
        <v>0</v>
      </c>
      <c r="C13" s="116">
        <f>IF(A13="","",COUNTIF(Données!P13:S13,1))</f>
        <v>0</v>
      </c>
      <c r="D13" s="116">
        <f>IF(A13="","",COUNTIF(Données!AC13:AD13,1))</f>
        <v>0</v>
      </c>
      <c r="E13" s="117">
        <f t="shared" si="0"/>
        <v>0</v>
      </c>
      <c r="F13" s="118">
        <f>IF(A13="","",100*E13/(18-COUNTIF(Données!B13:M13,"A")-COUNTIF(Données!P13:S13,"A")-COUNTIF(Données!AC13:AD13,"A")))</f>
        <v>0</v>
      </c>
      <c r="G13" s="117">
        <f>IF(A13="","",COUNTIF(Données!N13:O13,1))</f>
        <v>0</v>
      </c>
      <c r="H13" s="116">
        <f>IF(A13="","",COUNTIF(Données!W13:AB13,1))</f>
        <v>0</v>
      </c>
      <c r="I13" s="116">
        <f t="shared" si="1"/>
        <v>0</v>
      </c>
      <c r="J13" s="118">
        <f>IF(A13="","",I13*100/(8-COUNTIF(Données!N13:O13,"A")-COUNTIF(Données!W13:AB13,"A")))</f>
        <v>0</v>
      </c>
      <c r="K13" s="117">
        <f>IF(A13="","",COUNTIF(Données!T13:U13,1))</f>
        <v>0</v>
      </c>
      <c r="L13" s="116">
        <f>IF(A13="","",IF(Données!V13=1,1,0))</f>
        <v>0</v>
      </c>
      <c r="M13" s="116">
        <f>IF(A13="","",COUNTIF(Données!AE13:AF13,1))</f>
        <v>0</v>
      </c>
      <c r="N13" s="116">
        <f>IF(A13="","",COUNTIF(Données!AG13:AH13,1))</f>
        <v>0</v>
      </c>
      <c r="O13" s="119">
        <f t="shared" si="2"/>
        <v>0</v>
      </c>
      <c r="P13" s="120">
        <f>IF(A13="","",100*O13/(7-COUNTIF(Données!T13:V13,"A")-COUNTIF(Données!AE13:AH13,"A")))</f>
        <v>0</v>
      </c>
      <c r="Q13" s="121">
        <f t="shared" si="3"/>
        <v>0</v>
      </c>
      <c r="R13" s="122">
        <f>IF(A13="","",Q13*100/(33-COUNTIF(Données!B13:AH13,"A")))</f>
        <v>0</v>
      </c>
    </row>
    <row r="14" spans="1:18" ht="15.75">
      <c r="A14" s="123">
        <f>IF(Données!A14="","",Données!A14)</f>
        <v>0</v>
      </c>
      <c r="B14" s="124">
        <f>IF(A14="","",COUNTIF(Données!B14:M14,1))</f>
        <v>0</v>
      </c>
      <c r="C14" s="124">
        <f>IF(A14="","",COUNTIF(Données!P14:S14,1))</f>
        <v>0</v>
      </c>
      <c r="D14" s="124">
        <f>IF(A14="","",COUNTIF(Données!AC14:AD14,1))</f>
        <v>0</v>
      </c>
      <c r="E14" s="125">
        <f t="shared" si="0"/>
        <v>0</v>
      </c>
      <c r="F14" s="126">
        <f>IF(A14="","",100*E14/(18-COUNTIF(Données!B14:M14,"A")-COUNTIF(Données!P14:S14,"A")-COUNTIF(Données!AC14:AD14,"A")))</f>
        <v>0</v>
      </c>
      <c r="G14" s="125">
        <f>IF(A14="","",COUNTIF(Données!N14:O14,1))</f>
        <v>0</v>
      </c>
      <c r="H14" s="124">
        <f>IF(A14="","",COUNTIF(Données!W14:AB14,1))</f>
        <v>0</v>
      </c>
      <c r="I14" s="124">
        <f t="shared" si="1"/>
        <v>0</v>
      </c>
      <c r="J14" s="126">
        <f>IF(A14="","",I14*100/(8-COUNTIF(Données!N14:O14,"A")-COUNTIF(Données!W14:AB14,"A")))</f>
        <v>0</v>
      </c>
      <c r="K14" s="125">
        <f>IF(A14="","",COUNTIF(Données!T14:U14,1))</f>
        <v>0</v>
      </c>
      <c r="L14" s="124">
        <f>IF(A14="","",IF(Données!V14=1,1,0))</f>
        <v>0</v>
      </c>
      <c r="M14" s="124">
        <f>IF(A14="","",COUNTIF(Données!AE14:AF14,1))</f>
        <v>0</v>
      </c>
      <c r="N14" s="124">
        <f>IF(A14="","",COUNTIF(Données!AG14:AH14,1))</f>
        <v>0</v>
      </c>
      <c r="O14" s="127">
        <f t="shared" si="2"/>
        <v>0</v>
      </c>
      <c r="P14" s="128">
        <f>IF(A14="","",100*O14/(7-COUNTIF(Données!T14:V14,"A")-COUNTIF(Données!AE14:AH14,"A")))</f>
        <v>0</v>
      </c>
      <c r="Q14" s="129">
        <f t="shared" si="3"/>
        <v>0</v>
      </c>
      <c r="R14" s="130">
        <f>IF(A14="","",Q14*100/(33-COUNTIF(Données!B14:AH14,"A")))</f>
        <v>0</v>
      </c>
    </row>
    <row r="15" spans="1:18" ht="15.75">
      <c r="A15" s="32">
        <f>IF(Données!A15="","",Données!A15)</f>
        <v>0</v>
      </c>
      <c r="B15" s="116">
        <f>IF(A15="","",COUNTIF(Données!B15:M15,1))</f>
        <v>0</v>
      </c>
      <c r="C15" s="116">
        <f>IF(A15="","",COUNTIF(Données!P15:S15,1))</f>
        <v>0</v>
      </c>
      <c r="D15" s="116">
        <f>IF(A15="","",COUNTIF(Données!AC15:AD15,1))</f>
        <v>0</v>
      </c>
      <c r="E15" s="117">
        <f t="shared" si="0"/>
        <v>0</v>
      </c>
      <c r="F15" s="118">
        <f>IF(A15="","",100*E15/(18-COUNTIF(Données!B15:M15,"A")-COUNTIF(Données!P15:S15,"A")-COUNTIF(Données!AC15:AD15,"A")))</f>
        <v>0</v>
      </c>
      <c r="G15" s="117">
        <f>IF(A15="","",COUNTIF(Données!N15:O15,1))</f>
        <v>0</v>
      </c>
      <c r="H15" s="116">
        <f>IF(A15="","",COUNTIF(Données!W15:AB15,1))</f>
        <v>0</v>
      </c>
      <c r="I15" s="116">
        <f t="shared" si="1"/>
        <v>0</v>
      </c>
      <c r="J15" s="118">
        <f>IF(A15="","",I15*100/(8-COUNTIF(Données!N15:O15,"A")-COUNTIF(Données!W15:AB15,"A")))</f>
        <v>0</v>
      </c>
      <c r="K15" s="117">
        <f>IF(A15="","",COUNTIF(Données!T15:U15,1))</f>
        <v>0</v>
      </c>
      <c r="L15" s="116">
        <f>IF(A15="","",IF(Données!V15=1,1,0))</f>
        <v>0</v>
      </c>
      <c r="M15" s="116">
        <f>IF(A15="","",COUNTIF(Données!AE15:AF15,1))</f>
        <v>0</v>
      </c>
      <c r="N15" s="116">
        <f>IF(A15="","",COUNTIF(Données!AG15:AH15,1))</f>
        <v>0</v>
      </c>
      <c r="O15" s="119">
        <f t="shared" si="2"/>
        <v>0</v>
      </c>
      <c r="P15" s="120">
        <f>IF(A15="","",100*O15/(7-COUNTIF(Données!T15:V15,"A")-COUNTIF(Données!AE15:AH15,"A")))</f>
        <v>0</v>
      </c>
      <c r="Q15" s="121">
        <f t="shared" si="3"/>
        <v>0</v>
      </c>
      <c r="R15" s="122">
        <f>IF(A15="","",Q15*100/(33-COUNTIF(Données!B15:AH15,"A")))</f>
        <v>0</v>
      </c>
    </row>
    <row r="16" spans="1:18" ht="15.75">
      <c r="A16" s="123">
        <f>IF(Données!A16="","",Données!A16)</f>
        <v>0</v>
      </c>
      <c r="B16" s="124">
        <f>IF(A16="","",COUNTIF(Données!B16:M16,1))</f>
        <v>0</v>
      </c>
      <c r="C16" s="124">
        <f>IF(A16="","",COUNTIF(Données!P16:S16,1))</f>
        <v>0</v>
      </c>
      <c r="D16" s="124">
        <f>IF(A16="","",COUNTIF(Données!AC16:AD16,1))</f>
        <v>0</v>
      </c>
      <c r="E16" s="125">
        <f t="shared" si="0"/>
        <v>0</v>
      </c>
      <c r="F16" s="126">
        <f>IF(A16="","",100*E16/(18-COUNTIF(Données!B16:M16,"A")-COUNTIF(Données!P16:S16,"A")-COUNTIF(Données!AC16:AD16,"A")))</f>
        <v>0</v>
      </c>
      <c r="G16" s="125">
        <f>IF(A16="","",COUNTIF(Données!N16:O16,1))</f>
        <v>0</v>
      </c>
      <c r="H16" s="124">
        <f>IF(A16="","",COUNTIF(Données!W16:AB16,1))</f>
        <v>0</v>
      </c>
      <c r="I16" s="124">
        <f t="shared" si="1"/>
        <v>0</v>
      </c>
      <c r="J16" s="126">
        <f>IF(A16="","",I16*100/(8-COUNTIF(Données!N16:O16,"A")-COUNTIF(Données!W16:AB16,"A")))</f>
        <v>0</v>
      </c>
      <c r="K16" s="125">
        <f>IF(A16="","",COUNTIF(Données!T16:U16,1))</f>
        <v>0</v>
      </c>
      <c r="L16" s="124">
        <f>IF(A16="","",IF(Données!V16=1,1,0))</f>
        <v>0</v>
      </c>
      <c r="M16" s="124">
        <f>IF(A16="","",COUNTIF(Données!AE16:AF16,1))</f>
        <v>0</v>
      </c>
      <c r="N16" s="124">
        <f>IF(A16="","",COUNTIF(Données!AG16:AH16,1))</f>
        <v>0</v>
      </c>
      <c r="O16" s="127">
        <f t="shared" si="2"/>
        <v>0</v>
      </c>
      <c r="P16" s="128">
        <f>IF(A16="","",100*O16/(7-COUNTIF(Données!T16:V16,"A")-COUNTIF(Données!AE16:AH16,"A")))</f>
        <v>0</v>
      </c>
      <c r="Q16" s="129">
        <f t="shared" si="3"/>
        <v>0</v>
      </c>
      <c r="R16" s="130">
        <f>IF(A16="","",Q16*100/(33-COUNTIF(Données!B16:AH16,"A")))</f>
        <v>0</v>
      </c>
    </row>
    <row r="17" spans="1:18" ht="15.75">
      <c r="A17" s="32">
        <f>IF(Données!A17="","",Données!A17)</f>
        <v>0</v>
      </c>
      <c r="B17" s="116">
        <f>IF(A17="","",COUNTIF(Données!B17:M17,1))</f>
        <v>0</v>
      </c>
      <c r="C17" s="116">
        <f>IF(A17="","",COUNTIF(Données!P17:S17,1))</f>
        <v>0</v>
      </c>
      <c r="D17" s="116">
        <f>IF(A17="","",COUNTIF(Données!AC17:AD17,1))</f>
        <v>0</v>
      </c>
      <c r="E17" s="117">
        <f t="shared" si="0"/>
        <v>0</v>
      </c>
      <c r="F17" s="118">
        <f>IF(A17="","",100*E17/(18-COUNTIF(Données!B17:M17,"A")-COUNTIF(Données!P17:S17,"A")-COUNTIF(Données!AC17:AD17,"A")))</f>
        <v>0</v>
      </c>
      <c r="G17" s="117">
        <f>IF(A17="","",COUNTIF(Données!N17:O17,1))</f>
        <v>0</v>
      </c>
      <c r="H17" s="116">
        <f>IF(A17="","",COUNTIF(Données!W17:AB17,1))</f>
        <v>0</v>
      </c>
      <c r="I17" s="116">
        <f t="shared" si="1"/>
        <v>0</v>
      </c>
      <c r="J17" s="118">
        <f>IF(A17="","",I17*100/(8-COUNTIF(Données!N17:O17,"A")-COUNTIF(Données!W17:AB17,"A")))</f>
        <v>0</v>
      </c>
      <c r="K17" s="117">
        <f>IF(A17="","",COUNTIF(Données!T17:U17,1))</f>
        <v>0</v>
      </c>
      <c r="L17" s="116">
        <f>IF(A17="","",IF(Données!V17=1,1,0))</f>
        <v>0</v>
      </c>
      <c r="M17" s="116">
        <f>IF(A17="","",COUNTIF(Données!AE17:AF17,1))</f>
        <v>0</v>
      </c>
      <c r="N17" s="116">
        <f>IF(A17="","",COUNTIF(Données!AG17:AH17,1))</f>
        <v>0</v>
      </c>
      <c r="O17" s="119">
        <f t="shared" si="2"/>
        <v>0</v>
      </c>
      <c r="P17" s="120">
        <f>IF(A17="","",100*O17/(7-COUNTIF(Données!T17:V17,"A")-COUNTIF(Données!AE17:AH17,"A")))</f>
        <v>0</v>
      </c>
      <c r="Q17" s="121">
        <f t="shared" si="3"/>
        <v>0</v>
      </c>
      <c r="R17" s="122">
        <f>IF(A17="","",Q17*100/(33-COUNTIF(Données!B17:AH17,"A")))</f>
        <v>0</v>
      </c>
    </row>
    <row r="18" spans="1:18" ht="15.75">
      <c r="A18" s="123">
        <f>IF(Données!A18="","",Données!A18)</f>
        <v>0</v>
      </c>
      <c r="B18" s="124">
        <f>IF(A18="","",COUNTIF(Données!B18:M18,1))</f>
        <v>0</v>
      </c>
      <c r="C18" s="124">
        <f>IF(A18="","",COUNTIF(Données!P18:S18,1))</f>
        <v>0</v>
      </c>
      <c r="D18" s="124">
        <f>IF(A18="","",COUNTIF(Données!AC18:AD18,1))</f>
        <v>0</v>
      </c>
      <c r="E18" s="125">
        <f t="shared" si="0"/>
        <v>0</v>
      </c>
      <c r="F18" s="126">
        <f>IF(A18="","",100*E18/(18-COUNTIF(Données!B18:M18,"A")-COUNTIF(Données!P18:S18,"A")-COUNTIF(Données!AC18:AD18,"A")))</f>
        <v>0</v>
      </c>
      <c r="G18" s="125">
        <f>IF(A18="","",COUNTIF(Données!N18:O18,1))</f>
        <v>0</v>
      </c>
      <c r="H18" s="124">
        <f>IF(A18="","",COUNTIF(Données!W18:AB18,1))</f>
        <v>0</v>
      </c>
      <c r="I18" s="124">
        <f t="shared" si="1"/>
        <v>0</v>
      </c>
      <c r="J18" s="126">
        <f>IF(A18="","",I18*100/(8-COUNTIF(Données!N18:O18,"A")-COUNTIF(Données!W18:AB18,"A")))</f>
        <v>0</v>
      </c>
      <c r="K18" s="125">
        <f>IF(A18="","",COUNTIF(Données!T18:U18,1))</f>
        <v>0</v>
      </c>
      <c r="L18" s="124">
        <f>IF(A18="","",IF(Données!V18=1,1,0))</f>
        <v>0</v>
      </c>
      <c r="M18" s="124">
        <f>IF(A18="","",COUNTIF(Données!AE18:AF18,1))</f>
        <v>0</v>
      </c>
      <c r="N18" s="124">
        <f>IF(A18="","",COUNTIF(Données!AG18:AH18,1))</f>
        <v>0</v>
      </c>
      <c r="O18" s="127">
        <f t="shared" si="2"/>
        <v>0</v>
      </c>
      <c r="P18" s="128">
        <f>IF(A18="","",100*O18/(7-COUNTIF(Données!T18:V18,"A")-COUNTIF(Données!AE18:AH18,"A")))</f>
        <v>0</v>
      </c>
      <c r="Q18" s="129">
        <f t="shared" si="3"/>
        <v>0</v>
      </c>
      <c r="R18" s="130">
        <f>IF(A18="","",Q18*100/(33-COUNTIF(Données!B18:AH18,"A")))</f>
        <v>0</v>
      </c>
    </row>
    <row r="19" spans="1:18" ht="15.75">
      <c r="A19" s="32">
        <f>IF(Données!A19="","",Données!A19)</f>
        <v>0</v>
      </c>
      <c r="B19" s="116">
        <f>IF(A19="","",COUNTIF(Données!B19:M19,1))</f>
        <v>0</v>
      </c>
      <c r="C19" s="116">
        <f>IF(A19="","",COUNTIF(Données!P19:S19,1))</f>
        <v>0</v>
      </c>
      <c r="D19" s="116">
        <f>IF(A19="","",COUNTIF(Données!AC19:AD19,1))</f>
        <v>0</v>
      </c>
      <c r="E19" s="117">
        <f t="shared" si="0"/>
        <v>0</v>
      </c>
      <c r="F19" s="118">
        <f>IF(A19="","",100*E19/(18-COUNTIF(Données!B19:M19,"A")-COUNTIF(Données!P19:S19,"A")-COUNTIF(Données!AC19:AD19,"A")))</f>
        <v>0</v>
      </c>
      <c r="G19" s="117">
        <f>IF(A19="","",COUNTIF(Données!N19:O19,1))</f>
        <v>0</v>
      </c>
      <c r="H19" s="116">
        <f>IF(A19="","",COUNTIF(Données!W19:AB19,1))</f>
        <v>0</v>
      </c>
      <c r="I19" s="116">
        <f t="shared" si="1"/>
        <v>0</v>
      </c>
      <c r="J19" s="118">
        <f>IF(A19="","",I19*100/(8-COUNTIF(Données!N19:O19,"A")-COUNTIF(Données!W19:AB19,"A")))</f>
        <v>0</v>
      </c>
      <c r="K19" s="117">
        <f>IF(A19="","",COUNTIF(Données!T19:U19,1))</f>
        <v>0</v>
      </c>
      <c r="L19" s="116">
        <f>IF(A19="","",IF(Données!V19=1,1,0))</f>
        <v>0</v>
      </c>
      <c r="M19" s="116">
        <f>IF(A19="","",COUNTIF(Données!AE19:AF19,1))</f>
        <v>0</v>
      </c>
      <c r="N19" s="116">
        <f>IF(A19="","",COUNTIF(Données!AG19:AH19,1))</f>
        <v>0</v>
      </c>
      <c r="O19" s="119">
        <f t="shared" si="2"/>
        <v>0</v>
      </c>
      <c r="P19" s="120">
        <f>IF(A19="","",100*O19/(7-COUNTIF(Données!T19:V19,"A")-COUNTIF(Données!AE19:AH19,"A")))</f>
        <v>0</v>
      </c>
      <c r="Q19" s="121">
        <f t="shared" si="3"/>
        <v>0</v>
      </c>
      <c r="R19" s="122">
        <f>IF(A19="","",Q19*100/(33-COUNTIF(Données!B19:AH19,"A")))</f>
        <v>0</v>
      </c>
    </row>
    <row r="20" spans="1:18" ht="15.75">
      <c r="A20" s="123">
        <f>IF(Données!A20="","",Données!A20)</f>
        <v>0</v>
      </c>
      <c r="B20" s="124">
        <f>IF(A20="","",COUNTIF(Données!B20:M20,1))</f>
        <v>0</v>
      </c>
      <c r="C20" s="124">
        <f>IF(A20="","",COUNTIF(Données!P20:S20,1))</f>
        <v>0</v>
      </c>
      <c r="D20" s="124">
        <f>IF(A20="","",COUNTIF(Données!AC20:AD20,1))</f>
        <v>0</v>
      </c>
      <c r="E20" s="125">
        <f t="shared" si="0"/>
        <v>0</v>
      </c>
      <c r="F20" s="126">
        <f>IF(A20="","",100*E20/(18-COUNTIF(Données!B20:M20,"A")-COUNTIF(Données!P20:S20,"A")-COUNTIF(Données!AC20:AD20,"A")))</f>
        <v>0</v>
      </c>
      <c r="G20" s="125">
        <f>IF(A20="","",COUNTIF(Données!N20:O20,1))</f>
        <v>0</v>
      </c>
      <c r="H20" s="124">
        <f>IF(A20="","",COUNTIF(Données!W20:AB20,1))</f>
        <v>0</v>
      </c>
      <c r="I20" s="124">
        <f t="shared" si="1"/>
        <v>0</v>
      </c>
      <c r="J20" s="126">
        <f>IF(A20="","",I20*100/(8-COUNTIF(Données!N20:O20,"A")-COUNTIF(Données!W20:AB20,"A")))</f>
        <v>0</v>
      </c>
      <c r="K20" s="125">
        <f>IF(A20="","",COUNTIF(Données!T20:U20,1))</f>
        <v>0</v>
      </c>
      <c r="L20" s="124">
        <f>IF(A20="","",IF(Données!V20=1,1,0))</f>
        <v>0</v>
      </c>
      <c r="M20" s="124">
        <f>IF(A20="","",COUNTIF(Données!AE20:AF20,1))</f>
        <v>0</v>
      </c>
      <c r="N20" s="124">
        <f>IF(A20="","",COUNTIF(Données!AG20:AH20,1))</f>
        <v>0</v>
      </c>
      <c r="O20" s="127">
        <f t="shared" si="2"/>
        <v>0</v>
      </c>
      <c r="P20" s="128">
        <f>IF(A20="","",100*O20/(7-COUNTIF(Données!T20:V20,"A")-COUNTIF(Données!AE20:AH20,"A")))</f>
        <v>0</v>
      </c>
      <c r="Q20" s="129">
        <f t="shared" si="3"/>
        <v>0</v>
      </c>
      <c r="R20" s="130">
        <f>IF(A20="","",Q20*100/(33-COUNTIF(Données!B20:AH20,"A")))</f>
        <v>0</v>
      </c>
    </row>
    <row r="21" spans="1:18" ht="15.75">
      <c r="A21" s="32">
        <f>IF(Données!A21="","",Données!A21)</f>
        <v>0</v>
      </c>
      <c r="B21" s="116">
        <f>IF(A21="","",COUNTIF(Données!B21:M21,1))</f>
        <v>0</v>
      </c>
      <c r="C21" s="116">
        <f>IF(A21="","",COUNTIF(Données!P21:S21,1))</f>
        <v>0</v>
      </c>
      <c r="D21" s="116">
        <f>IF(A21="","",COUNTIF(Données!AC21:AD21,1))</f>
        <v>0</v>
      </c>
      <c r="E21" s="117">
        <f t="shared" si="0"/>
        <v>0</v>
      </c>
      <c r="F21" s="118">
        <f>IF(A21="","",100*E21/(18-COUNTIF(Données!B21:M21,"A")-COUNTIF(Données!P21:S21,"A")-COUNTIF(Données!AC21:AD21,"A")))</f>
        <v>0</v>
      </c>
      <c r="G21" s="117">
        <f>IF(A21="","",COUNTIF(Données!N21:O21,1))</f>
        <v>0</v>
      </c>
      <c r="H21" s="116">
        <f>IF(A21="","",COUNTIF(Données!W21:AB21,1))</f>
        <v>0</v>
      </c>
      <c r="I21" s="116">
        <f t="shared" si="1"/>
        <v>0</v>
      </c>
      <c r="J21" s="118">
        <f>IF(A21="","",I21*100/(8-COUNTIF(Données!N21:O21,"A")-COUNTIF(Données!W21:AB21,"A")))</f>
        <v>0</v>
      </c>
      <c r="K21" s="117">
        <f>IF(A21="","",COUNTIF(Données!T21:U21,1))</f>
        <v>0</v>
      </c>
      <c r="L21" s="116">
        <f>IF(A21="","",IF(Données!V21=1,1,0))</f>
        <v>0</v>
      </c>
      <c r="M21" s="116">
        <f>IF(A21="","",COUNTIF(Données!AE21:AF21,1))</f>
        <v>0</v>
      </c>
      <c r="N21" s="116">
        <f>IF(A21="","",COUNTIF(Données!AG21:AH21,1))</f>
        <v>0</v>
      </c>
      <c r="O21" s="119">
        <f t="shared" si="2"/>
        <v>0</v>
      </c>
      <c r="P21" s="120">
        <f>IF(A21="","",100*O21/(7-COUNTIF(Données!T21:V21,"A")-COUNTIF(Données!AE21:AH21,"A")))</f>
        <v>0</v>
      </c>
      <c r="Q21" s="121">
        <f t="shared" si="3"/>
        <v>0</v>
      </c>
      <c r="R21" s="122">
        <f>IF(A21="","",Q21*100/(33-COUNTIF(Données!B21:AH21,"A")))</f>
        <v>0</v>
      </c>
    </row>
    <row r="22" spans="1:18" ht="15.75">
      <c r="A22" s="123">
        <f>IF(Données!A22="","",Données!A22)</f>
        <v>0</v>
      </c>
      <c r="B22" s="124">
        <f>IF(A22="","",COUNTIF(Données!B22:M22,1))</f>
        <v>0</v>
      </c>
      <c r="C22" s="124">
        <f>IF(A22="","",COUNTIF(Données!P22:S22,1))</f>
        <v>0</v>
      </c>
      <c r="D22" s="124">
        <f>IF(A22="","",COUNTIF(Données!AC22:AD22,1))</f>
        <v>0</v>
      </c>
      <c r="E22" s="125">
        <f t="shared" si="0"/>
        <v>0</v>
      </c>
      <c r="F22" s="126">
        <f>IF(A22="","",100*E22/(18-COUNTIF(Données!B22:M22,"A")-COUNTIF(Données!P22:S22,"A")-COUNTIF(Données!AC22:AD22,"A")))</f>
        <v>0</v>
      </c>
      <c r="G22" s="125">
        <f>IF(A22="","",COUNTIF(Données!N22:O22,1))</f>
        <v>0</v>
      </c>
      <c r="H22" s="124">
        <f>IF(A22="","",COUNTIF(Données!W22:AB22,1))</f>
        <v>0</v>
      </c>
      <c r="I22" s="124">
        <f t="shared" si="1"/>
        <v>0</v>
      </c>
      <c r="J22" s="126">
        <f>IF(A22="","",I22*100/(8-COUNTIF(Données!N22:O22,"A")-COUNTIF(Données!W22:AB22,"A")))</f>
        <v>0</v>
      </c>
      <c r="K22" s="125">
        <f>IF(A22="","",COUNTIF(Données!T22:U22,1))</f>
        <v>0</v>
      </c>
      <c r="L22" s="124">
        <f>IF(A22="","",IF(Données!V22=1,1,0))</f>
        <v>0</v>
      </c>
      <c r="M22" s="124">
        <f>IF(A22="","",COUNTIF(Données!AE22:AF22,1))</f>
        <v>0</v>
      </c>
      <c r="N22" s="124">
        <f>IF(A22="","",COUNTIF(Données!AG22:AH22,1))</f>
        <v>0</v>
      </c>
      <c r="O22" s="127">
        <f t="shared" si="2"/>
        <v>0</v>
      </c>
      <c r="P22" s="128">
        <f>IF(A22="","",100*O22/(7-COUNTIF(Données!T22:V22,"A")-COUNTIF(Données!AE22:AH22,"A")))</f>
        <v>0</v>
      </c>
      <c r="Q22" s="129">
        <f t="shared" si="3"/>
        <v>0</v>
      </c>
      <c r="R22" s="130">
        <f>IF(A22="","",Q22*100/(33-COUNTIF(Données!B22:AH22,"A")))</f>
        <v>0</v>
      </c>
    </row>
    <row r="23" spans="1:18" ht="15.75">
      <c r="A23" s="32">
        <f>IF(Données!A23="","",Données!A23)</f>
        <v>0</v>
      </c>
      <c r="B23" s="116">
        <f>IF(A23="","",COUNTIF(Données!B23:M23,1))</f>
        <v>0</v>
      </c>
      <c r="C23" s="116">
        <f>IF(A23="","",COUNTIF(Données!P23:S23,1))</f>
        <v>0</v>
      </c>
      <c r="D23" s="116">
        <f>IF(A23="","",COUNTIF(Données!AC23:AD23,1))</f>
        <v>0</v>
      </c>
      <c r="E23" s="117">
        <f t="shared" si="0"/>
        <v>0</v>
      </c>
      <c r="F23" s="118">
        <f>IF(A23="","",100*E23/(18-COUNTIF(Données!B23:M23,"A")-COUNTIF(Données!P23:S23,"A")-COUNTIF(Données!AC23:AD23,"A")))</f>
        <v>0</v>
      </c>
      <c r="G23" s="117">
        <f>IF(A23="","",COUNTIF(Données!N23:O23,1))</f>
        <v>0</v>
      </c>
      <c r="H23" s="116">
        <f>IF(A23="","",COUNTIF(Données!W23:AB23,1))</f>
        <v>0</v>
      </c>
      <c r="I23" s="116">
        <f t="shared" si="1"/>
        <v>0</v>
      </c>
      <c r="J23" s="118">
        <f>IF(A23="","",I23*100/(8-COUNTIF(Données!N23:O23,"A")-COUNTIF(Données!W23:AB23,"A")))</f>
        <v>0</v>
      </c>
      <c r="K23" s="117">
        <f>IF(A23="","",COUNTIF(Données!T23:U23,1))</f>
        <v>0</v>
      </c>
      <c r="L23" s="116">
        <f>IF(A23="","",IF(Données!V23=1,1,0))</f>
        <v>0</v>
      </c>
      <c r="M23" s="116">
        <f>IF(A23="","",COUNTIF(Données!AE23:AF23,1))</f>
        <v>0</v>
      </c>
      <c r="N23" s="116">
        <f>IF(A23="","",COUNTIF(Données!AG23:AH23,1))</f>
        <v>0</v>
      </c>
      <c r="O23" s="119">
        <f t="shared" si="2"/>
        <v>0</v>
      </c>
      <c r="P23" s="120">
        <f>IF(A23="","",100*O23/(7-COUNTIF(Données!T23:V23,"A")-COUNTIF(Données!AE23:AH23,"A")))</f>
        <v>0</v>
      </c>
      <c r="Q23" s="121">
        <f t="shared" si="3"/>
        <v>0</v>
      </c>
      <c r="R23" s="122">
        <f>IF(A23="","",Q23*100/(33-COUNTIF(Données!B23:AH23,"A")))</f>
        <v>0</v>
      </c>
    </row>
    <row r="24" spans="1:18" ht="15.75">
      <c r="A24" s="123">
        <f>IF(Données!A24="","",Données!A24)</f>
        <v>0</v>
      </c>
      <c r="B24" s="124">
        <f>IF(A24="","",COUNTIF(Données!B24:M24,1))</f>
        <v>0</v>
      </c>
      <c r="C24" s="124">
        <f>IF(A24="","",COUNTIF(Données!P24:S24,1))</f>
        <v>0</v>
      </c>
      <c r="D24" s="124">
        <f>IF(A24="","",COUNTIF(Données!AC24:AD24,1))</f>
        <v>0</v>
      </c>
      <c r="E24" s="125">
        <f t="shared" si="0"/>
        <v>0</v>
      </c>
      <c r="F24" s="126">
        <f>IF(A24="","",100*E24/(18-COUNTIF(Données!B24:M24,"A")-COUNTIF(Données!P24:S24,"A")-COUNTIF(Données!AC24:AD24,"A")))</f>
        <v>0</v>
      </c>
      <c r="G24" s="125">
        <f>IF(A24="","",COUNTIF(Données!N24:O24,1))</f>
        <v>0</v>
      </c>
      <c r="H24" s="124">
        <f>IF(A24="","",COUNTIF(Données!W24:AB24,1))</f>
        <v>0</v>
      </c>
      <c r="I24" s="124">
        <f t="shared" si="1"/>
        <v>0</v>
      </c>
      <c r="J24" s="126">
        <f>IF(A24="","",I24*100/(8-COUNTIF(Données!N24:O24,"A")-COUNTIF(Données!W24:AB24,"A")))</f>
        <v>0</v>
      </c>
      <c r="K24" s="125">
        <f>IF(A24="","",COUNTIF(Données!T24:U24,1))</f>
        <v>0</v>
      </c>
      <c r="L24" s="124">
        <f>IF(A24="","",IF(Données!V24=1,1,0))</f>
        <v>0</v>
      </c>
      <c r="M24" s="124">
        <f>IF(A24="","",COUNTIF(Données!AE24:AF24,1))</f>
        <v>0</v>
      </c>
      <c r="N24" s="124">
        <f>IF(A24="","",COUNTIF(Données!AG24:AH24,1))</f>
        <v>0</v>
      </c>
      <c r="O24" s="127">
        <f t="shared" si="2"/>
        <v>0</v>
      </c>
      <c r="P24" s="128">
        <f>IF(A24="","",100*O24/(7-COUNTIF(Données!T24:V24,"A")-COUNTIF(Données!AE24:AH24,"A")))</f>
        <v>0</v>
      </c>
      <c r="Q24" s="129">
        <f t="shared" si="3"/>
        <v>0</v>
      </c>
      <c r="R24" s="130">
        <f>IF(A24="","",Q24*100/(33-COUNTIF(Données!B24:AH24,"A")))</f>
        <v>0</v>
      </c>
    </row>
    <row r="25" spans="1:18" ht="15.75">
      <c r="A25" s="32">
        <f>IF(Données!A25="","",Données!A25)</f>
        <v>0</v>
      </c>
      <c r="B25" s="116">
        <f>IF(A25="","",COUNTIF(Données!B25:M25,1))</f>
        <v>0</v>
      </c>
      <c r="C25" s="116">
        <f>IF(A25="","",COUNTIF(Données!P25:S25,1))</f>
        <v>0</v>
      </c>
      <c r="D25" s="116">
        <f>IF(A25="","",COUNTIF(Données!AC25:AD25,1))</f>
        <v>0</v>
      </c>
      <c r="E25" s="117">
        <f t="shared" si="0"/>
        <v>0</v>
      </c>
      <c r="F25" s="118">
        <f>IF(A25="","",100*E25/(18-COUNTIF(Données!B25:M25,"A")-COUNTIF(Données!P25:S25,"A")-COUNTIF(Données!AC25:AD25,"A")))</f>
        <v>0</v>
      </c>
      <c r="G25" s="117">
        <f>IF(A25="","",COUNTIF(Données!N25:O25,1))</f>
        <v>0</v>
      </c>
      <c r="H25" s="116">
        <f>IF(A25="","",COUNTIF(Données!W25:AB25,1))</f>
        <v>0</v>
      </c>
      <c r="I25" s="116">
        <f t="shared" si="1"/>
        <v>0</v>
      </c>
      <c r="J25" s="118">
        <f>IF(A25="","",I25*100/(8-COUNTIF(Données!N25:O25,"A")-COUNTIF(Données!W25:AB25,"A")))</f>
        <v>0</v>
      </c>
      <c r="K25" s="117">
        <f>IF(A25="","",COUNTIF(Données!T25:U25,1))</f>
        <v>0</v>
      </c>
      <c r="L25" s="116">
        <f>IF(A25="","",IF(Données!V25=1,1,0))</f>
        <v>0</v>
      </c>
      <c r="M25" s="116">
        <f>IF(A25="","",COUNTIF(Données!AE25:AF25,1))</f>
        <v>0</v>
      </c>
      <c r="N25" s="116">
        <f>IF(A25="","",COUNTIF(Données!AG25:AH25,1))</f>
        <v>0</v>
      </c>
      <c r="O25" s="119">
        <f t="shared" si="2"/>
        <v>0</v>
      </c>
      <c r="P25" s="120">
        <f>IF(A25="","",100*O25/(7-COUNTIF(Données!T25:V25,"A")-COUNTIF(Données!AE25:AH25,"A")))</f>
        <v>0</v>
      </c>
      <c r="Q25" s="121">
        <f t="shared" si="3"/>
        <v>0</v>
      </c>
      <c r="R25" s="122">
        <f>IF(A25="","",Q25*100/(33-COUNTIF(Données!B25:AH25,"A")))</f>
        <v>0</v>
      </c>
    </row>
    <row r="26" spans="1:18" ht="15.75">
      <c r="A26" s="123">
        <f>IF(Données!A26="","",Données!A26)</f>
        <v>0</v>
      </c>
      <c r="B26" s="124">
        <f>IF(A26="","",COUNTIF(Données!B26:M26,1))</f>
        <v>0</v>
      </c>
      <c r="C26" s="124">
        <f>IF(A26="","",COUNTIF(Données!P26:S26,1))</f>
        <v>0</v>
      </c>
      <c r="D26" s="124">
        <f>IF(A26="","",COUNTIF(Données!AC26:AD26,1))</f>
        <v>0</v>
      </c>
      <c r="E26" s="125">
        <f t="shared" si="0"/>
        <v>0</v>
      </c>
      <c r="F26" s="126">
        <f>IF(A26="","",100*E26/(18-COUNTIF(Données!B26:M26,"A")-COUNTIF(Données!P26:S26,"A")-COUNTIF(Données!AC26:AD26,"A")))</f>
        <v>0</v>
      </c>
      <c r="G26" s="125">
        <f>IF(A26="","",COUNTIF(Données!N26:O26,1))</f>
        <v>0</v>
      </c>
      <c r="H26" s="124">
        <f>IF(A26="","",COUNTIF(Données!W26:AB26,1))</f>
        <v>0</v>
      </c>
      <c r="I26" s="124">
        <f t="shared" si="1"/>
        <v>0</v>
      </c>
      <c r="J26" s="126">
        <f>IF(A26="","",I26*100/(8-COUNTIF(Données!N26:O26,"A")-COUNTIF(Données!W26:AB26,"A")))</f>
        <v>0</v>
      </c>
      <c r="K26" s="125">
        <f>IF(A26="","",COUNTIF(Données!T26:U26,1))</f>
        <v>0</v>
      </c>
      <c r="L26" s="124">
        <f>IF(A26="","",IF(Données!V26=1,1,0))</f>
        <v>0</v>
      </c>
      <c r="M26" s="124">
        <f>IF(A26="","",COUNTIF(Données!AE26:AF26,1))</f>
        <v>0</v>
      </c>
      <c r="N26" s="124">
        <f>IF(A26="","",COUNTIF(Données!AG26:AH26,1))</f>
        <v>0</v>
      </c>
      <c r="O26" s="127">
        <f t="shared" si="2"/>
        <v>0</v>
      </c>
      <c r="P26" s="128">
        <f>IF(A26="","",100*O26/(7-COUNTIF(Données!T26:V26,"A")-COUNTIF(Données!AE26:AH26,"A")))</f>
        <v>0</v>
      </c>
      <c r="Q26" s="129">
        <f t="shared" si="3"/>
        <v>0</v>
      </c>
      <c r="R26" s="130">
        <f>IF(A26="","",Q26*100/(33-COUNTIF(Données!B26:AH26,"A")))</f>
        <v>0</v>
      </c>
    </row>
    <row r="27" spans="1:18" ht="15.75">
      <c r="A27" s="32">
        <f>IF(Données!A27="","",Données!A27)</f>
        <v>0</v>
      </c>
      <c r="B27" s="116">
        <f>IF(A27="","",COUNTIF(Données!B27:M27,1))</f>
        <v>0</v>
      </c>
      <c r="C27" s="116">
        <f>IF(A27="","",COUNTIF(Données!P27:S27,1))</f>
        <v>0</v>
      </c>
      <c r="D27" s="116">
        <f>IF(A27="","",COUNTIF(Données!AC27:AD27,1))</f>
        <v>0</v>
      </c>
      <c r="E27" s="117">
        <f t="shared" si="0"/>
        <v>0</v>
      </c>
      <c r="F27" s="118">
        <f>IF(A27="","",100*E27/(18-COUNTIF(Données!B27:M27,"A")-COUNTIF(Données!P27:S27,"A")-COUNTIF(Données!AC27:AD27,"A")))</f>
        <v>0</v>
      </c>
      <c r="G27" s="117">
        <f>IF(A27="","",COUNTIF(Données!N27:O27,1))</f>
        <v>0</v>
      </c>
      <c r="H27" s="116">
        <f>IF(A27="","",COUNTIF(Données!W27:AB27,1))</f>
        <v>0</v>
      </c>
      <c r="I27" s="116">
        <f t="shared" si="1"/>
        <v>0</v>
      </c>
      <c r="J27" s="118">
        <f>IF(A27="","",I27*100/(8-COUNTIF(Données!N27:O27,"A")-COUNTIF(Données!W27:AB27,"A")))</f>
        <v>0</v>
      </c>
      <c r="K27" s="117">
        <f>IF(A27="","",COUNTIF(Données!T27:U27,1))</f>
        <v>0</v>
      </c>
      <c r="L27" s="116">
        <f>IF(A27="","",IF(Données!V27=1,1,0))</f>
        <v>0</v>
      </c>
      <c r="M27" s="116">
        <f>IF(A27="","",COUNTIF(Données!AE27:AF27,1))</f>
        <v>0</v>
      </c>
      <c r="N27" s="116">
        <f>IF(A27="","",COUNTIF(Données!AG27:AH27,1))</f>
        <v>0</v>
      </c>
      <c r="O27" s="119">
        <f t="shared" si="2"/>
        <v>0</v>
      </c>
      <c r="P27" s="120">
        <f>IF(A27="","",100*O27/(7-COUNTIF(Données!T27:V27,"A")-COUNTIF(Données!AE27:AH27,"A")))</f>
        <v>0</v>
      </c>
      <c r="Q27" s="121">
        <f t="shared" si="3"/>
        <v>0</v>
      </c>
      <c r="R27" s="122">
        <f>IF(A27="","",Q27*100/(33-COUNTIF(Données!B27:AH27,"A")))</f>
        <v>0</v>
      </c>
    </row>
    <row r="28" spans="1:18" ht="15.75">
      <c r="A28" s="123">
        <f>IF(Données!A28="","",Données!A28)</f>
        <v>0</v>
      </c>
      <c r="B28" s="124">
        <f>IF(A28="","",COUNTIF(Données!B28:M28,1))</f>
        <v>0</v>
      </c>
      <c r="C28" s="124">
        <f>IF(A28="","",COUNTIF(Données!P28:S28,1))</f>
        <v>0</v>
      </c>
      <c r="D28" s="124">
        <f>IF(A28="","",COUNTIF(Données!AC28:AD28,1))</f>
        <v>0</v>
      </c>
      <c r="E28" s="125">
        <f t="shared" si="0"/>
        <v>0</v>
      </c>
      <c r="F28" s="126">
        <f>IF(A28="","",100*E28/(18-COUNTIF(Données!B28:M28,"A")-COUNTIF(Données!P28:S28,"A")-COUNTIF(Données!AC28:AD28,"A")))</f>
        <v>0</v>
      </c>
      <c r="G28" s="125">
        <f>IF(A28="","",COUNTIF(Données!N28:O28,1))</f>
        <v>0</v>
      </c>
      <c r="H28" s="124">
        <f>IF(A28="","",COUNTIF(Données!W28:AB28,1))</f>
        <v>0</v>
      </c>
      <c r="I28" s="124">
        <f t="shared" si="1"/>
        <v>0</v>
      </c>
      <c r="J28" s="126">
        <f>IF(A28="","",I28*100/(8-COUNTIF(Données!N28:O28,"A")-COUNTIF(Données!W28:AB28,"A")))</f>
        <v>0</v>
      </c>
      <c r="K28" s="125">
        <f>IF(A28="","",COUNTIF(Données!T28:U28,1))</f>
        <v>0</v>
      </c>
      <c r="L28" s="124">
        <f>IF(A28="","",IF(Données!V28=1,1,0))</f>
        <v>0</v>
      </c>
      <c r="M28" s="124">
        <f>IF(A28="","",COUNTIF(Données!AE28:AF28,1))</f>
        <v>0</v>
      </c>
      <c r="N28" s="124">
        <f>IF(A28="","",COUNTIF(Données!AG28:AH28,1))</f>
        <v>0</v>
      </c>
      <c r="O28" s="127">
        <f t="shared" si="2"/>
        <v>0</v>
      </c>
      <c r="P28" s="128">
        <f>IF(A28="","",100*O28/(7-COUNTIF(Données!T28:V28,"A")-COUNTIF(Données!AE28:AH28,"A")))</f>
        <v>0</v>
      </c>
      <c r="Q28" s="129">
        <f t="shared" si="3"/>
        <v>0</v>
      </c>
      <c r="R28" s="130">
        <f>IF(A28="","",Q28*100/(33-COUNTIF(Données!B28:AH28,"A")))</f>
        <v>0</v>
      </c>
    </row>
    <row r="29" spans="1:18" ht="15.75">
      <c r="A29" s="32">
        <f>IF(Données!A29="","",Données!A29)</f>
        <v>0</v>
      </c>
      <c r="B29" s="116">
        <f>IF(A29="","",COUNTIF(Données!B29:M29,1))</f>
        <v>0</v>
      </c>
      <c r="C29" s="116">
        <f>IF(A29="","",COUNTIF(Données!P29:S29,1))</f>
        <v>0</v>
      </c>
      <c r="D29" s="116">
        <f>IF(A29="","",COUNTIF(Données!AC29:AD29,1))</f>
        <v>0</v>
      </c>
      <c r="E29" s="117">
        <f t="shared" si="0"/>
        <v>0</v>
      </c>
      <c r="F29" s="118">
        <f>IF(A29="","",100*E29/(18-COUNTIF(Données!B29:M29,"A")-COUNTIF(Données!P29:S29,"A")-COUNTIF(Données!AC29:AD29,"A")))</f>
        <v>0</v>
      </c>
      <c r="G29" s="117">
        <f>IF(A29="","",COUNTIF(Données!N29:O29,1))</f>
        <v>0</v>
      </c>
      <c r="H29" s="116">
        <f>IF(A29="","",COUNTIF(Données!W29:AB29,1))</f>
        <v>0</v>
      </c>
      <c r="I29" s="116">
        <f t="shared" si="1"/>
        <v>0</v>
      </c>
      <c r="J29" s="118">
        <f>IF(A29="","",I29*100/(8-COUNTIF(Données!N29:O29,"A")-COUNTIF(Données!W29:AB29,"A")))</f>
        <v>0</v>
      </c>
      <c r="K29" s="117">
        <f>IF(A29="","",COUNTIF(Données!T29:U29,1))</f>
        <v>0</v>
      </c>
      <c r="L29" s="116">
        <f>IF(A29="","",IF(Données!V29=1,1,0))</f>
        <v>0</v>
      </c>
      <c r="M29" s="116">
        <f>IF(A29="","",COUNTIF(Données!AE29:AF29,1))</f>
        <v>0</v>
      </c>
      <c r="N29" s="116">
        <f>IF(A29="","",COUNTIF(Données!AG29:AH29,1))</f>
        <v>0</v>
      </c>
      <c r="O29" s="119">
        <f t="shared" si="2"/>
        <v>0</v>
      </c>
      <c r="P29" s="120">
        <f>IF(A29="","",100*O29/(7-COUNTIF(Données!T29:V29,"A")-COUNTIF(Données!AE29:AH29,"A")))</f>
        <v>0</v>
      </c>
      <c r="Q29" s="121">
        <f t="shared" si="3"/>
        <v>0</v>
      </c>
      <c r="R29" s="122">
        <f>IF(A29="","",Q29*100/(33-COUNTIF(Données!B29:AH29,"A")))</f>
        <v>0</v>
      </c>
    </row>
    <row r="30" spans="1:18" ht="15.75">
      <c r="A30" s="123">
        <f>IF(Données!A30="","",Données!A30)</f>
        <v>0</v>
      </c>
      <c r="B30" s="124">
        <f>IF(A30="","",COUNTIF(Données!B30:M30,1))</f>
        <v>0</v>
      </c>
      <c r="C30" s="124">
        <f>IF(A30="","",COUNTIF(Données!P30:S30,1))</f>
        <v>0</v>
      </c>
      <c r="D30" s="124">
        <f>IF(A30="","",COUNTIF(Données!AC30:AD30,1))</f>
        <v>0</v>
      </c>
      <c r="E30" s="125">
        <f t="shared" si="0"/>
        <v>0</v>
      </c>
      <c r="F30" s="126">
        <f>IF(A30="","",100*E30/(18-COUNTIF(Données!B30:M30,"A")-COUNTIF(Données!P30:S30,"A")-COUNTIF(Données!AC30:AD30,"A")))</f>
        <v>0</v>
      </c>
      <c r="G30" s="125">
        <f>IF(A30="","",COUNTIF(Données!N30:O30,1))</f>
        <v>0</v>
      </c>
      <c r="H30" s="124">
        <f>IF(A30="","",COUNTIF(Données!W30:AB30,1))</f>
        <v>0</v>
      </c>
      <c r="I30" s="124">
        <f t="shared" si="1"/>
        <v>0</v>
      </c>
      <c r="J30" s="126">
        <f>IF(A30="","",I30*100/(8-COUNTIF(Données!N30:O30,"A")-COUNTIF(Données!W30:AB30,"A")))</f>
        <v>0</v>
      </c>
      <c r="K30" s="125">
        <f>IF(A30="","",COUNTIF(Données!T30:U30,1))</f>
        <v>0</v>
      </c>
      <c r="L30" s="124">
        <f>IF(A30="","",IF(Données!V30=1,1,0))</f>
        <v>0</v>
      </c>
      <c r="M30" s="124">
        <f>IF(A30="","",COUNTIF(Données!AE30:AF30,1))</f>
        <v>0</v>
      </c>
      <c r="N30" s="124">
        <f>IF(A30="","",COUNTIF(Données!AG30:AH30,1))</f>
        <v>0</v>
      </c>
      <c r="O30" s="127">
        <f t="shared" si="2"/>
        <v>0</v>
      </c>
      <c r="P30" s="128">
        <f>IF(A30="","",100*O30/(7-COUNTIF(Données!T30:V30,"A")-COUNTIF(Données!AE30:AH30,"A")))</f>
        <v>0</v>
      </c>
      <c r="Q30" s="129">
        <f t="shared" si="3"/>
        <v>0</v>
      </c>
      <c r="R30" s="130">
        <f>IF(A30="","",Q30*100/(33-COUNTIF(Données!B30:AH30,"A")))</f>
        <v>0</v>
      </c>
    </row>
    <row r="31" spans="1:18" ht="15.75">
      <c r="A31" s="32">
        <f>IF(Données!A31="","",Données!A31)</f>
        <v>0</v>
      </c>
      <c r="B31" s="116">
        <f>IF(A31="","",COUNTIF(Données!B31:M31,1))</f>
        <v>0</v>
      </c>
      <c r="C31" s="116">
        <f>IF(A31="","",COUNTIF(Données!P31:S31,1))</f>
        <v>0</v>
      </c>
      <c r="D31" s="116">
        <f>IF(A31="","",COUNTIF(Données!AC31:AD31,1))</f>
        <v>0</v>
      </c>
      <c r="E31" s="117">
        <f t="shared" si="0"/>
        <v>0</v>
      </c>
      <c r="F31" s="118">
        <f>IF(A31="","",100*E31/(18-COUNTIF(Données!B31:M31,"A")-COUNTIF(Données!P31:S31,"A")-COUNTIF(Données!AC31:AD31,"A")))</f>
        <v>0</v>
      </c>
      <c r="G31" s="117">
        <f>IF(A31="","",COUNTIF(Données!N31:O31,1))</f>
        <v>0</v>
      </c>
      <c r="H31" s="116">
        <f>IF(A31="","",COUNTIF(Données!W31:AB31,1))</f>
        <v>0</v>
      </c>
      <c r="I31" s="116">
        <f t="shared" si="1"/>
        <v>0</v>
      </c>
      <c r="J31" s="118">
        <f>IF(A31="","",I31*100/(8-COUNTIF(Données!N31:O31,"A")-COUNTIF(Données!W31:AB31,"A")))</f>
        <v>0</v>
      </c>
      <c r="K31" s="117">
        <f>IF(A31="","",COUNTIF(Données!T31:U31,1))</f>
        <v>0</v>
      </c>
      <c r="L31" s="116">
        <f>IF(A31="","",IF(Données!V31=1,1,0))</f>
        <v>0</v>
      </c>
      <c r="M31" s="116">
        <f>IF(A31="","",COUNTIF(Données!AE31:AF31,1))</f>
        <v>0</v>
      </c>
      <c r="N31" s="116">
        <f>IF(A31="","",COUNTIF(Données!AG31:AH31,1))</f>
        <v>0</v>
      </c>
      <c r="O31" s="119">
        <f t="shared" si="2"/>
        <v>0</v>
      </c>
      <c r="P31" s="120">
        <f>IF(A31="","",100*O31/(7-COUNTIF(Données!T31:V31,"A")-COUNTIF(Données!AE31:AH31,"A")))</f>
        <v>0</v>
      </c>
      <c r="Q31" s="121">
        <f t="shared" si="3"/>
        <v>0</v>
      </c>
      <c r="R31" s="122">
        <f>IF(A31="","",Q31*100/(33-COUNTIF(Données!B31:AH31,"A")))</f>
        <v>0</v>
      </c>
    </row>
    <row r="32" spans="1:18" ht="15.75">
      <c r="A32" s="123">
        <f>IF(Données!A32="","",Données!A32)</f>
        <v>0</v>
      </c>
      <c r="B32" s="124">
        <f>IF(A32="","",COUNTIF(Données!B32:M32,1))</f>
        <v>0</v>
      </c>
      <c r="C32" s="124">
        <f>IF(A32="","",COUNTIF(Données!P32:S32,1))</f>
        <v>0</v>
      </c>
      <c r="D32" s="124">
        <f>IF(A32="","",COUNTIF(Données!AC32:AD32,1))</f>
        <v>0</v>
      </c>
      <c r="E32" s="125">
        <f t="shared" si="0"/>
        <v>0</v>
      </c>
      <c r="F32" s="126">
        <f>IF(A32="","",100*E32/(18-COUNTIF(Données!B32:M32,"A")-COUNTIF(Données!P32:S32,"A")-COUNTIF(Données!AC32:AD32,"A")))</f>
        <v>0</v>
      </c>
      <c r="G32" s="125">
        <f>IF(A32="","",COUNTIF(Données!N32:O32,1))</f>
        <v>0</v>
      </c>
      <c r="H32" s="124">
        <f>IF(A32="","",COUNTIF(Données!W32:AB32,1))</f>
        <v>0</v>
      </c>
      <c r="I32" s="124">
        <f t="shared" si="1"/>
        <v>0</v>
      </c>
      <c r="J32" s="126">
        <f>IF(A32="","",I32*100/(8-COUNTIF(Données!N32:O32,"A")-COUNTIF(Données!W32:AB32,"A")))</f>
        <v>0</v>
      </c>
      <c r="K32" s="125">
        <f>IF(A32="","",COUNTIF(Données!T32:U32,1))</f>
        <v>0</v>
      </c>
      <c r="L32" s="124">
        <f>IF(A32="","",IF(Données!V32=1,1,0))</f>
        <v>0</v>
      </c>
      <c r="M32" s="124">
        <f>IF(A32="","",COUNTIF(Données!AE32:AF32,1))</f>
        <v>0</v>
      </c>
      <c r="N32" s="124">
        <f>IF(A32="","",COUNTIF(Données!AG32:AH32,1))</f>
        <v>0</v>
      </c>
      <c r="O32" s="127">
        <f t="shared" si="2"/>
        <v>0</v>
      </c>
      <c r="P32" s="128">
        <f>IF(A32="","",100*O32/(7-COUNTIF(Données!T32:V32,"A")-COUNTIF(Données!AE32:AH32,"A")))</f>
        <v>0</v>
      </c>
      <c r="Q32" s="129">
        <f t="shared" si="3"/>
        <v>0</v>
      </c>
      <c r="R32" s="130">
        <f>IF(A32="","",Q32*100/(33-COUNTIF(Données!B32:AH32,"A")))</f>
        <v>0</v>
      </c>
    </row>
    <row r="33" spans="1:18" ht="15.75">
      <c r="A33" s="32">
        <f>IF(Données!A33="","",Données!A33)</f>
        <v>0</v>
      </c>
      <c r="B33" s="116">
        <f>IF(A33="","",COUNTIF(Données!B33:M33,1))</f>
        <v>0</v>
      </c>
      <c r="C33" s="116">
        <f>IF(A33="","",COUNTIF(Données!P33:S33,1))</f>
        <v>0</v>
      </c>
      <c r="D33" s="116">
        <f>IF(A33="","",COUNTIF(Données!AC33:AD33,1))</f>
        <v>0</v>
      </c>
      <c r="E33" s="117">
        <f t="shared" si="0"/>
        <v>0</v>
      </c>
      <c r="F33" s="118">
        <f>IF(A33="","",100*E33/(18-COUNTIF(Données!B33:M33,"A")-COUNTIF(Données!P33:S33,"A")-COUNTIF(Données!AC33:AD33,"A")))</f>
        <v>0</v>
      </c>
      <c r="G33" s="117">
        <f>IF(A33="","",COUNTIF(Données!N33:O33,1))</f>
        <v>0</v>
      </c>
      <c r="H33" s="116">
        <f>IF(A33="","",COUNTIF(Données!W33:AB33,1))</f>
        <v>0</v>
      </c>
      <c r="I33" s="116">
        <f t="shared" si="1"/>
        <v>0</v>
      </c>
      <c r="J33" s="118">
        <f>IF(A33="","",I33*100/(8-COUNTIF(Données!N33:O33,"A")-COUNTIF(Données!W33:AB33,"A")))</f>
        <v>0</v>
      </c>
      <c r="K33" s="117">
        <f>IF(A33="","",COUNTIF(Données!T33:U33,1))</f>
        <v>0</v>
      </c>
      <c r="L33" s="116">
        <f>IF(A33="","",IF(Données!V33=1,1,0))</f>
        <v>0</v>
      </c>
      <c r="M33" s="116">
        <f>IF(A33="","",COUNTIF(Données!AE33:AF33,1))</f>
        <v>0</v>
      </c>
      <c r="N33" s="116">
        <f>IF(A33="","",COUNTIF(Données!AG33:AH33,1))</f>
        <v>0</v>
      </c>
      <c r="O33" s="119">
        <f t="shared" si="2"/>
        <v>0</v>
      </c>
      <c r="P33" s="120">
        <f>IF(A33="","",100*O33/(7-COUNTIF(Données!T33:V33,"A")-COUNTIF(Données!AE33:AH33,"A")))</f>
        <v>0</v>
      </c>
      <c r="Q33" s="121">
        <f t="shared" si="3"/>
        <v>0</v>
      </c>
      <c r="R33" s="122">
        <f>IF(A33="","",Q33*100/(33-COUNTIF(Données!B33:AH33,"A")))</f>
        <v>0</v>
      </c>
    </row>
    <row r="34" spans="1:18" ht="15.75">
      <c r="A34" s="123">
        <f>IF(Données!A34="","",Données!A34)</f>
        <v>0</v>
      </c>
      <c r="B34" s="124">
        <f>IF(A34="","",COUNTIF(Données!B34:M34,1))</f>
        <v>0</v>
      </c>
      <c r="C34" s="124">
        <f>IF(A34="","",COUNTIF(Données!P34:S34,1))</f>
        <v>0</v>
      </c>
      <c r="D34" s="124">
        <f>IF(A34="","",COUNTIF(Données!AC34:AD34,1))</f>
        <v>0</v>
      </c>
      <c r="E34" s="125">
        <f t="shared" si="0"/>
        <v>0</v>
      </c>
      <c r="F34" s="126">
        <f>IF(A34="","",100*E34/(18-COUNTIF(Données!B34:M34,"A")-COUNTIF(Données!P34:S34,"A")-COUNTIF(Données!AC34:AD34,"A")))</f>
        <v>0</v>
      </c>
      <c r="G34" s="125">
        <f>IF(A34="","",COUNTIF(Données!N34:O34,1))</f>
        <v>0</v>
      </c>
      <c r="H34" s="124">
        <f>IF(A34="","",COUNTIF(Données!W34:AB34,1))</f>
        <v>0</v>
      </c>
      <c r="I34" s="124">
        <f t="shared" si="1"/>
        <v>0</v>
      </c>
      <c r="J34" s="126">
        <f>IF(A34="","",I34*100/(8-COUNTIF(Données!N34:O34,"A")-COUNTIF(Données!W34:AB34,"A")))</f>
        <v>0</v>
      </c>
      <c r="K34" s="125">
        <f>IF(A34="","",COUNTIF(Données!T34:U34,1))</f>
        <v>0</v>
      </c>
      <c r="L34" s="124">
        <f>IF(A34="","",IF(Données!V34=1,1,0))</f>
        <v>0</v>
      </c>
      <c r="M34" s="124">
        <f>IF(A34="","",COUNTIF(Données!AE34:AF34,1))</f>
        <v>0</v>
      </c>
      <c r="N34" s="124">
        <f>IF(A34="","",COUNTIF(Données!AG34:AH34,1))</f>
        <v>0</v>
      </c>
      <c r="O34" s="127">
        <f t="shared" si="2"/>
        <v>0</v>
      </c>
      <c r="P34" s="128">
        <f>IF(A34="","",100*O34/(7-COUNTIF(Données!T34:V34,"A")-COUNTIF(Données!AE34:AH34,"A")))</f>
        <v>0</v>
      </c>
      <c r="Q34" s="129">
        <f t="shared" si="3"/>
        <v>0</v>
      </c>
      <c r="R34" s="130">
        <f>IF(A34="","",Q34*100/(33-COUNTIF(Données!B34:AH34,"A")))</f>
        <v>0</v>
      </c>
    </row>
    <row r="35" spans="1:18" ht="15.75">
      <c r="A35" s="32">
        <f>IF(Données!A35="","",Données!A35)</f>
        <v>0</v>
      </c>
      <c r="B35" s="116">
        <f>IF(A35="","",COUNTIF(Données!B35:M35,1))</f>
        <v>0</v>
      </c>
      <c r="C35" s="116">
        <f>IF(A35="","",COUNTIF(Données!P35:S35,1))</f>
        <v>0</v>
      </c>
      <c r="D35" s="116">
        <f>IF(A35="","",COUNTIF(Données!AC35:AD35,1))</f>
        <v>0</v>
      </c>
      <c r="E35" s="117">
        <f t="shared" si="0"/>
        <v>0</v>
      </c>
      <c r="F35" s="118">
        <f>IF(A35="","",100*E35/(18-COUNTIF(Données!B35:M35,"A")-COUNTIF(Données!P35:S35,"A")-COUNTIF(Données!AC35:AD35,"A")))</f>
        <v>0</v>
      </c>
      <c r="G35" s="117">
        <f>IF(A35="","",COUNTIF(Données!N35:O35,1))</f>
        <v>0</v>
      </c>
      <c r="H35" s="116">
        <f>IF(A35="","",COUNTIF(Données!W35:AB35,1))</f>
        <v>0</v>
      </c>
      <c r="I35" s="116">
        <f t="shared" si="1"/>
        <v>0</v>
      </c>
      <c r="J35" s="118">
        <f>IF(A35="","",I35*100/(8-COUNTIF(Données!N35:O35,"A")-COUNTIF(Données!W35:AB35,"A")))</f>
        <v>0</v>
      </c>
      <c r="K35" s="117">
        <f>IF(A35="","",COUNTIF(Données!T35:U35,1))</f>
        <v>0</v>
      </c>
      <c r="L35" s="116">
        <f>IF(A35="","",IF(Données!V35=1,1,0))</f>
        <v>0</v>
      </c>
      <c r="M35" s="116">
        <f>IF(A35="","",COUNTIF(Données!AE35:AF35,1))</f>
        <v>0</v>
      </c>
      <c r="N35" s="116">
        <f>IF(A35="","",COUNTIF(Données!AG35:AH35,1))</f>
        <v>0</v>
      </c>
      <c r="O35" s="119">
        <f t="shared" si="2"/>
        <v>0</v>
      </c>
      <c r="P35" s="120">
        <f>IF(A35="","",100*O35/(7-COUNTIF(Données!T35:V35,"A")-COUNTIF(Données!AE35:AH35,"A")))</f>
        <v>0</v>
      </c>
      <c r="Q35" s="121">
        <f t="shared" si="3"/>
        <v>0</v>
      </c>
      <c r="R35" s="122">
        <f>IF(A35="","",Q35*100/(33-COUNTIF(Données!B35:AH35,"A")))</f>
        <v>0</v>
      </c>
    </row>
    <row r="36" spans="1:18" ht="15.75">
      <c r="A36" s="123">
        <f>IF(Données!A36="","",Données!A36)</f>
        <v>0</v>
      </c>
      <c r="B36" s="124">
        <f>IF(A36="","",COUNTIF(Données!B36:M36,1))</f>
        <v>0</v>
      </c>
      <c r="C36" s="124">
        <f>IF(A36="","",COUNTIF(Données!P36:S36,1))</f>
        <v>0</v>
      </c>
      <c r="D36" s="124">
        <f>IF(A36="","",COUNTIF(Données!AC36:AD36,1))</f>
        <v>0</v>
      </c>
      <c r="E36" s="125">
        <f t="shared" si="0"/>
        <v>0</v>
      </c>
      <c r="F36" s="126">
        <f>IF(A36="","",100*E36/(18-COUNTIF(Données!B36:M36,"A")-COUNTIF(Données!P36:S36,"A")-COUNTIF(Données!AC36:AD36,"A")))</f>
        <v>0</v>
      </c>
      <c r="G36" s="125">
        <f>IF(A36="","",COUNTIF(Données!N36:O36,1))</f>
        <v>0</v>
      </c>
      <c r="H36" s="124">
        <f>IF(A36="","",COUNTIF(Données!W36:AB36,1))</f>
        <v>0</v>
      </c>
      <c r="I36" s="124">
        <f t="shared" si="1"/>
        <v>0</v>
      </c>
      <c r="J36" s="126">
        <f>IF(A36="","",I36*100/(8-COUNTIF(Données!N36:O36,"A")-COUNTIF(Données!W36:AB36,"A")))</f>
        <v>0</v>
      </c>
      <c r="K36" s="125">
        <f>IF(A36="","",COUNTIF(Données!T36:U36,1))</f>
        <v>0</v>
      </c>
      <c r="L36" s="124">
        <f>IF(A36="","",IF(Données!V36=1,1,0))</f>
        <v>0</v>
      </c>
      <c r="M36" s="124">
        <f>IF(A36="","",COUNTIF(Données!AE36:AF36,1))</f>
        <v>0</v>
      </c>
      <c r="N36" s="124">
        <f>IF(A36="","",COUNTIF(Données!AG36:AH36,1))</f>
        <v>0</v>
      </c>
      <c r="O36" s="127">
        <f t="shared" si="2"/>
        <v>0</v>
      </c>
      <c r="P36" s="128">
        <f>IF(A36="","",100*O36/(7-COUNTIF(Données!T36:V36,"A")-COUNTIF(Données!AE36:AH36,"A")))</f>
        <v>0</v>
      </c>
      <c r="Q36" s="129">
        <f t="shared" si="3"/>
        <v>0</v>
      </c>
      <c r="R36" s="130">
        <f>IF(A36="","",Q36*100/(33-COUNTIF(Données!B36:AH36,"A")))</f>
        <v>0</v>
      </c>
    </row>
    <row r="37" spans="1:18" ht="15.75">
      <c r="A37" s="32">
        <f>IF(Données!A37="","",Données!A37)</f>
        <v>0</v>
      </c>
      <c r="B37" s="116">
        <f>IF(A37="","",COUNTIF(Données!B37:M37,1))</f>
        <v>0</v>
      </c>
      <c r="C37" s="116">
        <f>IF(A37="","",COUNTIF(Données!P37:S37,1))</f>
        <v>0</v>
      </c>
      <c r="D37" s="116">
        <f>IF(A37="","",COUNTIF(Données!AC37:AD37,1))</f>
        <v>0</v>
      </c>
      <c r="E37" s="117">
        <f t="shared" si="0"/>
        <v>0</v>
      </c>
      <c r="F37" s="118">
        <f>IF(A37="","",100*E37/(18-COUNTIF(Données!B37:M37,"A")-COUNTIF(Données!P37:S37,"A")-COUNTIF(Données!AC37:AD37,"A")))</f>
        <v>0</v>
      </c>
      <c r="G37" s="117">
        <f>IF(A37="","",COUNTIF(Données!N37:O37,1))</f>
        <v>0</v>
      </c>
      <c r="H37" s="116">
        <f>IF(A37="","",COUNTIF(Données!W37:AB37,1))</f>
        <v>0</v>
      </c>
      <c r="I37" s="116">
        <f t="shared" si="1"/>
        <v>0</v>
      </c>
      <c r="J37" s="118">
        <f>IF(A37="","",I37*100/(8-COUNTIF(Données!N37:O37,"A")-COUNTIF(Données!W37:AB37,"A")))</f>
        <v>0</v>
      </c>
      <c r="K37" s="117">
        <f>IF(A37="","",COUNTIF(Données!T37:U37,1))</f>
        <v>0</v>
      </c>
      <c r="L37" s="116">
        <f>IF(A37="","",IF(Données!V37=1,1,0))</f>
        <v>0</v>
      </c>
      <c r="M37" s="116">
        <f>IF(A37="","",COUNTIF(Données!AE37:AF37,1))</f>
        <v>0</v>
      </c>
      <c r="N37" s="116">
        <f>IF(A37="","",COUNTIF(Données!AG37:AH37,1))</f>
        <v>0</v>
      </c>
      <c r="O37" s="119">
        <f t="shared" si="2"/>
        <v>0</v>
      </c>
      <c r="P37" s="120">
        <f>IF(A37="","",100*O37/(7-COUNTIF(Données!T37:V37,"A")-COUNTIF(Données!AE37:AH37,"A")))</f>
        <v>0</v>
      </c>
      <c r="Q37" s="121">
        <f t="shared" si="3"/>
        <v>0</v>
      </c>
      <c r="R37" s="122">
        <f>IF(A37="","",Q37*100/(33-COUNTIF(Données!B37:AH37,"A")))</f>
        <v>0</v>
      </c>
    </row>
    <row r="38" spans="1:18" ht="15.75">
      <c r="A38" s="123">
        <f>IF(Données!A38="","",Données!A38)</f>
        <v>0</v>
      </c>
      <c r="B38" s="124">
        <f>IF(A38="","",COUNTIF(Données!B38:M38,1))</f>
        <v>0</v>
      </c>
      <c r="C38" s="124">
        <f>IF(A38="","",COUNTIF(Données!P38:S38,1))</f>
        <v>0</v>
      </c>
      <c r="D38" s="124">
        <f>IF(A38="","",COUNTIF(Données!AC38:AD38,1))</f>
        <v>0</v>
      </c>
      <c r="E38" s="125">
        <f t="shared" si="0"/>
        <v>0</v>
      </c>
      <c r="F38" s="126">
        <f>IF(A38="","",100*E38/(18-COUNTIF(Données!B38:M38,"A")-COUNTIF(Données!P38:S38,"A")-COUNTIF(Données!AC38:AD38,"A")))</f>
        <v>0</v>
      </c>
      <c r="G38" s="125">
        <f>IF(A38="","",COUNTIF(Données!N38:O38,1))</f>
        <v>0</v>
      </c>
      <c r="H38" s="124">
        <f>IF(A38="","",COUNTIF(Données!W38:AB38,1))</f>
        <v>0</v>
      </c>
      <c r="I38" s="124">
        <f t="shared" si="1"/>
        <v>0</v>
      </c>
      <c r="J38" s="126">
        <f>IF(A38="","",I38*100/(8-COUNTIF(Données!N38:O38,"A")-COUNTIF(Données!W38:AB38,"A")))</f>
        <v>0</v>
      </c>
      <c r="K38" s="125">
        <f>IF(A38="","",COUNTIF(Données!T38:U38,1))</f>
        <v>0</v>
      </c>
      <c r="L38" s="124">
        <f>IF(A38="","",IF(Données!V38=1,1,0))</f>
        <v>0</v>
      </c>
      <c r="M38" s="124">
        <f>IF(A38="","",COUNTIF(Données!AE38:AF38,1))</f>
        <v>0</v>
      </c>
      <c r="N38" s="124">
        <f>IF(A38="","",COUNTIF(Données!AG38:AH38,1))</f>
        <v>0</v>
      </c>
      <c r="O38" s="127">
        <f t="shared" si="2"/>
        <v>0</v>
      </c>
      <c r="P38" s="128">
        <f>IF(A38="","",100*O38/(7-COUNTIF(Données!T38:V38,"A")-COUNTIF(Données!AE38:AH38,"A")))</f>
        <v>0</v>
      </c>
      <c r="Q38" s="129">
        <f t="shared" si="3"/>
        <v>0</v>
      </c>
      <c r="R38" s="130">
        <f>IF(A38="","",Q38*100/(33-COUNTIF(Données!B38:AH38,"A")))</f>
        <v>0</v>
      </c>
    </row>
    <row r="39" spans="1:18" ht="15.75">
      <c r="A39" s="32">
        <f>IF(Données!A39="","",Données!A39)</f>
        <v>0</v>
      </c>
      <c r="B39" s="116">
        <f>IF(A39="","",COUNTIF(Données!B39:M39,1))</f>
        <v>0</v>
      </c>
      <c r="C39" s="116">
        <f>IF(A39="","",COUNTIF(Données!P39:S39,1))</f>
        <v>0</v>
      </c>
      <c r="D39" s="116">
        <f>IF(A39="","",COUNTIF(Données!AC39:AD39,1))</f>
        <v>0</v>
      </c>
      <c r="E39" s="117">
        <f t="shared" si="0"/>
        <v>0</v>
      </c>
      <c r="F39" s="118">
        <f>IF(A39="","",100*E39/(18-COUNTIF(Données!B39:M39,"A")-COUNTIF(Données!P39:S39,"A")-COUNTIF(Données!AC39:AD39,"A")))</f>
        <v>0</v>
      </c>
      <c r="G39" s="117">
        <f>IF(A39="","",COUNTIF(Données!N39:O39,1))</f>
        <v>0</v>
      </c>
      <c r="H39" s="116">
        <f>IF(A39="","",COUNTIF(Données!W39:AB39,1))</f>
        <v>0</v>
      </c>
      <c r="I39" s="116">
        <f t="shared" si="1"/>
        <v>0</v>
      </c>
      <c r="J39" s="118">
        <f>IF(A39="","",I39*100/(8-COUNTIF(Données!N39:O39,"A")-COUNTIF(Données!W39:AB39,"A")))</f>
        <v>0</v>
      </c>
      <c r="K39" s="117">
        <f>IF(A39="","",COUNTIF(Données!T39:U39,1))</f>
        <v>0</v>
      </c>
      <c r="L39" s="116">
        <f>IF(A39="","",IF(Données!V39=1,1,0))</f>
        <v>0</v>
      </c>
      <c r="M39" s="116">
        <f>IF(A39="","",COUNTIF(Données!AE39:AF39,1))</f>
        <v>0</v>
      </c>
      <c r="N39" s="116">
        <f>IF(A39="","",COUNTIF(Données!AG39:AH39,1))</f>
        <v>0</v>
      </c>
      <c r="O39" s="119">
        <f t="shared" si="2"/>
        <v>0</v>
      </c>
      <c r="P39" s="120">
        <f>IF(A39="","",100*O39/(7-COUNTIF(Données!T39:V39,"A")-COUNTIF(Données!AE39:AH39,"A")))</f>
        <v>0</v>
      </c>
      <c r="Q39" s="121">
        <f t="shared" si="3"/>
        <v>0</v>
      </c>
      <c r="R39" s="122">
        <f>IF(A39="","",Q39*100/(33-COUNTIF(Données!B39:AH39,"A")))</f>
        <v>0</v>
      </c>
    </row>
    <row r="40" spans="1:18" ht="15.75">
      <c r="A40" s="123">
        <f>IF(Données!A40="","",Données!A40)</f>
        <v>0</v>
      </c>
      <c r="B40" s="124">
        <f>IF(A40="","",COUNTIF(Données!B40:M40,1))</f>
        <v>0</v>
      </c>
      <c r="C40" s="124">
        <f>IF(A40="","",COUNTIF(Données!P40:S40,1))</f>
        <v>0</v>
      </c>
      <c r="D40" s="124">
        <f>IF(A40="","",COUNTIF(Données!AC40:AD40,1))</f>
        <v>0</v>
      </c>
      <c r="E40" s="125">
        <f t="shared" si="0"/>
        <v>0</v>
      </c>
      <c r="F40" s="126">
        <f>IF(A40="","",100*E40/(18-COUNTIF(Données!B40:M40,"A")-COUNTIF(Données!P40:S40,"A")-COUNTIF(Données!AC40:AD40,"A")))</f>
        <v>0</v>
      </c>
      <c r="G40" s="125">
        <f>IF(A40="","",COUNTIF(Données!N40:O40,1))</f>
        <v>0</v>
      </c>
      <c r="H40" s="124">
        <f>IF(A40="","",COUNTIF(Données!W40:AB40,1))</f>
        <v>0</v>
      </c>
      <c r="I40" s="124">
        <f t="shared" si="1"/>
        <v>0</v>
      </c>
      <c r="J40" s="126">
        <f>IF(A40="","",I40*100/(8-COUNTIF(Données!N40:O40,"A")-COUNTIF(Données!W40:AB40,"A")))</f>
        <v>0</v>
      </c>
      <c r="K40" s="125">
        <f>IF(A40="","",COUNTIF(Données!T40:U40,1))</f>
        <v>0</v>
      </c>
      <c r="L40" s="124">
        <f>IF(A40="","",IF(Données!V40=1,1,0))</f>
        <v>0</v>
      </c>
      <c r="M40" s="124">
        <f>IF(A40="","",COUNTIF(Données!AE40:AF40,1))</f>
        <v>0</v>
      </c>
      <c r="N40" s="124">
        <f>IF(A40="","",COUNTIF(Données!AG40:AH40,1))</f>
        <v>0</v>
      </c>
      <c r="O40" s="127">
        <f t="shared" si="2"/>
        <v>0</v>
      </c>
      <c r="P40" s="128">
        <f>IF(A40="","",100*O40/(7-COUNTIF(Données!T40:V40,"A")-COUNTIF(Données!AE40:AH40,"A")))</f>
        <v>0</v>
      </c>
      <c r="Q40" s="129">
        <f t="shared" si="3"/>
        <v>0</v>
      </c>
      <c r="R40" s="130">
        <f>IF(A40="","",Q40*100/(33-COUNTIF(Données!B40:AH40,"A")))</f>
        <v>0</v>
      </c>
    </row>
    <row r="41" spans="1:18" ht="15.75">
      <c r="A41" s="32">
        <f>IF(Données!A41="","",Données!A41)</f>
        <v>0</v>
      </c>
      <c r="B41" s="116">
        <f>IF(A41="","",COUNTIF(Données!B41:M41,1))</f>
        <v>0</v>
      </c>
      <c r="C41" s="116">
        <f>IF(A41="","",COUNTIF(Données!P41:S41,1))</f>
        <v>0</v>
      </c>
      <c r="D41" s="116">
        <f>IF(A41="","",COUNTIF(Données!AC41:AD41,1))</f>
        <v>0</v>
      </c>
      <c r="E41" s="117">
        <f t="shared" si="0"/>
        <v>0</v>
      </c>
      <c r="F41" s="118">
        <f>IF(A41="","",100*E41/(18-COUNTIF(Données!B41:M41,"A")-COUNTIF(Données!P41:S41,"A")-COUNTIF(Données!AC41:AD41,"A")))</f>
        <v>0</v>
      </c>
      <c r="G41" s="117">
        <f>IF(A41="","",COUNTIF(Données!N41:O41,1))</f>
        <v>0</v>
      </c>
      <c r="H41" s="116">
        <f>IF(A41="","",COUNTIF(Données!W41:AB41,1))</f>
        <v>0</v>
      </c>
      <c r="I41" s="116">
        <f t="shared" si="1"/>
        <v>0</v>
      </c>
      <c r="J41" s="118">
        <f>IF(A41="","",I41*100/(8-COUNTIF(Données!N41:O41,"A")-COUNTIF(Données!W41:AB41,"A")))</f>
        <v>0</v>
      </c>
      <c r="K41" s="117">
        <f>IF(A41="","",COUNTIF(Données!T41:U41,1))</f>
        <v>0</v>
      </c>
      <c r="L41" s="116">
        <f>IF(A41="","",IF(Données!V41=1,1,0))</f>
        <v>0</v>
      </c>
      <c r="M41" s="116">
        <f>IF(A41="","",COUNTIF(Données!AE41:AF41,1))</f>
        <v>0</v>
      </c>
      <c r="N41" s="116">
        <f>IF(A41="","",COUNTIF(Données!AG41:AH41,1))</f>
        <v>0</v>
      </c>
      <c r="O41" s="119">
        <f t="shared" si="2"/>
        <v>0</v>
      </c>
      <c r="P41" s="120">
        <f>IF(A41="","",100*O41/(7-COUNTIF(Données!T41:V41,"A")-COUNTIF(Données!AE41:AH41,"A")))</f>
        <v>0</v>
      </c>
      <c r="Q41" s="121">
        <f t="shared" si="3"/>
        <v>0</v>
      </c>
      <c r="R41" s="122">
        <f>IF(A41="","",Q41*100/(33-COUNTIF(Données!B41:AH41,"A")))</f>
        <v>0</v>
      </c>
    </row>
    <row r="42" spans="1:18" ht="15.75">
      <c r="A42" s="123">
        <f>IF(Données!A42="","",Données!A42)</f>
        <v>0</v>
      </c>
      <c r="B42" s="124">
        <f>IF(A42="","",COUNTIF(Données!B42:M42,1))</f>
        <v>0</v>
      </c>
      <c r="C42" s="124">
        <f>IF(A42="","",COUNTIF(Données!P42:S42,1))</f>
        <v>0</v>
      </c>
      <c r="D42" s="124">
        <f>IF(A42="","",COUNTIF(Données!AC42:AD42,1))</f>
        <v>0</v>
      </c>
      <c r="E42" s="125">
        <f t="shared" si="0"/>
        <v>0</v>
      </c>
      <c r="F42" s="126">
        <f>IF(A42="","",100*E42/(18-COUNTIF(Données!B42:M42,"A")-COUNTIF(Données!P42:S42,"A")-COUNTIF(Données!AC42:AD42,"A")))</f>
        <v>0</v>
      </c>
      <c r="G42" s="125">
        <f>IF(A42="","",COUNTIF(Données!N42:O42,1))</f>
        <v>0</v>
      </c>
      <c r="H42" s="124">
        <f>IF(A42="","",COUNTIF(Données!W42:AB42,1))</f>
        <v>0</v>
      </c>
      <c r="I42" s="124">
        <f t="shared" si="1"/>
        <v>0</v>
      </c>
      <c r="J42" s="126">
        <f>IF(A42="","",I42*100/(8-COUNTIF(Données!N42:O42,"A")-COUNTIF(Données!W42:AB42,"A")))</f>
        <v>0</v>
      </c>
      <c r="K42" s="125">
        <f>IF(A42="","",COUNTIF(Données!T42:U42,1))</f>
        <v>0</v>
      </c>
      <c r="L42" s="124">
        <f>IF(A42="","",IF(Données!V42=1,1,0))</f>
        <v>0</v>
      </c>
      <c r="M42" s="124">
        <f>IF(A42="","",COUNTIF(Données!AE42:AF42,1))</f>
        <v>0</v>
      </c>
      <c r="N42" s="124">
        <f>IF(A42="","",COUNTIF(Données!AG42:AH42,1))</f>
        <v>0</v>
      </c>
      <c r="O42" s="127">
        <f t="shared" si="2"/>
        <v>0</v>
      </c>
      <c r="P42" s="128">
        <f>IF(A42="","",100*O42/(7-COUNTIF(Données!T42:V42,"A")-COUNTIF(Données!AE42:AH42,"A")))</f>
        <v>0</v>
      </c>
      <c r="Q42" s="129">
        <f t="shared" si="3"/>
        <v>0</v>
      </c>
      <c r="R42" s="130">
        <f>IF(A42="","",Q42*100/(33-COUNTIF(Données!B42:AH42,"A")))</f>
        <v>0</v>
      </c>
    </row>
    <row r="43" spans="1:18" ht="15.75">
      <c r="A43" s="32">
        <f>IF(Données!A43="","",Données!A43)</f>
        <v>0</v>
      </c>
      <c r="B43" s="116">
        <f>IF(A43="","",COUNTIF(Données!B43:M43,1))</f>
        <v>0</v>
      </c>
      <c r="C43" s="116">
        <f>IF(A43="","",COUNTIF(Données!P43:S43,1))</f>
        <v>0</v>
      </c>
      <c r="D43" s="116">
        <f>IF(A43="","",COUNTIF(Données!AC43:AD43,1))</f>
        <v>0</v>
      </c>
      <c r="E43" s="117">
        <f t="shared" si="0"/>
        <v>0</v>
      </c>
      <c r="F43" s="118">
        <f>IF(A43="","",100*E43/(18-COUNTIF(Données!B43:M43,"A")-COUNTIF(Données!P43:S43,"A")-COUNTIF(Données!AC43:AD43,"A")))</f>
        <v>0</v>
      </c>
      <c r="G43" s="117">
        <f>IF(A43="","",COUNTIF(Données!N43:O43,1))</f>
        <v>0</v>
      </c>
      <c r="H43" s="116">
        <f>IF(A43="","",COUNTIF(Données!W43:AB43,1))</f>
        <v>0</v>
      </c>
      <c r="I43" s="116">
        <f t="shared" si="1"/>
        <v>0</v>
      </c>
      <c r="J43" s="118">
        <f>IF(A43="","",I43*100/(8-COUNTIF(Données!N43:O43,"A")-COUNTIF(Données!W43:AB43,"A")))</f>
        <v>0</v>
      </c>
      <c r="K43" s="117">
        <f>IF(A43="","",COUNTIF(Données!T43:U43,1))</f>
        <v>0</v>
      </c>
      <c r="L43" s="116">
        <f>IF(A43="","",IF(Données!V43=1,1,0))</f>
        <v>0</v>
      </c>
      <c r="M43" s="116">
        <f>IF(A43="","",COUNTIF(Données!AE43:AF43,1))</f>
        <v>0</v>
      </c>
      <c r="N43" s="116">
        <f>IF(A43="","",COUNTIF(Données!AG43:AH43,1))</f>
        <v>0</v>
      </c>
      <c r="O43" s="119">
        <f t="shared" si="2"/>
        <v>0</v>
      </c>
      <c r="P43" s="120">
        <f>IF(A43="","",100*O43/(7-COUNTIF(Données!T43:V43,"A")-COUNTIF(Données!AE43:AH43,"A")))</f>
        <v>0</v>
      </c>
      <c r="Q43" s="121">
        <f t="shared" si="3"/>
        <v>0</v>
      </c>
      <c r="R43" s="122">
        <f>IF(A43="","",Q43*100/(33-COUNTIF(Données!B43:AH43,"A")))</f>
        <v>0</v>
      </c>
    </row>
    <row r="44" spans="1:18" ht="15.75">
      <c r="A44" s="123">
        <f>IF(Données!A44="","",Données!A44)</f>
        <v>0</v>
      </c>
      <c r="B44" s="124">
        <f>IF(A44="","",COUNTIF(Données!B44:M44,1))</f>
        <v>0</v>
      </c>
      <c r="C44" s="124">
        <f>IF(A44="","",COUNTIF(Données!P44:S44,1))</f>
        <v>0</v>
      </c>
      <c r="D44" s="124">
        <f>IF(A44="","",COUNTIF(Données!AC44:AD44,1))</f>
        <v>0</v>
      </c>
      <c r="E44" s="125">
        <f t="shared" si="0"/>
        <v>0</v>
      </c>
      <c r="F44" s="126">
        <f>IF(A44="","",100*E44/(18-COUNTIF(Données!B44:M44,"A")-COUNTIF(Données!P44:S44,"A")-COUNTIF(Données!AC44:AD44,"A")))</f>
        <v>0</v>
      </c>
      <c r="G44" s="125">
        <f>IF(A44="","",COUNTIF(Données!N44:O44,1))</f>
        <v>0</v>
      </c>
      <c r="H44" s="124">
        <f>IF(A44="","",COUNTIF(Données!W44:AB44,1))</f>
        <v>0</v>
      </c>
      <c r="I44" s="124">
        <f t="shared" si="1"/>
        <v>0</v>
      </c>
      <c r="J44" s="126">
        <f>IF(A44="","",I44*100/(8-COUNTIF(Données!N44:O44,"A")-COUNTIF(Données!W44:AB44,"A")))</f>
        <v>0</v>
      </c>
      <c r="K44" s="125">
        <f>IF(A44="","",COUNTIF(Données!T44:U44,1))</f>
        <v>0</v>
      </c>
      <c r="L44" s="124">
        <f>IF(A44="","",IF(Données!V44=1,1,0))</f>
        <v>0</v>
      </c>
      <c r="M44" s="124">
        <f>IF(A44="","",COUNTIF(Données!AE44:AF44,1))</f>
        <v>0</v>
      </c>
      <c r="N44" s="124">
        <f>IF(A44="","",COUNTIF(Données!AG44:AH44,1))</f>
        <v>0</v>
      </c>
      <c r="O44" s="127">
        <f t="shared" si="2"/>
        <v>0</v>
      </c>
      <c r="P44" s="128">
        <f>IF(A44="","",100*O44/(7-COUNTIF(Données!T44:V44,"A")-COUNTIF(Données!AE44:AH44,"A")))</f>
        <v>0</v>
      </c>
      <c r="Q44" s="129">
        <f t="shared" si="3"/>
        <v>0</v>
      </c>
      <c r="R44" s="130">
        <f>IF(A44="","",Q44*100/(33-COUNTIF(Données!B44:AH44,"A")))</f>
        <v>0</v>
      </c>
    </row>
    <row r="45" spans="1:18" ht="15.75">
      <c r="A45" s="32">
        <f>IF(Données!A45="","",Données!A45)</f>
        <v>0</v>
      </c>
      <c r="B45" s="116">
        <f>IF(A45="","",COUNTIF(Données!B45:M45,1))</f>
        <v>0</v>
      </c>
      <c r="C45" s="116">
        <f>IF(A45="","",COUNTIF(Données!P45:S45,1))</f>
        <v>0</v>
      </c>
      <c r="D45" s="116">
        <f>IF(A45="","",COUNTIF(Données!AC45:AD45,1))</f>
        <v>0</v>
      </c>
      <c r="E45" s="117">
        <f t="shared" si="0"/>
        <v>0</v>
      </c>
      <c r="F45" s="118">
        <f>IF(A45="","",100*E45/(18-COUNTIF(Données!B45:M45,"A")-COUNTIF(Données!P45:S45,"A")-COUNTIF(Données!AC45:AD45,"A")))</f>
        <v>0</v>
      </c>
      <c r="G45" s="117">
        <f>IF(A45="","",COUNTIF(Données!N45:O45,1))</f>
        <v>0</v>
      </c>
      <c r="H45" s="116">
        <f>IF(A45="","",COUNTIF(Données!W45:AB45,1))</f>
        <v>0</v>
      </c>
      <c r="I45" s="116">
        <f t="shared" si="1"/>
        <v>0</v>
      </c>
      <c r="J45" s="118">
        <f>IF(A45="","",I45*100/(8-COUNTIF(Données!N45:O45,"A")-COUNTIF(Données!W45:AB45,"A")))</f>
        <v>0</v>
      </c>
      <c r="K45" s="117">
        <f>IF(A45="","",COUNTIF(Données!T45:U45,1))</f>
        <v>0</v>
      </c>
      <c r="L45" s="116">
        <f>IF(A45="","",IF(Données!V45=1,1,0))</f>
        <v>0</v>
      </c>
      <c r="M45" s="116">
        <f>IF(A45="","",COUNTIF(Données!AE45:AF45,1))</f>
        <v>0</v>
      </c>
      <c r="N45" s="116">
        <f>IF(A45="","",COUNTIF(Données!AG45:AH45,1))</f>
        <v>0</v>
      </c>
      <c r="O45" s="119">
        <f t="shared" si="2"/>
        <v>0</v>
      </c>
      <c r="P45" s="120">
        <f>IF(A45="","",100*O45/(7-COUNTIF(Données!T45:V45,"A")-COUNTIF(Données!AE45:AH45,"A")))</f>
        <v>0</v>
      </c>
      <c r="Q45" s="121">
        <f t="shared" si="3"/>
        <v>0</v>
      </c>
      <c r="R45" s="122">
        <f>IF(A45="","",Q45*100/(33-COUNTIF(Données!B45:AH45,"A")))</f>
        <v>0</v>
      </c>
    </row>
    <row r="46" spans="1:18" ht="15.75">
      <c r="A46" s="123">
        <f>IF(Données!A31="","",Données!A31)</f>
        <v>0</v>
      </c>
      <c r="B46" s="124">
        <f>IF(A46="","",COUNTIF(Données!B46:M46,1))</f>
        <v>0</v>
      </c>
      <c r="C46" s="124">
        <f>IF(A46="","",COUNTIF(Données!P46:S46,1))</f>
        <v>0</v>
      </c>
      <c r="D46" s="124">
        <f>IF(A46="","",COUNTIF(Données!AC46:AD46,1))</f>
        <v>0</v>
      </c>
      <c r="E46" s="125">
        <f t="shared" si="0"/>
        <v>0</v>
      </c>
      <c r="F46" s="126">
        <f>IF(A46="","",100*E46/(18-COUNTIF(Données!B46:M46,"A")-COUNTIF(Données!P46:S46,"A")-COUNTIF(Données!AC46:AD46,"A")))</f>
        <v>0</v>
      </c>
      <c r="G46" s="125">
        <f>IF(A46="","",COUNTIF(Données!N46:O46,1))</f>
        <v>0</v>
      </c>
      <c r="H46" s="124">
        <f>IF(A46="","",COUNTIF(Données!W46:AB46,1))</f>
        <v>0</v>
      </c>
      <c r="I46" s="124">
        <f t="shared" si="1"/>
        <v>0</v>
      </c>
      <c r="J46" s="126">
        <f>IF(A46="","",I46*100/(8-COUNTIF(Données!N46:O46,"A")-COUNTIF(Données!W46:AB46,"A")))</f>
        <v>0</v>
      </c>
      <c r="K46" s="125">
        <f>IF(A46="","",COUNTIF(Données!T46:U46,1))</f>
        <v>0</v>
      </c>
      <c r="L46" s="124">
        <f>IF(A46="","",IF(Données!V46=1,1,0))</f>
        <v>0</v>
      </c>
      <c r="M46" s="124">
        <f>IF(A46="","",COUNTIF(Données!AE46:AF46,1))</f>
        <v>0</v>
      </c>
      <c r="N46" s="124">
        <f>IF(A46="","",COUNTIF(Données!AG46:AH46,1))</f>
        <v>0</v>
      </c>
      <c r="O46" s="127">
        <f t="shared" si="2"/>
        <v>0</v>
      </c>
      <c r="P46" s="128">
        <f>IF(A46="","",100*O46/(7-COUNTIF(Données!T46:V46,"A")-COUNTIF(Données!AE46:AH46,"A")))</f>
        <v>0</v>
      </c>
      <c r="Q46" s="129">
        <f t="shared" si="3"/>
        <v>0</v>
      </c>
      <c r="R46" s="130">
        <f>IF(A46="","",Q46*100/(33-COUNTIF(Données!B46:AH46,"A")))</f>
        <v>0</v>
      </c>
    </row>
    <row r="47" spans="1:18" ht="15.75">
      <c r="A47" s="32">
        <f>IF(Données!A32="","",Données!A32)</f>
        <v>0</v>
      </c>
      <c r="B47" s="116">
        <f>IF(A47="","",COUNTIF(Données!B47:M47,1))</f>
        <v>0</v>
      </c>
      <c r="C47" s="116">
        <f>IF(A47="","",COUNTIF(Données!P47:S47,1))</f>
        <v>0</v>
      </c>
      <c r="D47" s="116">
        <f>IF(A47="","",COUNTIF(Données!AC47:AD47,1))</f>
        <v>0</v>
      </c>
      <c r="E47" s="117">
        <f t="shared" si="0"/>
        <v>0</v>
      </c>
      <c r="F47" s="118">
        <f>IF(A47="","",100*E47/(18-COUNTIF(Données!B47:M47,"A")-COUNTIF(Données!P47:S47,"A")-COUNTIF(Données!AC47:AD47,"A")))</f>
        <v>0</v>
      </c>
      <c r="G47" s="117">
        <f>IF(A47="","",COUNTIF(Données!N47:O47,1))</f>
        <v>0</v>
      </c>
      <c r="H47" s="116">
        <f>IF(A47="","",COUNTIF(Données!W47:AB47,1))</f>
        <v>0</v>
      </c>
      <c r="I47" s="116">
        <f t="shared" si="1"/>
        <v>0</v>
      </c>
      <c r="J47" s="118">
        <f>IF(A47="","",I47*100/(8-COUNTIF(Données!N47:O47,"A")-COUNTIF(Données!W47:AB47,"A")))</f>
        <v>0</v>
      </c>
      <c r="K47" s="117">
        <f>IF(A47="","",COUNTIF(Données!T47:U47,1))</f>
        <v>0</v>
      </c>
      <c r="L47" s="116">
        <f>IF(A47="","",IF(Données!V47=1,1,0))</f>
        <v>0</v>
      </c>
      <c r="M47" s="116">
        <f>IF(A47="","",COUNTIF(Données!AE47:AF47,1))</f>
        <v>0</v>
      </c>
      <c r="N47" s="116">
        <f>IF(A47="","",COUNTIF(Données!AG47:AH47,1))</f>
        <v>0</v>
      </c>
      <c r="O47" s="119">
        <f t="shared" si="2"/>
        <v>0</v>
      </c>
      <c r="P47" s="120">
        <f>IF(A47="","",100*O47/(7-COUNTIF(Données!T47:V47,"A")-COUNTIF(Données!AE47:AH47,"A")))</f>
        <v>0</v>
      </c>
      <c r="Q47" s="121">
        <f t="shared" si="3"/>
        <v>0</v>
      </c>
      <c r="R47" s="122">
        <f>IF(A47="","",Q47*100/(33-COUNTIF(Données!B47:AH47,"A")))</f>
        <v>0</v>
      </c>
    </row>
    <row r="48" spans="1:18" ht="15.75">
      <c r="A48" s="123">
        <f>IF(Données!A33="","",Données!A33)</f>
        <v>0</v>
      </c>
      <c r="B48" s="124">
        <f>IF(A48="","",COUNTIF(Données!B48:M48,1))</f>
        <v>0</v>
      </c>
      <c r="C48" s="124">
        <f>IF(A48="","",COUNTIF(Données!P48:S48,1))</f>
        <v>0</v>
      </c>
      <c r="D48" s="124">
        <f>IF(A48="","",COUNTIF(Données!AC48:AD48,1))</f>
        <v>0</v>
      </c>
      <c r="E48" s="125">
        <f t="shared" si="0"/>
        <v>0</v>
      </c>
      <c r="F48" s="126">
        <f>IF(A48="","",100*E48/(18-COUNTIF(Données!B48:M48,"A")-COUNTIF(Données!P48:S48,"A")-COUNTIF(Données!AC48:AD48,"A")))</f>
        <v>0</v>
      </c>
      <c r="G48" s="125">
        <f>IF(A48="","",COUNTIF(Données!N48:O48,1))</f>
        <v>0</v>
      </c>
      <c r="H48" s="124">
        <f>IF(A48="","",COUNTIF(Données!W48:AB48,1))</f>
        <v>0</v>
      </c>
      <c r="I48" s="124">
        <f t="shared" si="1"/>
        <v>0</v>
      </c>
      <c r="J48" s="126">
        <f>IF(A48="","",I48*100/(8-COUNTIF(Données!N48:O48,"A")-COUNTIF(Données!W48:AB48,"A")))</f>
        <v>0</v>
      </c>
      <c r="K48" s="125">
        <f>IF(A48="","",COUNTIF(Données!T48:U48,1))</f>
        <v>0</v>
      </c>
      <c r="L48" s="124">
        <f>IF(A48="","",IF(Données!V48=1,1,0))</f>
        <v>0</v>
      </c>
      <c r="M48" s="124">
        <f>IF(A48="","",COUNTIF(Données!AE48:AF48,1))</f>
        <v>0</v>
      </c>
      <c r="N48" s="124">
        <f>IF(A48="","",COUNTIF(Données!AG48:AH48,1))</f>
        <v>0</v>
      </c>
      <c r="O48" s="127">
        <f t="shared" si="2"/>
        <v>0</v>
      </c>
      <c r="P48" s="128">
        <f>IF(A48="","",100*O48/(7-COUNTIF(Données!T48:V48,"A")-COUNTIF(Données!AE48:AH48,"A")))</f>
        <v>0</v>
      </c>
      <c r="Q48" s="129">
        <f t="shared" si="3"/>
        <v>0</v>
      </c>
      <c r="R48" s="130">
        <f>IF(A48="","",Q48*100/(33-COUNTIF(Données!B48:AH48,"A")))</f>
        <v>0</v>
      </c>
    </row>
    <row r="49" spans="1:18" ht="15.75">
      <c r="A49" s="32">
        <f>IF(Données!A34="","",Données!A34)</f>
        <v>0</v>
      </c>
      <c r="B49" s="116">
        <f>IF(A49="","",COUNTIF(Données!B49:M49,1))</f>
        <v>0</v>
      </c>
      <c r="C49" s="116">
        <f>IF(A49="","",COUNTIF(Données!P49:S49,1))</f>
        <v>0</v>
      </c>
      <c r="D49" s="116">
        <f>IF(A49="","",COUNTIF(Données!AC49:AD49,1))</f>
        <v>0</v>
      </c>
      <c r="E49" s="117">
        <f t="shared" si="0"/>
        <v>0</v>
      </c>
      <c r="F49" s="118">
        <f>IF(A49="","",100*E49/(18-COUNTIF(Données!B49:M49,"A")-COUNTIF(Données!P49:S49,"A")-COUNTIF(Données!AC49:AD49,"A")))</f>
        <v>0</v>
      </c>
      <c r="G49" s="117">
        <f>IF(A49="","",COUNTIF(Données!N49:O49,1))</f>
        <v>0</v>
      </c>
      <c r="H49" s="116">
        <f>IF(A49="","",COUNTIF(Données!W49:AB49,1))</f>
        <v>0</v>
      </c>
      <c r="I49" s="116">
        <f t="shared" si="1"/>
        <v>0</v>
      </c>
      <c r="J49" s="118">
        <f>IF(A49="","",I49*100/(8-COUNTIF(Données!N49:O49,"A")-COUNTIF(Données!W49:AB49,"A")))</f>
        <v>0</v>
      </c>
      <c r="K49" s="117">
        <f>IF(A49="","",COUNTIF(Données!T49:U49,1))</f>
        <v>0</v>
      </c>
      <c r="L49" s="116">
        <f>IF(A49="","",IF(Données!V49=1,1,0))</f>
        <v>0</v>
      </c>
      <c r="M49" s="116">
        <f>IF(A49="","",COUNTIF(Données!AE49:AF49,1))</f>
        <v>0</v>
      </c>
      <c r="N49" s="116">
        <f>IF(A49="","",COUNTIF(Données!AG49:AH49,1))</f>
        <v>0</v>
      </c>
      <c r="O49" s="119">
        <f t="shared" si="2"/>
        <v>0</v>
      </c>
      <c r="P49" s="120">
        <f>IF(A49="","",100*O49/(7-COUNTIF(Données!T49:V49,"A")-COUNTIF(Données!AE49:AH49,"A")))</f>
        <v>0</v>
      </c>
      <c r="Q49" s="121">
        <f t="shared" si="3"/>
        <v>0</v>
      </c>
      <c r="R49" s="122">
        <f>IF(A49="","",Q49*100/(33-COUNTIF(Données!B49:AH49,"A")))</f>
        <v>0</v>
      </c>
    </row>
    <row r="50" spans="1:18" ht="15.75">
      <c r="A50" s="123">
        <f>IF(Données!A35="","",Données!A35)</f>
        <v>0</v>
      </c>
      <c r="B50" s="124">
        <f>IF(A50="","",COUNTIF(Données!B50:M50,1))</f>
        <v>0</v>
      </c>
      <c r="C50" s="124">
        <f>IF(A50="","",COUNTIF(Données!P50:S50,1))</f>
        <v>0</v>
      </c>
      <c r="D50" s="124">
        <f>IF(A50="","",COUNTIF(Données!AC50:AD50,1))</f>
        <v>0</v>
      </c>
      <c r="E50" s="125">
        <f t="shared" si="0"/>
        <v>0</v>
      </c>
      <c r="F50" s="126">
        <f>IF(A50="","",100*E50/(18-COUNTIF(Données!B50:M50,"A")-COUNTIF(Données!P50:S50,"A")-COUNTIF(Données!AC50:AD50,"A")))</f>
        <v>0</v>
      </c>
      <c r="G50" s="125">
        <f>IF(A50="","",COUNTIF(Données!N50:O50,1))</f>
        <v>0</v>
      </c>
      <c r="H50" s="124">
        <f>IF(A50="","",COUNTIF(Données!W50:AB50,1))</f>
        <v>0</v>
      </c>
      <c r="I50" s="124">
        <f t="shared" si="1"/>
        <v>0</v>
      </c>
      <c r="J50" s="126">
        <f>IF(A50="","",I50*100/(8-COUNTIF(Données!N50:O50,"A")-COUNTIF(Données!W50:AB50,"A")))</f>
        <v>0</v>
      </c>
      <c r="K50" s="125">
        <f>IF(A50="","",COUNTIF(Données!T50:U50,1))</f>
        <v>0</v>
      </c>
      <c r="L50" s="124">
        <f>IF(A50="","",IF(Données!V50=1,1,0))</f>
        <v>0</v>
      </c>
      <c r="M50" s="124">
        <f>IF(A50="","",COUNTIF(Données!AE50:AF50,1))</f>
        <v>0</v>
      </c>
      <c r="N50" s="124">
        <f>IF(A50="","",COUNTIF(Données!AG50:AH50,1))</f>
        <v>0</v>
      </c>
      <c r="O50" s="127">
        <f t="shared" si="2"/>
        <v>0</v>
      </c>
      <c r="P50" s="128">
        <f>IF(A50="","",100*O50/(7-COUNTIF(Données!T50:V50,"A")-COUNTIF(Données!AE50:AH50,"A")))</f>
        <v>0</v>
      </c>
      <c r="Q50" s="129">
        <f t="shared" si="3"/>
        <v>0</v>
      </c>
      <c r="R50" s="130">
        <f>IF(A50="","",Q50*100/(33-COUNTIF(Données!B50:AH50,"A")))</f>
        <v>0</v>
      </c>
    </row>
    <row r="51" spans="1:18" ht="15.75">
      <c r="A51" s="32">
        <f>IF(Données!A36="","",Données!A36)</f>
        <v>0</v>
      </c>
      <c r="B51" s="116">
        <f>IF(A51="","",COUNTIF(Données!B51:M51,1))</f>
        <v>0</v>
      </c>
      <c r="C51" s="116">
        <f>IF(A51="","",COUNTIF(Données!P51:S51,1))</f>
        <v>0</v>
      </c>
      <c r="D51" s="116">
        <f>IF(A51="","",COUNTIF(Données!AC51:AD51,1))</f>
        <v>0</v>
      </c>
      <c r="E51" s="117">
        <f t="shared" si="0"/>
        <v>0</v>
      </c>
      <c r="F51" s="118">
        <f>IF(A51="","",100*E51/(18-COUNTIF(Données!B51:M51,"A")-COUNTIF(Données!P51:S51,"A")-COUNTIF(Données!AC51:AD51,"A")))</f>
        <v>0</v>
      </c>
      <c r="G51" s="117">
        <f>IF(A51="","",COUNTIF(Données!N51:O51,1))</f>
        <v>0</v>
      </c>
      <c r="H51" s="116">
        <f>IF(A51="","",COUNTIF(Données!W51:AB51,1))</f>
        <v>0</v>
      </c>
      <c r="I51" s="116">
        <f t="shared" si="1"/>
        <v>0</v>
      </c>
      <c r="J51" s="118">
        <f>IF(A51="","",I51*100/(8-COUNTIF(Données!N51:O51,"A")-COUNTIF(Données!W51:AB51,"A")))</f>
        <v>0</v>
      </c>
      <c r="K51" s="117">
        <f>IF(A51="","",COUNTIF(Données!T51:U51,1))</f>
        <v>0</v>
      </c>
      <c r="L51" s="116">
        <f>IF(A51="","",IF(Données!V51=1,1,0))</f>
        <v>0</v>
      </c>
      <c r="M51" s="116">
        <f>IF(A51="","",COUNTIF(Données!AE51:AF51,1))</f>
        <v>0</v>
      </c>
      <c r="N51" s="116">
        <f>IF(A51="","",COUNTIF(Données!AG51:AH51,1))</f>
        <v>0</v>
      </c>
      <c r="O51" s="119">
        <f t="shared" si="2"/>
        <v>0</v>
      </c>
      <c r="P51" s="120">
        <f>IF(A51="","",100*O51/(7-COUNTIF(Données!T51:V51,"A")-COUNTIF(Données!AE51:AH51,"A")))</f>
        <v>0</v>
      </c>
      <c r="Q51" s="121">
        <f t="shared" si="3"/>
        <v>0</v>
      </c>
      <c r="R51" s="122">
        <f>IF(A51="","",Q51*100/(33-COUNTIF(Données!B51:AH51,"A")))</f>
        <v>0</v>
      </c>
    </row>
    <row r="52" spans="1:18" ht="15.75">
      <c r="A52" s="123">
        <f>IF(Données!A37="","",Données!A37)</f>
        <v>0</v>
      </c>
      <c r="B52" s="124">
        <f>IF(A52="","",COUNTIF(Données!B52:M52,1))</f>
        <v>0</v>
      </c>
      <c r="C52" s="124">
        <f>IF(A52="","",COUNTIF(Données!P52:S52,1))</f>
        <v>0</v>
      </c>
      <c r="D52" s="124">
        <f>IF(A52="","",COUNTIF(Données!AC52:AD52,1))</f>
        <v>0</v>
      </c>
      <c r="E52" s="125">
        <f t="shared" si="0"/>
        <v>0</v>
      </c>
      <c r="F52" s="126">
        <f>IF(A52="","",100*E52/(18-COUNTIF(Données!B52:M52,"A")-COUNTIF(Données!P52:S52,"A")-COUNTIF(Données!AC52:AD52,"A")))</f>
        <v>0</v>
      </c>
      <c r="G52" s="125">
        <f>IF(A52="","",COUNTIF(Données!N52:O52,1))</f>
        <v>0</v>
      </c>
      <c r="H52" s="124">
        <f>IF(A52="","",COUNTIF(Données!W52:AB52,1))</f>
        <v>0</v>
      </c>
      <c r="I52" s="124">
        <f t="shared" si="1"/>
        <v>0</v>
      </c>
      <c r="J52" s="126">
        <f>IF(A52="","",I52*100/(8-COUNTIF(Données!N52:O52,"A")-COUNTIF(Données!W52:AB52,"A")))</f>
        <v>0</v>
      </c>
      <c r="K52" s="125">
        <f>IF(A52="","",COUNTIF(Données!T52:U52,1))</f>
        <v>0</v>
      </c>
      <c r="L52" s="124">
        <f>IF(A52="","",IF(Données!V52=1,1,0))</f>
        <v>0</v>
      </c>
      <c r="M52" s="124">
        <f>IF(A52="","",COUNTIF(Données!AE52:AF52,1))</f>
        <v>0</v>
      </c>
      <c r="N52" s="124">
        <f>IF(A52="","",COUNTIF(Données!AG52:AH52,1))</f>
        <v>0</v>
      </c>
      <c r="O52" s="127">
        <f t="shared" si="2"/>
        <v>0</v>
      </c>
      <c r="P52" s="128">
        <f>IF(A52="","",100*O52/(7-COUNTIF(Données!T52:V52,"A")-COUNTIF(Données!AE52:AH52,"A")))</f>
        <v>0</v>
      </c>
      <c r="Q52" s="129">
        <f t="shared" si="3"/>
        <v>0</v>
      </c>
      <c r="R52" s="130">
        <f>IF(A52="","",Q52*100/(33-COUNTIF(Données!B52:AH52,"A")))</f>
        <v>0</v>
      </c>
    </row>
    <row r="53" spans="1:18" ht="15.75">
      <c r="A53" s="32">
        <f>IF(Données!A38="","",Données!A38)</f>
        <v>0</v>
      </c>
      <c r="B53" s="116">
        <f>IF(A53="","",COUNTIF(Données!B53:M53,1))</f>
        <v>0</v>
      </c>
      <c r="C53" s="116">
        <f>IF(A53="","",COUNTIF(Données!P53:S53,1))</f>
        <v>0</v>
      </c>
      <c r="D53" s="116">
        <f>IF(A53="","",COUNTIF(Données!AC53:AD53,1))</f>
        <v>0</v>
      </c>
      <c r="E53" s="117">
        <f t="shared" si="0"/>
        <v>0</v>
      </c>
      <c r="F53" s="118">
        <f>IF(A53="","",100*E53/(18-COUNTIF(Données!B53:M53,"A")-COUNTIF(Données!P53:S53,"A")-COUNTIF(Données!AC53:AD53,"A")))</f>
        <v>0</v>
      </c>
      <c r="G53" s="117">
        <f>IF(A53="","",COUNTIF(Données!N53:O53,1))</f>
        <v>0</v>
      </c>
      <c r="H53" s="116">
        <f>IF(A53="","",COUNTIF(Données!W53:AB53,1))</f>
        <v>0</v>
      </c>
      <c r="I53" s="116">
        <f t="shared" si="1"/>
        <v>0</v>
      </c>
      <c r="J53" s="118">
        <f>IF(A53="","",I53*100/(8-COUNTIF(Données!N53:O53,"A")-COUNTIF(Données!W53:AB53,"A")))</f>
        <v>0</v>
      </c>
      <c r="K53" s="117">
        <f>IF(A53="","",COUNTIF(Données!T53:U53,1))</f>
        <v>0</v>
      </c>
      <c r="L53" s="116">
        <f>IF(A53="","",IF(Données!V53=1,1,0))</f>
        <v>0</v>
      </c>
      <c r="M53" s="116">
        <f>IF(A53="","",COUNTIF(Données!AE53:AF53,1))</f>
        <v>0</v>
      </c>
      <c r="N53" s="116">
        <f>IF(A53="","",COUNTIF(Données!AG53:AH53,1))</f>
        <v>0</v>
      </c>
      <c r="O53" s="119">
        <f t="shared" si="2"/>
        <v>0</v>
      </c>
      <c r="P53" s="120">
        <f>IF(A53="","",100*O53/(7-COUNTIF(Données!T53:V53,"A")-COUNTIF(Données!AE53:AH53,"A")))</f>
        <v>0</v>
      </c>
      <c r="Q53" s="121">
        <f t="shared" si="3"/>
        <v>0</v>
      </c>
      <c r="R53" s="122">
        <f>IF(A53="","",Q53*100/(33-COUNTIF(Données!B53:AH53,"A")))</f>
        <v>0</v>
      </c>
    </row>
    <row r="54" spans="1:18" ht="15.75">
      <c r="A54" s="123">
        <f>IF(Données!A39="","",Données!A39)</f>
        <v>0</v>
      </c>
      <c r="B54" s="124">
        <f>IF(A54="","",COUNTIF(Données!B54:M54,1))</f>
        <v>0</v>
      </c>
      <c r="C54" s="124">
        <f>IF(A54="","",COUNTIF(Données!P54:S54,1))</f>
        <v>0</v>
      </c>
      <c r="D54" s="124">
        <f>IF(A54="","",COUNTIF(Données!AC54:AD54,1))</f>
        <v>0</v>
      </c>
      <c r="E54" s="125">
        <f t="shared" si="0"/>
        <v>0</v>
      </c>
      <c r="F54" s="126">
        <f>IF(A54="","",100*E54/(18-COUNTIF(Données!B54:M54,"A")-COUNTIF(Données!P54:S54,"A")-COUNTIF(Données!AC54:AD54,"A")))</f>
        <v>0</v>
      </c>
      <c r="G54" s="125">
        <f>IF(A54="","",COUNTIF(Données!N54:O54,1))</f>
        <v>0</v>
      </c>
      <c r="H54" s="124">
        <f>IF(A54="","",COUNTIF(Données!W54:AB54,1))</f>
        <v>0</v>
      </c>
      <c r="I54" s="124">
        <f t="shared" si="1"/>
        <v>0</v>
      </c>
      <c r="J54" s="126">
        <f>IF(A54="","",I54*100/(8-COUNTIF(Données!N54:O54,"A")-COUNTIF(Données!W54:AB54,"A")))</f>
        <v>0</v>
      </c>
      <c r="K54" s="125">
        <f>IF(A54="","",COUNTIF(Données!T54:U54,1))</f>
        <v>0</v>
      </c>
      <c r="L54" s="124">
        <f>IF(A54="","",IF(Données!V54=1,1,0))</f>
        <v>0</v>
      </c>
      <c r="M54" s="124">
        <f>IF(A54="","",COUNTIF(Données!AE54:AF54,1))</f>
        <v>0</v>
      </c>
      <c r="N54" s="124">
        <f>IF(A54="","",COUNTIF(Données!AG54:AH54,1))</f>
        <v>0</v>
      </c>
      <c r="O54" s="127">
        <f t="shared" si="2"/>
        <v>0</v>
      </c>
      <c r="P54" s="128">
        <f>IF(A54="","",100*O54/(7-COUNTIF(Données!T54:V54,"A")-COUNTIF(Données!AE54:AH54,"A")))</f>
        <v>0</v>
      </c>
      <c r="Q54" s="129">
        <f t="shared" si="3"/>
        <v>0</v>
      </c>
      <c r="R54" s="130">
        <f>IF(A54="","",Q54*100/(33-COUNTIF(Données!B54:AH54,"A")))</f>
        <v>0</v>
      </c>
    </row>
    <row r="55" spans="1:18" ht="15.75">
      <c r="A55" s="32">
        <f>IF(Données!A40="","",Données!A40)</f>
        <v>0</v>
      </c>
      <c r="B55" s="116">
        <f>IF(A55="","",COUNTIF(Données!B55:M55,1))</f>
        <v>0</v>
      </c>
      <c r="C55" s="116">
        <f>IF(A55="","",COUNTIF(Données!P55:S55,1))</f>
        <v>0</v>
      </c>
      <c r="D55" s="116">
        <f>IF(A55="","",COUNTIF(Données!AC55:AD55,1))</f>
        <v>0</v>
      </c>
      <c r="E55" s="117">
        <f t="shared" si="0"/>
        <v>0</v>
      </c>
      <c r="F55" s="118">
        <f>IF(A55="","",100*E55/(18-COUNTIF(Données!B55:M55,"A")-COUNTIF(Données!P55:S55,"A")-COUNTIF(Données!AC55:AD55,"A")))</f>
        <v>0</v>
      </c>
      <c r="G55" s="117">
        <f>IF(A55="","",COUNTIF(Données!N55:O55,1))</f>
        <v>0</v>
      </c>
      <c r="H55" s="116">
        <f>IF(A55="","",COUNTIF(Données!W55:AB55,1))</f>
        <v>0</v>
      </c>
      <c r="I55" s="116">
        <f t="shared" si="1"/>
        <v>0</v>
      </c>
      <c r="J55" s="118">
        <f>IF(A55="","",I55*100/(8-COUNTIF(Données!N55:O55,"A")-COUNTIF(Données!W55:AB55,"A")))</f>
        <v>0</v>
      </c>
      <c r="K55" s="117">
        <f>IF(A55="","",COUNTIF(Données!T55:U55,1))</f>
        <v>0</v>
      </c>
      <c r="L55" s="116">
        <f>IF(A55="","",IF(Données!V55=1,1,0))</f>
        <v>0</v>
      </c>
      <c r="M55" s="116">
        <f>IF(A55="","",COUNTIF(Données!AE55:AF55,1))</f>
        <v>0</v>
      </c>
      <c r="N55" s="116">
        <f>IF(A55="","",COUNTIF(Données!AG55:AH55,1))</f>
        <v>0</v>
      </c>
      <c r="O55" s="119">
        <f t="shared" si="2"/>
        <v>0</v>
      </c>
      <c r="P55" s="120">
        <f>IF(A55="","",100*O55/(7-COUNTIF(Données!T55:V55,"A")-COUNTIF(Données!AE55:AH55,"A")))</f>
        <v>0</v>
      </c>
      <c r="Q55" s="121">
        <f t="shared" si="3"/>
        <v>0</v>
      </c>
      <c r="R55" s="122">
        <f>IF(A55="","",Q55*100/(33-COUNTIF(Données!B55:AH55,"A")))</f>
        <v>0</v>
      </c>
    </row>
    <row r="56" spans="1:18" ht="15.75">
      <c r="A56" s="123">
        <f>IF(Données!A41="","",Données!A41)</f>
        <v>0</v>
      </c>
      <c r="B56" s="124">
        <f>IF(A56="","",COUNTIF(Données!B56:M56,1))</f>
        <v>0</v>
      </c>
      <c r="C56" s="124">
        <f>IF(A56="","",COUNTIF(Données!P56:S56,1))</f>
        <v>0</v>
      </c>
      <c r="D56" s="124">
        <f>IF(A56="","",COUNTIF(Données!AC56:AD56,1))</f>
        <v>0</v>
      </c>
      <c r="E56" s="125">
        <f t="shared" si="0"/>
        <v>0</v>
      </c>
      <c r="F56" s="126">
        <f>IF(A56="","",100*E56/(18-COUNTIF(Données!B56:M56,"A")-COUNTIF(Données!P56:S56,"A")-COUNTIF(Données!AC56:AD56,"A")))</f>
        <v>0</v>
      </c>
      <c r="G56" s="125">
        <f>IF(A56="","",COUNTIF(Données!N56:O56,1))</f>
        <v>0</v>
      </c>
      <c r="H56" s="124">
        <f>IF(A56="","",COUNTIF(Données!W56:AB56,1))</f>
        <v>0</v>
      </c>
      <c r="I56" s="124">
        <f t="shared" si="1"/>
        <v>0</v>
      </c>
      <c r="J56" s="126">
        <f>IF(A56="","",I56*100/(8-COUNTIF(Données!N56:O56,"A")-COUNTIF(Données!W56:AB56,"A")))</f>
        <v>0</v>
      </c>
      <c r="K56" s="125">
        <f>IF(A56="","",COUNTIF(Données!T56:U56,1))</f>
        <v>0</v>
      </c>
      <c r="L56" s="124">
        <f>IF(A56="","",IF(Données!V56=1,1,0))</f>
        <v>0</v>
      </c>
      <c r="M56" s="124">
        <f>IF(A56="","",COUNTIF(Données!AE56:AF56,1))</f>
        <v>0</v>
      </c>
      <c r="N56" s="124">
        <f>IF(A56="","",COUNTIF(Données!AG56:AH56,1))</f>
        <v>0</v>
      </c>
      <c r="O56" s="127">
        <f t="shared" si="2"/>
        <v>0</v>
      </c>
      <c r="P56" s="128">
        <f>IF(A56="","",100*O56/(7-COUNTIF(Données!T56:V56,"A")-COUNTIF(Données!AE56:AH56,"A")))</f>
        <v>0</v>
      </c>
      <c r="Q56" s="129">
        <f t="shared" si="3"/>
        <v>0</v>
      </c>
      <c r="R56" s="130">
        <f>IF(A56="","",Q56*100/(33-COUNTIF(Données!B56:AH56,"A")))</f>
        <v>0</v>
      </c>
    </row>
    <row r="57" spans="1:18" ht="15.75">
      <c r="A57" s="32">
        <f>IF(Données!A42="","",Données!A42)</f>
        <v>0</v>
      </c>
      <c r="B57" s="116">
        <f>IF(A57="","",COUNTIF(Données!B57:M57,1))</f>
        <v>0</v>
      </c>
      <c r="C57" s="116">
        <f>IF(A57="","",COUNTIF(Données!P57:S57,1))</f>
        <v>0</v>
      </c>
      <c r="D57" s="116">
        <f>IF(A57="","",COUNTIF(Données!AC57:AD57,1))</f>
        <v>0</v>
      </c>
      <c r="E57" s="117">
        <f t="shared" si="0"/>
        <v>0</v>
      </c>
      <c r="F57" s="118">
        <f>IF(A57="","",100*E57/(18-COUNTIF(Données!B57:M57,"A")-COUNTIF(Données!P57:S57,"A")-COUNTIF(Données!AC57:AD57,"A")))</f>
        <v>0</v>
      </c>
      <c r="G57" s="117">
        <f>IF(A57="","",COUNTIF(Données!N57:O57,1))</f>
        <v>0</v>
      </c>
      <c r="H57" s="116">
        <f>IF(A57="","",COUNTIF(Données!W57:AB57,1))</f>
        <v>0</v>
      </c>
      <c r="I57" s="116">
        <f t="shared" si="1"/>
        <v>0</v>
      </c>
      <c r="J57" s="118">
        <f>IF(A57="","",I57*100/(8-COUNTIF(Données!N57:O57,"A")-COUNTIF(Données!W57:AB57,"A")))</f>
        <v>0</v>
      </c>
      <c r="K57" s="117">
        <f>IF(A57="","",COUNTIF(Données!T57:U57,1))</f>
        <v>0</v>
      </c>
      <c r="L57" s="116">
        <f>IF(A57="","",IF(Données!V57=1,1,0))</f>
        <v>0</v>
      </c>
      <c r="M57" s="116">
        <f>IF(A57="","",COUNTIF(Données!AE57:AF57,1))</f>
        <v>0</v>
      </c>
      <c r="N57" s="116">
        <f>IF(A57="","",COUNTIF(Données!AG57:AH57,1))</f>
        <v>0</v>
      </c>
      <c r="O57" s="119">
        <f t="shared" si="2"/>
        <v>0</v>
      </c>
      <c r="P57" s="120">
        <f>IF(A57="","",100*O57/(7-COUNTIF(Données!T57:V57,"A")-COUNTIF(Données!AE57:AH57,"A")))</f>
        <v>0</v>
      </c>
      <c r="Q57" s="121">
        <f t="shared" si="3"/>
        <v>0</v>
      </c>
      <c r="R57" s="122">
        <f>IF(A57="","",Q57*100/(33-COUNTIF(Données!B57:AH57,"A")))</f>
        <v>0</v>
      </c>
    </row>
    <row r="58" spans="1:18" ht="15.75">
      <c r="A58" s="123">
        <f>IF(Données!A43="","",Données!A43)</f>
        <v>0</v>
      </c>
      <c r="B58" s="124">
        <f>IF(A58="","",COUNTIF(Données!B58:M58,1))</f>
        <v>0</v>
      </c>
      <c r="C58" s="124">
        <f>IF(A58="","",COUNTIF(Données!P58:S58,1))</f>
        <v>0</v>
      </c>
      <c r="D58" s="124">
        <f>IF(A58="","",COUNTIF(Données!AC58:AD58,1))</f>
        <v>0</v>
      </c>
      <c r="E58" s="125">
        <f t="shared" si="0"/>
        <v>0</v>
      </c>
      <c r="F58" s="126">
        <f>IF(A58="","",100*E58/(18-COUNTIF(Données!B58:M58,"A")-COUNTIF(Données!P58:S58,"A")-COUNTIF(Données!AC58:AD58,"A")))</f>
        <v>0</v>
      </c>
      <c r="G58" s="125">
        <f>IF(A58="","",COUNTIF(Données!N58:O58,1))</f>
        <v>0</v>
      </c>
      <c r="H58" s="124">
        <f>IF(A58="","",COUNTIF(Données!W58:AB58,1))</f>
        <v>0</v>
      </c>
      <c r="I58" s="124">
        <f t="shared" si="1"/>
        <v>0</v>
      </c>
      <c r="J58" s="126">
        <f>IF(A58="","",I58*100/(8-COUNTIF(Données!N58:O58,"A")-COUNTIF(Données!W58:AB58,"A")))</f>
        <v>0</v>
      </c>
      <c r="K58" s="125">
        <f>IF(A58="","",COUNTIF(Données!T58:U58,1))</f>
        <v>0</v>
      </c>
      <c r="L58" s="124">
        <f>IF(A58="","",IF(Données!V58=1,1,0))</f>
        <v>0</v>
      </c>
      <c r="M58" s="124">
        <f>IF(A58="","",COUNTIF(Données!AE58:AF58,1))</f>
        <v>0</v>
      </c>
      <c r="N58" s="124">
        <f>IF(A58="","",COUNTIF(Données!AG58:AH58,1))</f>
        <v>0</v>
      </c>
      <c r="O58" s="127">
        <f t="shared" si="2"/>
        <v>0</v>
      </c>
      <c r="P58" s="128">
        <f>IF(A58="","",100*O58/(7-COUNTIF(Données!T58:V58,"A")-COUNTIF(Données!AE58:AH58,"A")))</f>
        <v>0</v>
      </c>
      <c r="Q58" s="129">
        <f t="shared" si="3"/>
        <v>0</v>
      </c>
      <c r="R58" s="130">
        <f>IF(A58="","",Q58*100/(33-COUNTIF(Données!B58:AH58,"A")))</f>
        <v>0</v>
      </c>
    </row>
    <row r="59" spans="1:18" ht="15.75">
      <c r="A59" s="32">
        <f>IF(Données!A44="","",Données!A44)</f>
        <v>0</v>
      </c>
      <c r="B59" s="116">
        <f>IF(A59="","",COUNTIF(Données!B59:M59,1))</f>
        <v>0</v>
      </c>
      <c r="C59" s="116">
        <f>IF(A59="","",COUNTIF(Données!P59:S59,1))</f>
        <v>0</v>
      </c>
      <c r="D59" s="116">
        <f>IF(A59="","",COUNTIF(Données!AC59:AD59,1))</f>
        <v>0</v>
      </c>
      <c r="E59" s="117">
        <f t="shared" si="0"/>
        <v>0</v>
      </c>
      <c r="F59" s="118">
        <f>IF(A59="","",100*E59/(18-COUNTIF(Données!B59:M59,"A")-COUNTIF(Données!P59:S59,"A")-COUNTIF(Données!AC59:AD59,"A")))</f>
        <v>0</v>
      </c>
      <c r="G59" s="117">
        <f>IF(A59="","",COUNTIF(Données!N59:O59,1))</f>
        <v>0</v>
      </c>
      <c r="H59" s="116">
        <f>IF(A59="","",COUNTIF(Données!W59:AB59,1))</f>
        <v>0</v>
      </c>
      <c r="I59" s="116">
        <f t="shared" si="1"/>
        <v>0</v>
      </c>
      <c r="J59" s="118">
        <f>IF(A59="","",I59*100/(8-COUNTIF(Données!N59:O59,"A")-COUNTIF(Données!W59:AB59,"A")))</f>
        <v>0</v>
      </c>
      <c r="K59" s="117">
        <f>IF(A59="","",COUNTIF(Données!T59:U59,1))</f>
        <v>0</v>
      </c>
      <c r="L59" s="116">
        <f>IF(A59="","",IF(Données!V59=1,1,0))</f>
        <v>0</v>
      </c>
      <c r="M59" s="116">
        <f>IF(A59="","",COUNTIF(Données!AE59:AF59,1))</f>
        <v>0</v>
      </c>
      <c r="N59" s="116">
        <f>IF(A59="","",COUNTIF(Données!AG59:AH59,1))</f>
        <v>0</v>
      </c>
      <c r="O59" s="119">
        <f t="shared" si="2"/>
        <v>0</v>
      </c>
      <c r="P59" s="120">
        <f>IF(A59="","",100*O59/(7-COUNTIF(Données!T59:V59,"A")-COUNTIF(Données!AE59:AH59,"A")))</f>
        <v>0</v>
      </c>
      <c r="Q59" s="121">
        <f t="shared" si="3"/>
        <v>0</v>
      </c>
      <c r="R59" s="122">
        <f>IF(A59="","",Q59*100/(33-COUNTIF(Données!B59:AH59,"A")))</f>
        <v>0</v>
      </c>
    </row>
    <row r="60" spans="1:18" ht="15.75">
      <c r="A60" s="123">
        <f>IF(Données!A45="","",Données!A45)</f>
        <v>0</v>
      </c>
      <c r="B60" s="124">
        <f>IF(A60="","",COUNTIF(Données!B60:M60,1))</f>
        <v>0</v>
      </c>
      <c r="C60" s="124">
        <f>IF(A60="","",COUNTIF(Données!P60:S60,1))</f>
        <v>0</v>
      </c>
      <c r="D60" s="124">
        <f>IF(A60="","",COUNTIF(Données!AC60:AD60,1))</f>
        <v>0</v>
      </c>
      <c r="E60" s="125">
        <f t="shared" si="0"/>
        <v>0</v>
      </c>
      <c r="F60" s="126">
        <f>IF(A60="","",100*E60/(18-COUNTIF(Données!B60:M60,"A")-COUNTIF(Données!P60:S60,"A")-COUNTIF(Données!AC60:AD60,"A")))</f>
        <v>0</v>
      </c>
      <c r="G60" s="125">
        <f>IF(A60="","",COUNTIF(Données!N60:O60,1))</f>
        <v>0</v>
      </c>
      <c r="H60" s="124">
        <f>IF(A60="","",COUNTIF(Données!W60:AB60,1))</f>
        <v>0</v>
      </c>
      <c r="I60" s="124">
        <f t="shared" si="1"/>
        <v>0</v>
      </c>
      <c r="J60" s="126">
        <f>IF(A60="","",I60*100/(8-COUNTIF(Données!N60:O60,"A")-COUNTIF(Données!W60:AB60,"A")))</f>
        <v>0</v>
      </c>
      <c r="K60" s="125">
        <f>IF(A60="","",COUNTIF(Données!T60:U60,1))</f>
        <v>0</v>
      </c>
      <c r="L60" s="124">
        <f>IF(A60="","",IF(Données!V60=1,1,0))</f>
        <v>0</v>
      </c>
      <c r="M60" s="124">
        <f>IF(A60="","",COUNTIF(Données!AE60:AF60,1))</f>
        <v>0</v>
      </c>
      <c r="N60" s="124">
        <f>IF(A60="","",COUNTIF(Données!AG60:AH60,1))</f>
        <v>0</v>
      </c>
      <c r="O60" s="127">
        <f t="shared" si="2"/>
        <v>0</v>
      </c>
      <c r="P60" s="128">
        <f>IF(A60="","",100*O60/(7-COUNTIF(Données!T60:V60,"A")-COUNTIF(Données!AE60:AH60,"A")))</f>
        <v>0</v>
      </c>
      <c r="Q60" s="129">
        <f t="shared" si="3"/>
        <v>0</v>
      </c>
      <c r="R60" s="130">
        <f>IF(A60="","",Q60*100/(33-COUNTIF(Données!B60:AH60,"A")))</f>
        <v>0</v>
      </c>
    </row>
    <row r="61" spans="1:18" ht="15.75">
      <c r="A61" s="32">
        <f>IF(Données!A61="","",Données!A61)</f>
        <v>0</v>
      </c>
      <c r="B61" s="116">
        <f>IF(A61="","",COUNTIF(Données!B61:M61,1))</f>
        <v>0</v>
      </c>
      <c r="C61" s="116">
        <f>IF(A61="","",COUNTIF(Données!P61:S61,1))</f>
        <v>0</v>
      </c>
      <c r="D61" s="116">
        <f>IF(A61="","",COUNTIF(Données!AC61:AD61,1))</f>
        <v>0</v>
      </c>
      <c r="E61" s="117">
        <f t="shared" si="0"/>
        <v>0</v>
      </c>
      <c r="F61" s="118">
        <f>IF(A61="","",100*E61/(18-COUNTIF(Données!B61:M61,"A")-COUNTIF(Données!P61:S61,"A")-COUNTIF(Données!AC61:AD61,"A")))</f>
        <v>0</v>
      </c>
      <c r="G61" s="117">
        <f>IF(A61="","",COUNTIF(Données!N61:O61,1))</f>
        <v>0</v>
      </c>
      <c r="H61" s="116">
        <f>IF(A61="","",COUNTIF(Données!W61:AB61,1))</f>
        <v>0</v>
      </c>
      <c r="I61" s="116">
        <f t="shared" si="1"/>
        <v>0</v>
      </c>
      <c r="J61" s="118">
        <f>IF(A61="","",I61*100/(8-COUNTIF(Données!N61:O61,"A")-COUNTIF(Données!W61:AB61,"A")))</f>
        <v>0</v>
      </c>
      <c r="K61" s="117">
        <f>IF(A61="","",COUNTIF(Données!T61:U61,1))</f>
        <v>0</v>
      </c>
      <c r="L61" s="116">
        <f>IF(A61="","",IF(Données!V61=1,1,0))</f>
        <v>0</v>
      </c>
      <c r="M61" s="116">
        <f>IF(A61="","",COUNTIF(Données!AE61:AF61,1))</f>
        <v>0</v>
      </c>
      <c r="N61" s="116">
        <f>IF(A61="","",COUNTIF(Données!AG61:AH61,1))</f>
        <v>0</v>
      </c>
      <c r="O61" s="119">
        <f t="shared" si="2"/>
        <v>0</v>
      </c>
      <c r="P61" s="120">
        <f>IF(A61="","",100*O61/(7-COUNTIF(Données!T61:V61,"A")-COUNTIF(Données!AE61:AH61,"A")))</f>
        <v>0</v>
      </c>
      <c r="Q61" s="121">
        <f t="shared" si="3"/>
        <v>0</v>
      </c>
      <c r="R61" s="122">
        <f>IF(A61="","",Q61*100/(33-COUNTIF(Données!B61:AH61,"A")))</f>
        <v>0</v>
      </c>
    </row>
    <row r="62" spans="1:18" ht="15.75">
      <c r="A62" s="123">
        <f>IF(Données!A62="","",Données!A62)</f>
        <v>0</v>
      </c>
      <c r="B62" s="124">
        <f>IF(A62="","",COUNTIF(Données!B62:M62,1))</f>
        <v>0</v>
      </c>
      <c r="C62" s="124">
        <f>IF(A62="","",COUNTIF(Données!P62:S62,1))</f>
        <v>0</v>
      </c>
      <c r="D62" s="124">
        <f>IF(A62="","",COUNTIF(Données!AC62:AD62,1))</f>
        <v>0</v>
      </c>
      <c r="E62" s="125">
        <f t="shared" si="0"/>
        <v>0</v>
      </c>
      <c r="F62" s="126">
        <f>IF(A62="","",100*E62/(18-COUNTIF(Données!B62:M62,"A")-COUNTIF(Données!P62:S62,"A")-COUNTIF(Données!AC62:AD62,"A")))</f>
        <v>0</v>
      </c>
      <c r="G62" s="125">
        <f>IF(A62="","",COUNTIF(Données!N62:O62,1))</f>
        <v>0</v>
      </c>
      <c r="H62" s="124">
        <f>IF(A62="","",COUNTIF(Données!W62:AB62,1))</f>
        <v>0</v>
      </c>
      <c r="I62" s="124">
        <f t="shared" si="1"/>
        <v>0</v>
      </c>
      <c r="J62" s="126">
        <f>IF(A62="","",I62*100/(8-COUNTIF(Données!N62:O62,"A")-COUNTIF(Données!W62:AB62,"A")))</f>
        <v>0</v>
      </c>
      <c r="K62" s="125">
        <f>IF(A62="","",COUNTIF(Données!T62:U62,1))</f>
        <v>0</v>
      </c>
      <c r="L62" s="124">
        <f>IF(A62="","",IF(Données!V62=1,1,0))</f>
        <v>0</v>
      </c>
      <c r="M62" s="124">
        <f>IF(A62="","",COUNTIF(Données!AE62:AF62,1))</f>
        <v>0</v>
      </c>
      <c r="N62" s="124">
        <f>IF(A62="","",COUNTIF(Données!AG62:AH62,1))</f>
        <v>0</v>
      </c>
      <c r="O62" s="127">
        <f t="shared" si="2"/>
        <v>0</v>
      </c>
      <c r="P62" s="128">
        <f>IF(A62="","",100*O62/(7-COUNTIF(Données!T62:V62,"A")-COUNTIF(Données!AE62:AH62,"A")))</f>
        <v>0</v>
      </c>
      <c r="Q62" s="129">
        <f t="shared" si="3"/>
        <v>0</v>
      </c>
      <c r="R62" s="130">
        <f>IF(A62="","",Q62*100/(33-COUNTIF(Données!B62:AH62,"A")))</f>
        <v>0</v>
      </c>
    </row>
    <row r="63" spans="1:18" ht="15.75">
      <c r="A63" s="32">
        <f>IF(Données!A63="","",Données!A63)</f>
        <v>0</v>
      </c>
      <c r="B63" s="116">
        <f>IF(A63="","",COUNTIF(Données!B63:M63,1))</f>
        <v>0</v>
      </c>
      <c r="C63" s="116">
        <f>IF(A63="","",COUNTIF(Données!P63:S63,1))</f>
        <v>0</v>
      </c>
      <c r="D63" s="116">
        <f>IF(A63="","",COUNTIF(Données!AC63:AD63,1))</f>
        <v>0</v>
      </c>
      <c r="E63" s="117">
        <f t="shared" si="0"/>
        <v>0</v>
      </c>
      <c r="F63" s="118">
        <f>IF(A63="","",100*E63/(18-COUNTIF(Données!B63:M63,"A")-COUNTIF(Données!P63:S63,"A")-COUNTIF(Données!AC63:AD63,"A")))</f>
        <v>0</v>
      </c>
      <c r="G63" s="117">
        <f>IF(A63="","",COUNTIF(Données!N63:O63,1))</f>
        <v>0</v>
      </c>
      <c r="H63" s="116">
        <f>IF(A63="","",COUNTIF(Données!W63:AB63,1))</f>
        <v>0</v>
      </c>
      <c r="I63" s="116">
        <f t="shared" si="1"/>
        <v>0</v>
      </c>
      <c r="J63" s="118">
        <f>IF(A63="","",I63*100/(8-COUNTIF(Données!N63:O63,"A")-COUNTIF(Données!W63:AB63,"A")))</f>
        <v>0</v>
      </c>
      <c r="K63" s="117">
        <f>IF(A63="","",COUNTIF(Données!T63:U63,1))</f>
        <v>0</v>
      </c>
      <c r="L63" s="116">
        <f>IF(A63="","",IF(Données!V63=1,1,0))</f>
        <v>0</v>
      </c>
      <c r="M63" s="116">
        <f>IF(A63="","",COUNTIF(Données!AE63:AF63,1))</f>
        <v>0</v>
      </c>
      <c r="N63" s="116">
        <f>IF(A63="","",COUNTIF(Données!AG63:AH63,1))</f>
        <v>0</v>
      </c>
      <c r="O63" s="119">
        <f t="shared" si="2"/>
        <v>0</v>
      </c>
      <c r="P63" s="120">
        <f>IF(A63="","",100*O63/(7-COUNTIF(Données!T63:V63,"A")-COUNTIF(Données!AE63:AH63,"A")))</f>
        <v>0</v>
      </c>
      <c r="Q63" s="121">
        <f t="shared" si="3"/>
        <v>0</v>
      </c>
      <c r="R63" s="122">
        <f>IF(A63="","",Q63*100/(33-COUNTIF(Données!B63:AH63,"A")))</f>
        <v>0</v>
      </c>
    </row>
    <row r="64" spans="1:18" ht="15.75">
      <c r="A64" s="123">
        <f>IF(Données!A64="","",Données!A64)</f>
        <v>0</v>
      </c>
      <c r="B64" s="124">
        <f>IF(A64="","",COUNTIF(Données!B64:M64,1))</f>
        <v>0</v>
      </c>
      <c r="C64" s="124">
        <f>IF(A64="","",COUNTIF(Données!P64:S64,1))</f>
        <v>0</v>
      </c>
      <c r="D64" s="124">
        <f>IF(A64="","",COUNTIF(Données!AC64:AD64,1))</f>
        <v>0</v>
      </c>
      <c r="E64" s="125">
        <f t="shared" si="0"/>
        <v>0</v>
      </c>
      <c r="F64" s="126">
        <f>IF(A64="","",100*E64/(18-COUNTIF(Données!B64:M64,"A")-COUNTIF(Données!P64:S64,"A")-COUNTIF(Données!AC64:AD64,"A")))</f>
        <v>0</v>
      </c>
      <c r="G64" s="125">
        <f>IF(A64="","",COUNTIF(Données!N64:O64,1))</f>
        <v>0</v>
      </c>
      <c r="H64" s="124">
        <f>IF(A64="","",COUNTIF(Données!W64:AB64,1))</f>
        <v>0</v>
      </c>
      <c r="I64" s="124">
        <f t="shared" si="1"/>
        <v>0</v>
      </c>
      <c r="J64" s="126">
        <f>IF(A64="","",I64*100/(8-COUNTIF(Données!N64:O64,"A")-COUNTIF(Données!W64:AB64,"A")))</f>
        <v>0</v>
      </c>
      <c r="K64" s="125">
        <f>IF(A64="","",COUNTIF(Données!T64:U64,1))</f>
        <v>0</v>
      </c>
      <c r="L64" s="124">
        <f>IF(A64="","",IF(Données!V64=1,1,0))</f>
        <v>0</v>
      </c>
      <c r="M64" s="124">
        <f>IF(A64="","",COUNTIF(Données!AE64:AF64,1))</f>
        <v>0</v>
      </c>
      <c r="N64" s="124">
        <f>IF(A64="","",COUNTIF(Données!AG64:AH64,1))</f>
        <v>0</v>
      </c>
      <c r="O64" s="127">
        <f t="shared" si="2"/>
        <v>0</v>
      </c>
      <c r="P64" s="128">
        <f>IF(A64="","",100*O64/(7-COUNTIF(Données!T64:V64,"A")-COUNTIF(Données!AE64:AH64,"A")))</f>
        <v>0</v>
      </c>
      <c r="Q64" s="129">
        <f t="shared" si="3"/>
        <v>0</v>
      </c>
      <c r="R64" s="130">
        <f>IF(A64="","",Q64*100/(33-COUNTIF(Données!B64:AH64,"A")))</f>
        <v>0</v>
      </c>
    </row>
    <row r="65" spans="1:18" ht="15.75">
      <c r="A65" s="32">
        <f>IF(Données!A65="","",Données!A65)</f>
        <v>0</v>
      </c>
      <c r="B65" s="116">
        <f>IF(A65="","",COUNTIF(Données!B65:M65,1))</f>
        <v>0</v>
      </c>
      <c r="C65" s="116">
        <f>IF(A65="","",COUNTIF(Données!P65:S65,1))</f>
        <v>0</v>
      </c>
      <c r="D65" s="116">
        <f>IF(A65="","",COUNTIF(Données!AC65:AD65,1))</f>
        <v>0</v>
      </c>
      <c r="E65" s="117">
        <f t="shared" si="0"/>
        <v>0</v>
      </c>
      <c r="F65" s="118">
        <f>IF(A65="","",100*E65/(18-COUNTIF(Données!B65:M65,"A")-COUNTIF(Données!P65:S65,"A")-COUNTIF(Données!AC65:AD65,"A")))</f>
        <v>0</v>
      </c>
      <c r="G65" s="117">
        <f>IF(A65="","",COUNTIF(Données!N65:O65,1))</f>
        <v>0</v>
      </c>
      <c r="H65" s="116">
        <f>IF(A65="","",COUNTIF(Données!W65:AB65,1))</f>
        <v>0</v>
      </c>
      <c r="I65" s="116">
        <f t="shared" si="1"/>
        <v>0</v>
      </c>
      <c r="J65" s="118">
        <f>IF(A65="","",I65*100/(8-COUNTIF(Données!N65:O65,"A")-COUNTIF(Données!W65:AB65,"A")))</f>
        <v>0</v>
      </c>
      <c r="K65" s="117">
        <f>IF(A65="","",COUNTIF(Données!T65:U65,1))</f>
        <v>0</v>
      </c>
      <c r="L65" s="116">
        <f>IF(A65="","",IF(Données!V65=1,1,0))</f>
        <v>0</v>
      </c>
      <c r="M65" s="116">
        <f>IF(A65="","",COUNTIF(Données!AE65:AF65,1))</f>
        <v>0</v>
      </c>
      <c r="N65" s="116">
        <f>IF(A65="","",COUNTIF(Données!AG65:AH65,1))</f>
        <v>0</v>
      </c>
      <c r="O65" s="119">
        <f t="shared" si="2"/>
        <v>0</v>
      </c>
      <c r="P65" s="120">
        <f>IF(A65="","",100*O65/(7-COUNTIF(Données!T65:V65,"A")-COUNTIF(Données!AE65:AH65,"A")))</f>
        <v>0</v>
      </c>
      <c r="Q65" s="121">
        <f t="shared" si="3"/>
        <v>0</v>
      </c>
      <c r="R65" s="122">
        <f>IF(A65="","",Q65*100/(33-COUNTIF(Données!B65:AH65,"A")))</f>
        <v>0</v>
      </c>
    </row>
    <row r="66" spans="1:18" ht="15.75">
      <c r="A66" s="123">
        <f>IF(Données!A66="","",Données!A66)</f>
        <v>0</v>
      </c>
      <c r="B66" s="124">
        <f>IF(A66="","",COUNTIF(Données!B66:M66,1))</f>
        <v>0</v>
      </c>
      <c r="C66" s="124">
        <f>IF(A66="","",COUNTIF(Données!P66:S66,1))</f>
        <v>0</v>
      </c>
      <c r="D66" s="124">
        <f>IF(A66="","",COUNTIF(Données!AC66:AD66,1))</f>
        <v>0</v>
      </c>
      <c r="E66" s="125">
        <f t="shared" si="0"/>
        <v>0</v>
      </c>
      <c r="F66" s="126">
        <f>IF(A66="","",100*E66/(18-COUNTIF(Données!B66:M66,"A")-COUNTIF(Données!P66:S66,"A")-COUNTIF(Données!AC66:AD66,"A")))</f>
        <v>0</v>
      </c>
      <c r="G66" s="125">
        <f>IF(A66="","",COUNTIF(Données!N66:O66,1))</f>
        <v>0</v>
      </c>
      <c r="H66" s="124">
        <f>IF(A66="","",COUNTIF(Données!W66:AB66,1))</f>
        <v>0</v>
      </c>
      <c r="I66" s="124">
        <f t="shared" si="1"/>
        <v>0</v>
      </c>
      <c r="J66" s="126">
        <f>IF(A66="","",I66*100/(8-COUNTIF(Données!N66:O66,"A")-COUNTIF(Données!W66:AB66,"A")))</f>
        <v>0</v>
      </c>
      <c r="K66" s="125">
        <f>IF(A66="","",COUNTIF(Données!T66:U66,1))</f>
        <v>0</v>
      </c>
      <c r="L66" s="124">
        <f>IF(A66="","",IF(Données!V66=1,1,0))</f>
        <v>0</v>
      </c>
      <c r="M66" s="124">
        <f>IF(A66="","",COUNTIF(Données!AE66:AF66,1))</f>
        <v>0</v>
      </c>
      <c r="N66" s="124">
        <f>IF(A66="","",COUNTIF(Données!AG66:AH66,1))</f>
        <v>0</v>
      </c>
      <c r="O66" s="127">
        <f t="shared" si="2"/>
        <v>0</v>
      </c>
      <c r="P66" s="128">
        <f>IF(A66="","",100*O66/(7-COUNTIF(Données!T66:V66,"A")-COUNTIF(Données!AE66:AH66,"A")))</f>
        <v>0</v>
      </c>
      <c r="Q66" s="129">
        <f t="shared" si="3"/>
        <v>0</v>
      </c>
      <c r="R66" s="130">
        <f>IF(A66="","",Q66*100/(33-COUNTIF(Données!B66:AH66,"A")))</f>
        <v>0</v>
      </c>
    </row>
    <row r="67" spans="1:18" ht="15.75">
      <c r="A67" s="32">
        <f>IF(Données!A67="","",Données!A67)</f>
        <v>0</v>
      </c>
      <c r="B67" s="116">
        <f>IF(A67="","",COUNTIF(Données!B67:M67,1))</f>
        <v>0</v>
      </c>
      <c r="C67" s="116">
        <f>IF(A67="","",COUNTIF(Données!P67:S67,1))</f>
        <v>0</v>
      </c>
      <c r="D67" s="116">
        <f>IF(A67="","",COUNTIF(Données!AC67:AD67,1))</f>
        <v>0</v>
      </c>
      <c r="E67" s="117">
        <f t="shared" si="0"/>
        <v>0</v>
      </c>
      <c r="F67" s="118">
        <f>IF(A67="","",100*E67/(18-COUNTIF(Données!B67:M67,"A")-COUNTIF(Données!P67:S67,"A")-COUNTIF(Données!AC67:AD67,"A")))</f>
        <v>0</v>
      </c>
      <c r="G67" s="117">
        <f>IF(A67="","",COUNTIF(Données!N67:O67,1))</f>
        <v>0</v>
      </c>
      <c r="H67" s="116">
        <f>IF(A67="","",COUNTIF(Données!W67:AB67,1))</f>
        <v>0</v>
      </c>
      <c r="I67" s="116">
        <f t="shared" si="1"/>
        <v>0</v>
      </c>
      <c r="J67" s="118">
        <f>IF(A67="","",I67*100/(8-COUNTIF(Données!N67:O67,"A")-COUNTIF(Données!W67:AB67,"A")))</f>
        <v>0</v>
      </c>
      <c r="K67" s="117">
        <f>IF(A67="","",COUNTIF(Données!T67:U67,1))</f>
        <v>0</v>
      </c>
      <c r="L67" s="116">
        <f>IF(A67="","",IF(Données!V67=1,1,0))</f>
        <v>0</v>
      </c>
      <c r="M67" s="116">
        <f>IF(A67="","",COUNTIF(Données!AE67:AF67,1))</f>
        <v>0</v>
      </c>
      <c r="N67" s="116">
        <f>IF(A67="","",COUNTIF(Données!AG67:AH67,1))</f>
        <v>0</v>
      </c>
      <c r="O67" s="119">
        <f t="shared" si="2"/>
        <v>0</v>
      </c>
      <c r="P67" s="120">
        <f>IF(A67="","",100*O67/(7-COUNTIF(Données!T67:V67,"A")-COUNTIF(Données!AE67:AH67,"A")))</f>
        <v>0</v>
      </c>
      <c r="Q67" s="121">
        <f t="shared" si="3"/>
        <v>0</v>
      </c>
      <c r="R67" s="122">
        <f>IF(A67="","",Q67*100/(33-COUNTIF(Données!B67:AH67,"A")))</f>
        <v>0</v>
      </c>
    </row>
    <row r="68" spans="1:18" ht="15.75">
      <c r="A68" s="123">
        <f>IF(Données!A68="","",Données!A68)</f>
        <v>0</v>
      </c>
      <c r="B68" s="124">
        <f>IF(A68="","",COUNTIF(Données!B68:M68,1))</f>
        <v>0</v>
      </c>
      <c r="C68" s="124">
        <f>IF(A68="","",COUNTIF(Données!P68:S68,1))</f>
        <v>0</v>
      </c>
      <c r="D68" s="124">
        <f>IF(A68="","",COUNTIF(Données!AC68:AD68,1))</f>
        <v>0</v>
      </c>
      <c r="E68" s="125">
        <f t="shared" si="0"/>
        <v>0</v>
      </c>
      <c r="F68" s="126">
        <f>IF(A68="","",100*E68/(18-COUNTIF(Données!B68:M68,"A")-COUNTIF(Données!P68:S68,"A")-COUNTIF(Données!AC68:AD68,"A")))</f>
        <v>0</v>
      </c>
      <c r="G68" s="125">
        <f>IF(A68="","",COUNTIF(Données!N68:O68,1))</f>
        <v>0</v>
      </c>
      <c r="H68" s="124">
        <f>IF(A68="","",COUNTIF(Données!W68:AB68,1))</f>
        <v>0</v>
      </c>
      <c r="I68" s="124">
        <f t="shared" si="1"/>
        <v>0</v>
      </c>
      <c r="J68" s="126">
        <f>IF(A68="","",I68*100/(8-COUNTIF(Données!N68:O68,"A")-COUNTIF(Données!W68:AB68,"A")))</f>
        <v>0</v>
      </c>
      <c r="K68" s="125">
        <f>IF(A68="","",COUNTIF(Données!T68:U68,1))</f>
        <v>0</v>
      </c>
      <c r="L68" s="124">
        <f>IF(A68="","",IF(Données!V68=1,1,0))</f>
        <v>0</v>
      </c>
      <c r="M68" s="124">
        <f>IF(A68="","",COUNTIF(Données!AE68:AF68,1))</f>
        <v>0</v>
      </c>
      <c r="N68" s="124">
        <f>IF(A68="","",COUNTIF(Données!AG68:AH68,1))</f>
        <v>0</v>
      </c>
      <c r="O68" s="127">
        <f t="shared" si="2"/>
        <v>0</v>
      </c>
      <c r="P68" s="128">
        <f>IF(A68="","",100*O68/(7-COUNTIF(Données!T68:V68,"A")-COUNTIF(Données!AE68:AH68,"A")))</f>
        <v>0</v>
      </c>
      <c r="Q68" s="129">
        <f t="shared" si="3"/>
        <v>0</v>
      </c>
      <c r="R68" s="130">
        <f>IF(A68="","",Q68*100/(33-COUNTIF(Données!B68:AH68,"A")))</f>
        <v>0</v>
      </c>
    </row>
    <row r="69" spans="1:18" ht="15.75">
      <c r="A69" s="32">
        <f>IF(Données!A69="","",Données!A69)</f>
        <v>0</v>
      </c>
      <c r="B69" s="116">
        <f>IF(A69="","",COUNTIF(Données!B69:M69,1))</f>
        <v>0</v>
      </c>
      <c r="C69" s="116">
        <f>IF(A69="","",COUNTIF(Données!P69:S69,1))</f>
        <v>0</v>
      </c>
      <c r="D69" s="116">
        <f>IF(A69="","",COUNTIF(Données!AC69:AD69,1))</f>
        <v>0</v>
      </c>
      <c r="E69" s="117">
        <f t="shared" si="0"/>
        <v>0</v>
      </c>
      <c r="F69" s="118">
        <f>IF(A69="","",100*E69/(18-COUNTIF(Données!B69:M69,"A")-COUNTIF(Données!P69:S69,"A")-COUNTIF(Données!AC69:AD69,"A")))</f>
        <v>0</v>
      </c>
      <c r="G69" s="117">
        <f>IF(A69="","",COUNTIF(Données!N69:O69,1))</f>
        <v>0</v>
      </c>
      <c r="H69" s="116">
        <f>IF(A69="","",COUNTIF(Données!W69:AB69,1))</f>
        <v>0</v>
      </c>
      <c r="I69" s="116">
        <f t="shared" si="1"/>
        <v>0</v>
      </c>
      <c r="J69" s="118">
        <f>IF(A69="","",I69*100/(8-COUNTIF(Données!N69:O69,"A")-COUNTIF(Données!W69:AB69,"A")))</f>
        <v>0</v>
      </c>
      <c r="K69" s="117">
        <f>IF(A69="","",COUNTIF(Données!T69:U69,1))</f>
        <v>0</v>
      </c>
      <c r="L69" s="116">
        <f>IF(A69="","",IF(Données!V69=1,1,0))</f>
        <v>0</v>
      </c>
      <c r="M69" s="116">
        <f>IF(A69="","",COUNTIF(Données!AE69:AF69,1))</f>
        <v>0</v>
      </c>
      <c r="N69" s="116">
        <f>IF(A69="","",COUNTIF(Données!AG69:AH69,1))</f>
        <v>0</v>
      </c>
      <c r="O69" s="119">
        <f t="shared" si="2"/>
        <v>0</v>
      </c>
      <c r="P69" s="120">
        <f>IF(A69="","",100*O69/(7-COUNTIF(Données!T69:V69,"A")-COUNTIF(Données!AE69:AH69,"A")))</f>
        <v>0</v>
      </c>
      <c r="Q69" s="121">
        <f t="shared" si="3"/>
        <v>0</v>
      </c>
      <c r="R69" s="122">
        <f>IF(A69="","",Q69*100/(33-COUNTIF(Données!B69:AH69,"A")))</f>
        <v>0</v>
      </c>
    </row>
    <row r="70" spans="1:18" ht="15.75">
      <c r="A70" s="123">
        <f>IF(Données!A70="","",Données!A70)</f>
        <v>0</v>
      </c>
      <c r="B70" s="124">
        <f>IF(A70="","",COUNTIF(Données!B70:M70,1))</f>
        <v>0</v>
      </c>
      <c r="C70" s="124">
        <f>IF(A70="","",COUNTIF(Données!P70:S70,1))</f>
        <v>0</v>
      </c>
      <c r="D70" s="124">
        <f>IF(A70="","",COUNTIF(Données!AC70:AD70,1))</f>
        <v>0</v>
      </c>
      <c r="E70" s="125">
        <f t="shared" si="0"/>
        <v>0</v>
      </c>
      <c r="F70" s="126">
        <f>IF(A70="","",100*E70/(18-COUNTIF(Données!B70:M70,"A")-COUNTIF(Données!P70:S70,"A")-COUNTIF(Données!AC70:AD70,"A")))</f>
        <v>0</v>
      </c>
      <c r="G70" s="125">
        <f>IF(A70="","",COUNTIF(Données!N70:O70,1))</f>
        <v>0</v>
      </c>
      <c r="H70" s="124">
        <f>IF(A70="","",COUNTIF(Données!W70:AB70,1))</f>
        <v>0</v>
      </c>
      <c r="I70" s="124">
        <f t="shared" si="1"/>
        <v>0</v>
      </c>
      <c r="J70" s="126">
        <f>IF(A70="","",I70*100/(8-COUNTIF(Données!N70:O70,"A")-COUNTIF(Données!W70:AB70,"A")))</f>
        <v>0</v>
      </c>
      <c r="K70" s="125">
        <f>IF(A70="","",COUNTIF(Données!T70:U70,1))</f>
        <v>0</v>
      </c>
      <c r="L70" s="124">
        <f>IF(A70="","",IF(Données!V70=1,1,0))</f>
        <v>0</v>
      </c>
      <c r="M70" s="124">
        <f>IF(A70="","",COUNTIF(Données!AE70:AF70,1))</f>
        <v>0</v>
      </c>
      <c r="N70" s="124">
        <f>IF(A70="","",COUNTIF(Données!AG70:AH70,1))</f>
        <v>0</v>
      </c>
      <c r="O70" s="127">
        <f t="shared" si="2"/>
        <v>0</v>
      </c>
      <c r="P70" s="128">
        <f>IF(A70="","",100*O70/(7-COUNTIF(Données!T70:V70,"A")-COUNTIF(Données!AE70:AH70,"A")))</f>
        <v>0</v>
      </c>
      <c r="Q70" s="129">
        <f t="shared" si="3"/>
        <v>0</v>
      </c>
      <c r="R70" s="130">
        <f>IF(A70="","",Q70*100/(33-COUNTIF(Données!B70:AH70,"A")))</f>
        <v>0</v>
      </c>
    </row>
    <row r="71" spans="1:18" ht="15.75">
      <c r="A71" s="32">
        <f>IF(Données!A71="","",Données!A71)</f>
        <v>0</v>
      </c>
      <c r="B71" s="116">
        <f>IF(A71="","",COUNTIF(Données!B71:M71,1))</f>
        <v>0</v>
      </c>
      <c r="C71" s="116">
        <f>IF(A71="","",COUNTIF(Données!P71:S71,1))</f>
        <v>0</v>
      </c>
      <c r="D71" s="116">
        <f>IF(A71="","",COUNTIF(Données!AC71:AD71,1))</f>
        <v>0</v>
      </c>
      <c r="E71" s="117">
        <f t="shared" si="0"/>
        <v>0</v>
      </c>
      <c r="F71" s="118">
        <f>IF(A71="","",100*E71/(18-COUNTIF(Données!B71:M71,"A")-COUNTIF(Données!P71:S71,"A")-COUNTIF(Données!AC71:AD71,"A")))</f>
        <v>0</v>
      </c>
      <c r="G71" s="117">
        <f>IF(A71="","",COUNTIF(Données!N71:O71,1))</f>
        <v>0</v>
      </c>
      <c r="H71" s="116">
        <f>IF(A71="","",COUNTIF(Données!W71:AB71,1))</f>
        <v>0</v>
      </c>
      <c r="I71" s="116">
        <f t="shared" si="1"/>
        <v>0</v>
      </c>
      <c r="J71" s="118">
        <f>IF(A71="","",I71*100/(8-COUNTIF(Données!N71:O71,"A")-COUNTIF(Données!W71:AB71,"A")))</f>
        <v>0</v>
      </c>
      <c r="K71" s="117">
        <f>IF(A71="","",COUNTIF(Données!T71:U71,1))</f>
        <v>0</v>
      </c>
      <c r="L71" s="116">
        <f>IF(A71="","",IF(Données!V71=1,1,0))</f>
        <v>0</v>
      </c>
      <c r="M71" s="116">
        <f>IF(A71="","",COUNTIF(Données!AE71:AF71,1))</f>
        <v>0</v>
      </c>
      <c r="N71" s="116">
        <f>IF(A71="","",COUNTIF(Données!AG71:AH71,1))</f>
        <v>0</v>
      </c>
      <c r="O71" s="119">
        <f t="shared" si="2"/>
        <v>0</v>
      </c>
      <c r="P71" s="120">
        <f>IF(A71="","",100*O71/(7-COUNTIF(Données!T71:V71,"A")-COUNTIF(Données!AE71:AH71,"A")))</f>
        <v>0</v>
      </c>
      <c r="Q71" s="121">
        <f t="shared" si="3"/>
        <v>0</v>
      </c>
      <c r="R71" s="122">
        <f>IF(A71="","",Q71*100/(33-COUNTIF(Données!B71:AH71,"A")))</f>
        <v>0</v>
      </c>
    </row>
    <row r="72" spans="1:18" ht="15.75">
      <c r="A72" s="123">
        <f>IF(Données!A72="","",Données!A72)</f>
        <v>0</v>
      </c>
      <c r="B72" s="124">
        <f>IF(A72="","",COUNTIF(Données!B72:M72,1))</f>
        <v>0</v>
      </c>
      <c r="C72" s="124">
        <f>IF(A72="","",COUNTIF(Données!P72:S72,1))</f>
        <v>0</v>
      </c>
      <c r="D72" s="124">
        <f>IF(A72="","",COUNTIF(Données!AC72:AD72,1))</f>
        <v>0</v>
      </c>
      <c r="E72" s="125">
        <f t="shared" si="0"/>
        <v>0</v>
      </c>
      <c r="F72" s="126">
        <f>IF(A72="","",100*E72/(18-COUNTIF(Données!B72:M72,"A")-COUNTIF(Données!P72:S72,"A")-COUNTIF(Données!AC72:AD72,"A")))</f>
        <v>0</v>
      </c>
      <c r="G72" s="125">
        <f>IF(A72="","",COUNTIF(Données!N72:O72,1))</f>
        <v>0</v>
      </c>
      <c r="H72" s="124">
        <f>IF(A72="","",COUNTIF(Données!W72:AB72,1))</f>
        <v>0</v>
      </c>
      <c r="I72" s="124">
        <f t="shared" si="1"/>
        <v>0</v>
      </c>
      <c r="J72" s="126">
        <f>IF(A72="","",I72*100/(8-COUNTIF(Données!N72:O72,"A")-COUNTIF(Données!W72:AB72,"A")))</f>
        <v>0</v>
      </c>
      <c r="K72" s="125">
        <f>IF(A72="","",COUNTIF(Données!T72:U72,1))</f>
        <v>0</v>
      </c>
      <c r="L72" s="124">
        <f>IF(A72="","",IF(Données!V72=1,1,0))</f>
        <v>0</v>
      </c>
      <c r="M72" s="124">
        <f>IF(A72="","",COUNTIF(Données!AE72:AF72,1))</f>
        <v>0</v>
      </c>
      <c r="N72" s="124">
        <f>IF(A72="","",COUNTIF(Données!AG72:AH72,1))</f>
        <v>0</v>
      </c>
      <c r="O72" s="127">
        <f t="shared" si="2"/>
        <v>0</v>
      </c>
      <c r="P72" s="128">
        <f>IF(A72="","",100*O72/(7-COUNTIF(Données!T72:V72,"A")-COUNTIF(Données!AE72:AH72,"A")))</f>
        <v>0</v>
      </c>
      <c r="Q72" s="129">
        <f t="shared" si="3"/>
        <v>0</v>
      </c>
      <c r="R72" s="130">
        <f>IF(A72="","",Q72*100/(33-COUNTIF(Données!B72:AH72,"A")))</f>
        <v>0</v>
      </c>
    </row>
    <row r="73" spans="1:18" ht="15.75">
      <c r="A73" s="32">
        <f>IF(Données!A73="","",Données!A73)</f>
        <v>0</v>
      </c>
      <c r="B73" s="116">
        <f>IF(A73="","",COUNTIF(Données!B73:M73,1))</f>
        <v>0</v>
      </c>
      <c r="C73" s="116">
        <f>IF(A73="","",COUNTIF(Données!P73:S73,1))</f>
        <v>0</v>
      </c>
      <c r="D73" s="116">
        <f>IF(A73="","",COUNTIF(Données!AC73:AD73,1))</f>
        <v>0</v>
      </c>
      <c r="E73" s="117">
        <f t="shared" si="0"/>
        <v>0</v>
      </c>
      <c r="F73" s="118">
        <f>IF(A73="","",100*E73/(18-COUNTIF(Données!B73:M73,"A")-COUNTIF(Données!P73:S73,"A")-COUNTIF(Données!AC73:AD73,"A")))</f>
        <v>0</v>
      </c>
      <c r="G73" s="117">
        <f>IF(A73="","",COUNTIF(Données!N73:O73,1))</f>
        <v>0</v>
      </c>
      <c r="H73" s="116">
        <f>IF(A73="","",COUNTIF(Données!W73:AB73,1))</f>
        <v>0</v>
      </c>
      <c r="I73" s="116">
        <f t="shared" si="1"/>
        <v>0</v>
      </c>
      <c r="J73" s="118">
        <f>IF(A73="","",I73*100/(8-COUNTIF(Données!N73:O73,"A")-COUNTIF(Données!W73:AB73,"A")))</f>
        <v>0</v>
      </c>
      <c r="K73" s="117">
        <f>IF(A73="","",COUNTIF(Données!T73:U73,1))</f>
        <v>0</v>
      </c>
      <c r="L73" s="116">
        <f>IF(A73="","",IF(Données!V73=1,1,0))</f>
        <v>0</v>
      </c>
      <c r="M73" s="116">
        <f>IF(A73="","",COUNTIF(Données!AE73:AF73,1))</f>
        <v>0</v>
      </c>
      <c r="N73" s="116">
        <f>IF(A73="","",COUNTIF(Données!AG73:AH73,1))</f>
        <v>0</v>
      </c>
      <c r="O73" s="119">
        <f t="shared" si="2"/>
        <v>0</v>
      </c>
      <c r="P73" s="120">
        <f>IF(A73="","",100*O73/(7-COUNTIF(Données!T73:V73,"A")-COUNTIF(Données!AE73:AH73,"A")))</f>
        <v>0</v>
      </c>
      <c r="Q73" s="121">
        <f t="shared" si="3"/>
        <v>0</v>
      </c>
      <c r="R73" s="122">
        <f>IF(A73="","",Q73*100/(33-COUNTIF(Données!B73:AH73,"A")))</f>
        <v>0</v>
      </c>
    </row>
    <row r="74" spans="1:18" ht="15.75">
      <c r="A74" s="123">
        <f>IF(Données!A74="","",Données!A74)</f>
        <v>0</v>
      </c>
      <c r="B74" s="124">
        <f>IF(A74="","",COUNTIF(Données!B74:M74,1))</f>
        <v>0</v>
      </c>
      <c r="C74" s="124">
        <f>IF(A74="","",COUNTIF(Données!P74:S74,1))</f>
        <v>0</v>
      </c>
      <c r="D74" s="124">
        <f>IF(A74="","",COUNTIF(Données!AC74:AD74,1))</f>
        <v>0</v>
      </c>
      <c r="E74" s="125">
        <f t="shared" si="0"/>
        <v>0</v>
      </c>
      <c r="F74" s="126">
        <f>IF(A74="","",100*E74/(18-COUNTIF(Données!B74:M74,"A")-COUNTIF(Données!P74:S74,"A")-COUNTIF(Données!AC74:AD74,"A")))</f>
        <v>0</v>
      </c>
      <c r="G74" s="125">
        <f>IF(A74="","",COUNTIF(Données!N74:O74,1))</f>
        <v>0</v>
      </c>
      <c r="H74" s="124">
        <f>IF(A74="","",COUNTIF(Données!W74:AB74,1))</f>
        <v>0</v>
      </c>
      <c r="I74" s="124">
        <f t="shared" si="1"/>
        <v>0</v>
      </c>
      <c r="J74" s="126">
        <f>IF(A74="","",I74*100/(8-COUNTIF(Données!N74:O74,"A")-COUNTIF(Données!W74:AB74,"A")))</f>
        <v>0</v>
      </c>
      <c r="K74" s="125">
        <f>IF(A74="","",COUNTIF(Données!T74:U74,1))</f>
        <v>0</v>
      </c>
      <c r="L74" s="124">
        <f>IF(A74="","",IF(Données!V74=1,1,0))</f>
        <v>0</v>
      </c>
      <c r="M74" s="124">
        <f>IF(A74="","",COUNTIF(Données!AE74:AF74,1))</f>
        <v>0</v>
      </c>
      <c r="N74" s="124">
        <f>IF(A74="","",COUNTIF(Données!AG74:AH74,1))</f>
        <v>0</v>
      </c>
      <c r="O74" s="127">
        <f t="shared" si="2"/>
        <v>0</v>
      </c>
      <c r="P74" s="128">
        <f>IF(A74="","",100*O74/(7-COUNTIF(Données!T74:V74,"A")-COUNTIF(Données!AE74:AH74,"A")))</f>
        <v>0</v>
      </c>
      <c r="Q74" s="129">
        <f t="shared" si="3"/>
        <v>0</v>
      </c>
      <c r="R74" s="130">
        <f>IF(A74="","",Q74*100/(33-COUNTIF(Données!B74:AH74,"A")))</f>
        <v>0</v>
      </c>
    </row>
    <row r="75" spans="1:18" ht="15.75">
      <c r="A75" s="32">
        <f>IF(Données!A75="","",Données!A75)</f>
        <v>0</v>
      </c>
      <c r="B75" s="116">
        <f>IF(A75="","",COUNTIF(Données!B75:M75,1))</f>
        <v>0</v>
      </c>
      <c r="C75" s="116">
        <f>IF(A75="","",COUNTIF(Données!P75:S75,1))</f>
        <v>0</v>
      </c>
      <c r="D75" s="116">
        <f>IF(A75="","",COUNTIF(Données!AC75:AD75,1))</f>
        <v>0</v>
      </c>
      <c r="E75" s="117">
        <f t="shared" si="0"/>
        <v>0</v>
      </c>
      <c r="F75" s="118">
        <f>IF(A75="","",100*E75/(18-COUNTIF(Données!B75:M75,"A")-COUNTIF(Données!P75:S75,"A")-COUNTIF(Données!AC75:AD75,"A")))</f>
        <v>0</v>
      </c>
      <c r="G75" s="117">
        <f>IF(A75="","",COUNTIF(Données!N75:O75,1))</f>
        <v>0</v>
      </c>
      <c r="H75" s="116">
        <f>IF(A75="","",COUNTIF(Données!W75:AB75,1))</f>
        <v>0</v>
      </c>
      <c r="I75" s="116">
        <f t="shared" si="1"/>
        <v>0</v>
      </c>
      <c r="J75" s="118">
        <f>IF(A75="","",I75*100/(8-COUNTIF(Données!N75:O75,"A")-COUNTIF(Données!W75:AB75,"A")))</f>
        <v>0</v>
      </c>
      <c r="K75" s="117">
        <f>IF(A75="","",COUNTIF(Données!T75:U75,1))</f>
        <v>0</v>
      </c>
      <c r="L75" s="116">
        <f>IF(A75="","",IF(Données!V75=1,1,0))</f>
        <v>0</v>
      </c>
      <c r="M75" s="116">
        <f>IF(A75="","",COUNTIF(Données!AE75:AF75,1))</f>
        <v>0</v>
      </c>
      <c r="N75" s="116">
        <f>IF(A75="","",COUNTIF(Données!AG75:AH75,1))</f>
        <v>0</v>
      </c>
      <c r="O75" s="119">
        <f t="shared" si="2"/>
        <v>0</v>
      </c>
      <c r="P75" s="120">
        <f>IF(A75="","",100*O75/(7-COUNTIF(Données!T75:V75,"A")-COUNTIF(Données!AE75:AH75,"A")))</f>
        <v>0</v>
      </c>
      <c r="Q75" s="121">
        <f t="shared" si="3"/>
        <v>0</v>
      </c>
      <c r="R75" s="122">
        <f>IF(A75="","",Q75*100/(33-COUNTIF(Données!B75:AH75,"A")))</f>
        <v>0</v>
      </c>
    </row>
    <row r="76" spans="1:18" ht="15.75">
      <c r="A76" s="123">
        <f>IF(Données!A76="","",Données!A76)</f>
        <v>0</v>
      </c>
      <c r="B76" s="124">
        <f>IF(A76="","",COUNTIF(Données!B76:M76,1))</f>
        <v>0</v>
      </c>
      <c r="C76" s="124">
        <f>IF(A76="","",COUNTIF(Données!P76:S76,1))</f>
        <v>0</v>
      </c>
      <c r="D76" s="124">
        <f>IF(A76="","",COUNTIF(Données!AC76:AD76,1))</f>
        <v>0</v>
      </c>
      <c r="E76" s="125">
        <f t="shared" si="0"/>
        <v>0</v>
      </c>
      <c r="F76" s="126">
        <f>IF(A76="","",100*E76/(18-COUNTIF(Données!B76:M76,"A")-COUNTIF(Données!P76:S76,"A")-COUNTIF(Données!AC76:AD76,"A")))</f>
        <v>0</v>
      </c>
      <c r="G76" s="125">
        <f>IF(A76="","",COUNTIF(Données!N76:O76,1))</f>
        <v>0</v>
      </c>
      <c r="H76" s="124">
        <f>IF(A76="","",COUNTIF(Données!W76:AB76,1))</f>
        <v>0</v>
      </c>
      <c r="I76" s="124">
        <f t="shared" si="1"/>
        <v>0</v>
      </c>
      <c r="J76" s="126">
        <f>IF(A76="","",I76*100/(8-COUNTIF(Données!N76:O76,"A")-COUNTIF(Données!W76:AB76,"A")))</f>
        <v>0</v>
      </c>
      <c r="K76" s="125">
        <f>IF(A76="","",COUNTIF(Données!T76:U76,1))</f>
        <v>0</v>
      </c>
      <c r="L76" s="124">
        <f>IF(A76="","",IF(Données!V76=1,1,0))</f>
        <v>0</v>
      </c>
      <c r="M76" s="124">
        <f>IF(A76="","",COUNTIF(Données!AE76:AF76,1))</f>
        <v>0</v>
      </c>
      <c r="N76" s="124">
        <f>IF(A76="","",COUNTIF(Données!AG76:AH76,1))</f>
        <v>0</v>
      </c>
      <c r="O76" s="127">
        <f t="shared" si="2"/>
        <v>0</v>
      </c>
      <c r="P76" s="128">
        <f>IF(A76="","",100*O76/(7-COUNTIF(Données!T76:V76,"A")-COUNTIF(Données!AE76:AH76,"A")))</f>
        <v>0</v>
      </c>
      <c r="Q76" s="129">
        <f t="shared" si="3"/>
        <v>0</v>
      </c>
      <c r="R76" s="130">
        <f>IF(A76="","",Q76*100/(33-COUNTIF(Données!B76:AH76,"A")))</f>
        <v>0</v>
      </c>
    </row>
    <row r="77" spans="1:18" ht="15.75">
      <c r="A77" s="32">
        <f>IF(Données!A77="","",Données!A77)</f>
        <v>0</v>
      </c>
      <c r="B77" s="116">
        <f>IF(A77="","",COUNTIF(Données!B77:M77,1))</f>
        <v>0</v>
      </c>
      <c r="C77" s="116">
        <f>IF(A77="","",COUNTIF(Données!P77:S77,1))</f>
        <v>0</v>
      </c>
      <c r="D77" s="116">
        <f>IF(A77="","",COUNTIF(Données!AC77:AD77,1))</f>
        <v>0</v>
      </c>
      <c r="E77" s="117">
        <f t="shared" si="0"/>
        <v>0</v>
      </c>
      <c r="F77" s="118">
        <f>IF(A77="","",100*E77/(18-COUNTIF(Données!B77:M77,"A")-COUNTIF(Données!P77:S77,"A")-COUNTIF(Données!AC77:AD77,"A")))</f>
        <v>0</v>
      </c>
      <c r="G77" s="117">
        <f>IF(A77="","",COUNTIF(Données!N77:O77,1))</f>
        <v>0</v>
      </c>
      <c r="H77" s="116">
        <f>IF(A77="","",COUNTIF(Données!W77:AB77,1))</f>
        <v>0</v>
      </c>
      <c r="I77" s="116">
        <f t="shared" si="1"/>
        <v>0</v>
      </c>
      <c r="J77" s="118">
        <f>IF(A77="","",I77*100/(8-COUNTIF(Données!N77:O77,"A")-COUNTIF(Données!W77:AB77,"A")))</f>
        <v>0</v>
      </c>
      <c r="K77" s="117">
        <f>IF(A77="","",COUNTIF(Données!T77:U77,1))</f>
        <v>0</v>
      </c>
      <c r="L77" s="116">
        <f>IF(A77="","",IF(Données!V77=1,1,0))</f>
        <v>0</v>
      </c>
      <c r="M77" s="116">
        <f>IF(A77="","",COUNTIF(Données!AE77:AF77,1))</f>
        <v>0</v>
      </c>
      <c r="N77" s="116">
        <f>IF(A77="","",COUNTIF(Données!AG77:AH77,1))</f>
        <v>0</v>
      </c>
      <c r="O77" s="119">
        <f t="shared" si="2"/>
        <v>0</v>
      </c>
      <c r="P77" s="120">
        <f>IF(A77="","",100*O77/(7-COUNTIF(Données!T77:V77,"A")-COUNTIF(Données!AE77:AH77,"A")))</f>
        <v>0</v>
      </c>
      <c r="Q77" s="121">
        <f t="shared" si="3"/>
        <v>0</v>
      </c>
      <c r="R77" s="122">
        <f>IF(A77="","",Q77*100/(33-COUNTIF(Données!B77:AH77,"A")))</f>
        <v>0</v>
      </c>
    </row>
    <row r="78" spans="1:18" ht="15.75">
      <c r="A78" s="123">
        <f>IF(Données!A78="","",Données!A78)</f>
        <v>0</v>
      </c>
      <c r="B78" s="124">
        <f>IF(A78="","",COUNTIF(Données!B78:M78,1))</f>
        <v>0</v>
      </c>
      <c r="C78" s="124">
        <f>IF(A78="","",COUNTIF(Données!P78:S78,1))</f>
        <v>0</v>
      </c>
      <c r="D78" s="124">
        <f>IF(A78="","",COUNTIF(Données!AC78:AD78,1))</f>
        <v>0</v>
      </c>
      <c r="E78" s="125">
        <f t="shared" si="0"/>
        <v>0</v>
      </c>
      <c r="F78" s="126">
        <f>IF(A78="","",100*E78/(18-COUNTIF(Données!B78:M78,"A")-COUNTIF(Données!P78:S78,"A")-COUNTIF(Données!AC78:AD78,"A")))</f>
        <v>0</v>
      </c>
      <c r="G78" s="125">
        <f>IF(A78="","",COUNTIF(Données!N78:O78,1))</f>
        <v>0</v>
      </c>
      <c r="H78" s="124">
        <f>IF(A78="","",COUNTIF(Données!W78:AB78,1))</f>
        <v>0</v>
      </c>
      <c r="I78" s="124">
        <f t="shared" si="1"/>
        <v>0</v>
      </c>
      <c r="J78" s="126">
        <f>IF(A78="","",I78*100/(8-COUNTIF(Données!N78:O78,"A")-COUNTIF(Données!W78:AB78,"A")))</f>
        <v>0</v>
      </c>
      <c r="K78" s="125">
        <f>IF(A78="","",COUNTIF(Données!T78:U78,1))</f>
        <v>0</v>
      </c>
      <c r="L78" s="124">
        <f>IF(A78="","",IF(Données!V78=1,1,0))</f>
        <v>0</v>
      </c>
      <c r="M78" s="124">
        <f>IF(A78="","",COUNTIF(Données!AE78:AF78,1))</f>
        <v>0</v>
      </c>
      <c r="N78" s="124">
        <f>IF(A78="","",COUNTIF(Données!AG78:AH78,1))</f>
        <v>0</v>
      </c>
      <c r="O78" s="127">
        <f t="shared" si="2"/>
        <v>0</v>
      </c>
      <c r="P78" s="128">
        <f>IF(A78="","",100*O78/(7-COUNTIF(Données!T78:V78,"A")-COUNTIF(Données!AE78:AH78,"A")))</f>
        <v>0</v>
      </c>
      <c r="Q78" s="129">
        <f t="shared" si="3"/>
        <v>0</v>
      </c>
      <c r="R78" s="130">
        <f>IF(A78="","",Q78*100/(33-COUNTIF(Données!B78:AH78,"A")))</f>
        <v>0</v>
      </c>
    </row>
    <row r="79" spans="1:18" ht="15.75">
      <c r="A79" s="32">
        <f>IF(Données!A79="","",Données!A79)</f>
        <v>0</v>
      </c>
      <c r="B79" s="116">
        <f>IF(A79="","",COUNTIF(Données!B79:M79,1))</f>
        <v>0</v>
      </c>
      <c r="C79" s="116">
        <f>IF(A79="","",COUNTIF(Données!P79:S79,1))</f>
        <v>0</v>
      </c>
      <c r="D79" s="116">
        <f>IF(A79="","",COUNTIF(Données!AC79:AD79,1))</f>
        <v>0</v>
      </c>
      <c r="E79" s="117">
        <f t="shared" si="0"/>
        <v>0</v>
      </c>
      <c r="F79" s="118">
        <f>IF(A79="","",100*E79/(18-COUNTIF(Données!B79:M79,"A")-COUNTIF(Données!P79:S79,"A")-COUNTIF(Données!AC79:AD79,"A")))</f>
        <v>0</v>
      </c>
      <c r="G79" s="117">
        <f>IF(A79="","",COUNTIF(Données!N79:O79,1))</f>
        <v>0</v>
      </c>
      <c r="H79" s="116">
        <f>IF(A79="","",COUNTIF(Données!W79:AB79,1))</f>
        <v>0</v>
      </c>
      <c r="I79" s="116">
        <f t="shared" si="1"/>
        <v>0</v>
      </c>
      <c r="J79" s="118">
        <f>IF(A79="","",I79*100/(8-COUNTIF(Données!N79:O79,"A")-COUNTIF(Données!W79:AB79,"A")))</f>
        <v>0</v>
      </c>
      <c r="K79" s="117">
        <f>IF(A79="","",COUNTIF(Données!T79:U79,1))</f>
        <v>0</v>
      </c>
      <c r="L79" s="116">
        <f>IF(A79="","",IF(Données!V79=1,1,0))</f>
        <v>0</v>
      </c>
      <c r="M79" s="116">
        <f>IF(A79="","",COUNTIF(Données!AE79:AF79,1))</f>
        <v>0</v>
      </c>
      <c r="N79" s="116">
        <f>IF(A79="","",COUNTIF(Données!AG79:AH79,1))</f>
        <v>0</v>
      </c>
      <c r="O79" s="119">
        <f t="shared" si="2"/>
        <v>0</v>
      </c>
      <c r="P79" s="120">
        <f>IF(A79="","",100*O79/(7-COUNTIF(Données!T79:V79,"A")-COUNTIF(Données!AE79:AH79,"A")))</f>
        <v>0</v>
      </c>
      <c r="Q79" s="121">
        <f t="shared" si="3"/>
        <v>0</v>
      </c>
      <c r="R79" s="122">
        <f>IF(A79="","",Q79*100/(33-COUNTIF(Données!B79:AH79,"A")))</f>
        <v>0</v>
      </c>
    </row>
    <row r="80" spans="1:18" ht="15.75">
      <c r="A80" s="123">
        <f>IF(Données!A80="","",Données!A80)</f>
        <v>0</v>
      </c>
      <c r="B80" s="124">
        <f>IF(A80="","",COUNTIF(Données!B80:M80,1))</f>
        <v>0</v>
      </c>
      <c r="C80" s="124">
        <f>IF(A80="","",COUNTIF(Données!P80:S80,1))</f>
        <v>0</v>
      </c>
      <c r="D80" s="124">
        <f>IF(A80="","",COUNTIF(Données!AC80:AD80,1))</f>
        <v>0</v>
      </c>
      <c r="E80" s="125">
        <f t="shared" si="0"/>
        <v>0</v>
      </c>
      <c r="F80" s="126">
        <f>IF(A80="","",100*E80/(18-COUNTIF(Données!B80:M80,"A")-COUNTIF(Données!P80:S80,"A")-COUNTIF(Données!AC80:AD80,"A")))</f>
        <v>0</v>
      </c>
      <c r="G80" s="125">
        <f>IF(A80="","",COUNTIF(Données!N80:O80,1))</f>
        <v>0</v>
      </c>
      <c r="H80" s="124">
        <f>IF(A80="","",COUNTIF(Données!W80:AB80,1))</f>
        <v>0</v>
      </c>
      <c r="I80" s="124">
        <f t="shared" si="1"/>
        <v>0</v>
      </c>
      <c r="J80" s="126">
        <f>IF(A80="","",I80*100/(8-COUNTIF(Données!N80:O80,"A")-COUNTIF(Données!W80:AB80,"A")))</f>
        <v>0</v>
      </c>
      <c r="K80" s="125">
        <f>IF(A80="","",COUNTIF(Données!T80:U80,1))</f>
        <v>0</v>
      </c>
      <c r="L80" s="124">
        <f>IF(A80="","",IF(Données!V80=1,1,0))</f>
        <v>0</v>
      </c>
      <c r="M80" s="124">
        <f>IF(A80="","",COUNTIF(Données!AE80:AF80,1))</f>
        <v>0</v>
      </c>
      <c r="N80" s="124">
        <f>IF(A80="","",COUNTIF(Données!AG80:AH80,1))</f>
        <v>0</v>
      </c>
      <c r="O80" s="127">
        <f t="shared" si="2"/>
        <v>0</v>
      </c>
      <c r="P80" s="128">
        <f>IF(A80="","",100*O80/(7-COUNTIF(Données!T80:V80,"A")-COUNTIF(Données!AE80:AH80,"A")))</f>
        <v>0</v>
      </c>
      <c r="Q80" s="129">
        <f t="shared" si="3"/>
        <v>0</v>
      </c>
      <c r="R80" s="130">
        <f>IF(A80="","",Q80*100/(33-COUNTIF(Données!B80:AH80,"A")))</f>
        <v>0</v>
      </c>
    </row>
    <row r="81" spans="1:18" ht="15.75">
      <c r="A81" s="32">
        <f>IF(Données!A81="","",Données!A81)</f>
        <v>0</v>
      </c>
      <c r="B81" s="116">
        <f>IF(A81="","",COUNTIF(Données!B81:M81,1))</f>
        <v>0</v>
      </c>
      <c r="C81" s="116">
        <f>IF(A81="","",COUNTIF(Données!P81:S81,1))</f>
        <v>0</v>
      </c>
      <c r="D81" s="116">
        <f>IF(A81="","",COUNTIF(Données!AC81:AD81,1))</f>
        <v>0</v>
      </c>
      <c r="E81" s="117">
        <f t="shared" si="0"/>
        <v>0</v>
      </c>
      <c r="F81" s="118">
        <f>IF(A81="","",100*E81/(18-COUNTIF(Données!B81:M81,"A")-COUNTIF(Données!P81:S81,"A")-COUNTIF(Données!AC81:AD81,"A")))</f>
        <v>0</v>
      </c>
      <c r="G81" s="117">
        <f>IF(A81="","",COUNTIF(Données!N81:O81,1))</f>
        <v>0</v>
      </c>
      <c r="H81" s="116">
        <f>IF(A81="","",COUNTIF(Données!W81:AB81,1))</f>
        <v>0</v>
      </c>
      <c r="I81" s="116">
        <f t="shared" si="1"/>
        <v>0</v>
      </c>
      <c r="J81" s="118">
        <f>IF(A81="","",I81*100/(8-COUNTIF(Données!N81:O81,"A")-COUNTIF(Données!W81:AB81,"A")))</f>
        <v>0</v>
      </c>
      <c r="K81" s="117">
        <f>IF(A81="","",COUNTIF(Données!T81:U81,1))</f>
        <v>0</v>
      </c>
      <c r="L81" s="116">
        <f>IF(A81="","",IF(Données!V81=1,1,0))</f>
        <v>0</v>
      </c>
      <c r="M81" s="116">
        <f>IF(A81="","",COUNTIF(Données!AE81:AF81,1))</f>
        <v>0</v>
      </c>
      <c r="N81" s="116">
        <f>IF(A81="","",COUNTIF(Données!AG81:AH81,1))</f>
        <v>0</v>
      </c>
      <c r="O81" s="119">
        <f t="shared" si="2"/>
        <v>0</v>
      </c>
      <c r="P81" s="120">
        <f>IF(A81="","",100*O81/(7-COUNTIF(Données!T81:V81,"A")-COUNTIF(Données!AE81:AH81,"A")))</f>
        <v>0</v>
      </c>
      <c r="Q81" s="121">
        <f t="shared" si="3"/>
        <v>0</v>
      </c>
      <c r="R81" s="122">
        <f>IF(A81="","",Q81*100/(33-COUNTIF(Données!B81:AH81,"A")))</f>
        <v>0</v>
      </c>
    </row>
    <row r="82" spans="1:18" ht="15.75">
      <c r="A82" s="123">
        <f>IF(Données!A82="","",Données!A82)</f>
        <v>0</v>
      </c>
      <c r="B82" s="124">
        <f>IF(A82="","",COUNTIF(Données!B82:M82,1))</f>
        <v>0</v>
      </c>
      <c r="C82" s="124">
        <f>IF(A82="","",COUNTIF(Données!P82:S82,1))</f>
        <v>0</v>
      </c>
      <c r="D82" s="124">
        <f>IF(A82="","",COUNTIF(Données!AC82:AD82,1))</f>
        <v>0</v>
      </c>
      <c r="E82" s="125">
        <f t="shared" si="0"/>
        <v>0</v>
      </c>
      <c r="F82" s="126">
        <f>IF(A82="","",100*E82/(18-COUNTIF(Données!B82:M82,"A")-COUNTIF(Données!P82:S82,"A")-COUNTIF(Données!AC82:AD82,"A")))</f>
        <v>0</v>
      </c>
      <c r="G82" s="125">
        <f>IF(A82="","",COUNTIF(Données!N82:O82,1))</f>
        <v>0</v>
      </c>
      <c r="H82" s="124">
        <f>IF(A82="","",COUNTIF(Données!W82:AB82,1))</f>
        <v>0</v>
      </c>
      <c r="I82" s="124">
        <f t="shared" si="1"/>
        <v>0</v>
      </c>
      <c r="J82" s="126">
        <f>IF(A82="","",I82*100/(8-COUNTIF(Données!N82:O82,"A")-COUNTIF(Données!W82:AB82,"A")))</f>
        <v>0</v>
      </c>
      <c r="K82" s="125">
        <f>IF(A82="","",COUNTIF(Données!T82:U82,1))</f>
        <v>0</v>
      </c>
      <c r="L82" s="124">
        <f>IF(A82="","",IF(Données!V82=1,1,0))</f>
        <v>0</v>
      </c>
      <c r="M82" s="124">
        <f>IF(A82="","",COUNTIF(Données!AE82:AF82,1))</f>
        <v>0</v>
      </c>
      <c r="N82" s="124">
        <f>IF(A82="","",COUNTIF(Données!AG82:AH82,1))</f>
        <v>0</v>
      </c>
      <c r="O82" s="127">
        <f t="shared" si="2"/>
        <v>0</v>
      </c>
      <c r="P82" s="128">
        <f>IF(A82="","",100*O82/(7-COUNTIF(Données!T82:V82,"A")-COUNTIF(Données!AE82:AH82,"A")))</f>
        <v>0</v>
      </c>
      <c r="Q82" s="129">
        <f t="shared" si="3"/>
        <v>0</v>
      </c>
      <c r="R82" s="130">
        <f>IF(A82="","",Q82*100/(33-COUNTIF(Données!B82:AH82,"A")))</f>
        <v>0</v>
      </c>
    </row>
    <row r="83" spans="1:18" ht="15.75">
      <c r="A83" s="32">
        <f>IF(Données!A83="","",Données!A83)</f>
        <v>0</v>
      </c>
      <c r="B83" s="116">
        <f>IF(A83="","",COUNTIF(Données!B83:M83,1))</f>
        <v>0</v>
      </c>
      <c r="C83" s="116">
        <f>IF(A83="","",COUNTIF(Données!P83:S83,1))</f>
        <v>0</v>
      </c>
      <c r="D83" s="116">
        <f>IF(A83="","",COUNTIF(Données!AC83:AD83,1))</f>
        <v>0</v>
      </c>
      <c r="E83" s="117">
        <f t="shared" si="0"/>
        <v>0</v>
      </c>
      <c r="F83" s="118">
        <f>IF(A83="","",100*E83/(18-COUNTIF(Données!B83:M83,"A")-COUNTIF(Données!P83:S83,"A")-COUNTIF(Données!AC83:AD83,"A")))</f>
        <v>0</v>
      </c>
      <c r="G83" s="117">
        <f>IF(A83="","",COUNTIF(Données!N83:O83,1))</f>
        <v>0</v>
      </c>
      <c r="H83" s="116">
        <f>IF(A83="","",COUNTIF(Données!W83:AB83,1))</f>
        <v>0</v>
      </c>
      <c r="I83" s="116">
        <f t="shared" si="1"/>
        <v>0</v>
      </c>
      <c r="J83" s="118">
        <f>IF(A83="","",I83*100/(8-COUNTIF(Données!N83:O83,"A")-COUNTIF(Données!W83:AB83,"A")))</f>
        <v>0</v>
      </c>
      <c r="K83" s="117">
        <f>IF(A83="","",COUNTIF(Données!T83:U83,1))</f>
        <v>0</v>
      </c>
      <c r="L83" s="116">
        <f>IF(A83="","",IF(Données!V83=1,1,0))</f>
        <v>0</v>
      </c>
      <c r="M83" s="116">
        <f>IF(A83="","",COUNTIF(Données!AE83:AF83,1))</f>
        <v>0</v>
      </c>
      <c r="N83" s="116">
        <f>IF(A83="","",COUNTIF(Données!AG83:AH83,1))</f>
        <v>0</v>
      </c>
      <c r="O83" s="119">
        <f t="shared" si="2"/>
        <v>0</v>
      </c>
      <c r="P83" s="120">
        <f>IF(A83="","",100*O83/(7-COUNTIF(Données!T83:V83,"A")-COUNTIF(Données!AE83:AH83,"A")))</f>
        <v>0</v>
      </c>
      <c r="Q83" s="121">
        <f t="shared" si="3"/>
        <v>0</v>
      </c>
      <c r="R83" s="122">
        <f>IF(A83="","",Q83*100/(33-COUNTIF(Données!B83:AH83,"A")))</f>
        <v>0</v>
      </c>
    </row>
    <row r="84" spans="1:18" ht="15.75">
      <c r="A84" s="123">
        <f>IF(Données!A84="","",Données!A84)</f>
        <v>0</v>
      </c>
      <c r="B84" s="124">
        <f>IF(A84="","",COUNTIF(Données!B84:M84,1))</f>
        <v>0</v>
      </c>
      <c r="C84" s="124">
        <f>IF(A84="","",COUNTIF(Données!P84:S84,1))</f>
        <v>0</v>
      </c>
      <c r="D84" s="124">
        <f>IF(A84="","",COUNTIF(Données!AC84:AD84,1))</f>
        <v>0</v>
      </c>
      <c r="E84" s="125">
        <f t="shared" si="0"/>
        <v>0</v>
      </c>
      <c r="F84" s="126">
        <f>IF(A84="","",100*E84/(18-COUNTIF(Données!B84:M84,"A")-COUNTIF(Données!P84:S84,"A")-COUNTIF(Données!AC84:AD84,"A")))</f>
        <v>0</v>
      </c>
      <c r="G84" s="125">
        <f>IF(A84="","",COUNTIF(Données!N84:O84,1))</f>
        <v>0</v>
      </c>
      <c r="H84" s="124">
        <f>IF(A84="","",COUNTIF(Données!W84:AB84,1))</f>
        <v>0</v>
      </c>
      <c r="I84" s="124">
        <f t="shared" si="1"/>
        <v>0</v>
      </c>
      <c r="J84" s="126">
        <f>IF(A84="","",I84*100/(8-COUNTIF(Données!N84:O84,"A")-COUNTIF(Données!W84:AB84,"A")))</f>
        <v>0</v>
      </c>
      <c r="K84" s="125">
        <f>IF(A84="","",COUNTIF(Données!T84:U84,1))</f>
        <v>0</v>
      </c>
      <c r="L84" s="124">
        <f>IF(A84="","",IF(Données!V84=1,1,0))</f>
        <v>0</v>
      </c>
      <c r="M84" s="124">
        <f>IF(A84="","",COUNTIF(Données!AE84:AF84,1))</f>
        <v>0</v>
      </c>
      <c r="N84" s="124">
        <f>IF(A84="","",COUNTIF(Données!AG84:AH84,1))</f>
        <v>0</v>
      </c>
      <c r="O84" s="127">
        <f t="shared" si="2"/>
        <v>0</v>
      </c>
      <c r="P84" s="128">
        <f>IF(A84="","",100*O84/(7-COUNTIF(Données!T84:V84,"A")-COUNTIF(Données!AE84:AH84,"A")))</f>
        <v>0</v>
      </c>
      <c r="Q84" s="129">
        <f t="shared" si="3"/>
        <v>0</v>
      </c>
      <c r="R84" s="130">
        <f>IF(A84="","",Q84*100/(33-COUNTIF(Données!B84:AH84,"A")))</f>
        <v>0</v>
      </c>
    </row>
    <row r="85" spans="1:18" ht="15.75">
      <c r="A85" s="32">
        <f>IF(Données!A85="","",Données!A85)</f>
        <v>0</v>
      </c>
      <c r="B85" s="116">
        <f>IF(A85="","",COUNTIF(Données!B85:M85,1))</f>
        <v>0</v>
      </c>
      <c r="C85" s="116">
        <f>IF(A85="","",COUNTIF(Données!P85:S85,1))</f>
        <v>0</v>
      </c>
      <c r="D85" s="116">
        <f>IF(A85="","",COUNTIF(Données!AC85:AD85,1))</f>
        <v>0</v>
      </c>
      <c r="E85" s="117">
        <f t="shared" si="0"/>
        <v>0</v>
      </c>
      <c r="F85" s="118">
        <f>IF(A85="","",100*E85/(18-COUNTIF(Données!B85:M85,"A")-COUNTIF(Données!P85:S85,"A")-COUNTIF(Données!AC85:AD85,"A")))</f>
        <v>0</v>
      </c>
      <c r="G85" s="117">
        <f>IF(A85="","",COUNTIF(Données!N85:O85,1))</f>
        <v>0</v>
      </c>
      <c r="H85" s="116">
        <f>IF(A85="","",COUNTIF(Données!W85:AB85,1))</f>
        <v>0</v>
      </c>
      <c r="I85" s="116">
        <f t="shared" si="1"/>
        <v>0</v>
      </c>
      <c r="J85" s="118">
        <f>IF(A85="","",I85*100/(8-COUNTIF(Données!N85:O85,"A")-COUNTIF(Données!W85:AB85,"A")))</f>
        <v>0</v>
      </c>
      <c r="K85" s="117">
        <f>IF(A85="","",COUNTIF(Données!T85:U85,1))</f>
        <v>0</v>
      </c>
      <c r="L85" s="116">
        <f>IF(A85="","",IF(Données!V85=1,1,0))</f>
        <v>0</v>
      </c>
      <c r="M85" s="116">
        <f>IF(A85="","",COUNTIF(Données!AE85:AF85,1))</f>
        <v>0</v>
      </c>
      <c r="N85" s="116">
        <f>IF(A85="","",COUNTIF(Données!AG85:AH85,1))</f>
        <v>0</v>
      </c>
      <c r="O85" s="119">
        <f t="shared" si="2"/>
        <v>0</v>
      </c>
      <c r="P85" s="120">
        <f>IF(A85="","",100*O85/(7-COUNTIF(Données!T85:V85,"A")-COUNTIF(Données!AE85:AH85,"A")))</f>
        <v>0</v>
      </c>
      <c r="Q85" s="121">
        <f t="shared" si="3"/>
        <v>0</v>
      </c>
      <c r="R85" s="122">
        <f>IF(A85="","",Q85*100/(33-COUNTIF(Données!B85:AH85,"A")))</f>
        <v>0</v>
      </c>
    </row>
    <row r="86" spans="1:18" ht="15.75">
      <c r="A86" s="123">
        <f>IF(Données!A86="","",Données!A86)</f>
        <v>0</v>
      </c>
      <c r="B86" s="124">
        <f>IF(A86="","",COUNTIF(Données!B86:M86,1))</f>
        <v>0</v>
      </c>
      <c r="C86" s="124">
        <f>IF(A86="","",COUNTIF(Données!P86:S86,1))</f>
        <v>0</v>
      </c>
      <c r="D86" s="124">
        <f>IF(A86="","",COUNTIF(Données!AC86:AD86,1))</f>
        <v>0</v>
      </c>
      <c r="E86" s="125">
        <f t="shared" si="0"/>
        <v>0</v>
      </c>
      <c r="F86" s="126">
        <f>IF(A86="","",100*E86/(18-COUNTIF(Données!B86:M86,"A")-COUNTIF(Données!P86:S86,"A")-COUNTIF(Données!AC86:AD86,"A")))</f>
        <v>0</v>
      </c>
      <c r="G86" s="125">
        <f>IF(A86="","",COUNTIF(Données!N86:O86,1))</f>
        <v>0</v>
      </c>
      <c r="H86" s="124">
        <f>IF(A86="","",COUNTIF(Données!W86:AB86,1))</f>
        <v>0</v>
      </c>
      <c r="I86" s="124">
        <f t="shared" si="1"/>
        <v>0</v>
      </c>
      <c r="J86" s="126">
        <f>IF(A86="","",I86*100/(8-COUNTIF(Données!N86:O86,"A")-COUNTIF(Données!W86:AB86,"A")))</f>
        <v>0</v>
      </c>
      <c r="K86" s="125">
        <f>IF(A86="","",COUNTIF(Données!T86:U86,1))</f>
        <v>0</v>
      </c>
      <c r="L86" s="124">
        <f>IF(A86="","",IF(Données!V86=1,1,0))</f>
        <v>0</v>
      </c>
      <c r="M86" s="124">
        <f>IF(A86="","",COUNTIF(Données!AE86:AF86,1))</f>
        <v>0</v>
      </c>
      <c r="N86" s="124">
        <f>IF(A86="","",COUNTIF(Données!AG86:AH86,1))</f>
        <v>0</v>
      </c>
      <c r="O86" s="127">
        <f t="shared" si="2"/>
        <v>0</v>
      </c>
      <c r="P86" s="128">
        <f>IF(A86="","",100*O86/(7-COUNTIF(Données!T86:V86,"A")-COUNTIF(Données!AE86:AH86,"A")))</f>
        <v>0</v>
      </c>
      <c r="Q86" s="129">
        <f t="shared" si="3"/>
        <v>0</v>
      </c>
      <c r="R86" s="130">
        <f>IF(A86="","",Q86*100/(33-COUNTIF(Données!B86:AH86,"A")))</f>
        <v>0</v>
      </c>
    </row>
    <row r="87" spans="1:18" ht="15.75">
      <c r="A87" s="32">
        <f>IF(Données!A87="","",Données!A87)</f>
        <v>0</v>
      </c>
      <c r="B87" s="116">
        <f>IF(A87="","",COUNTIF(Données!B87:M87,1))</f>
        <v>0</v>
      </c>
      <c r="C87" s="116">
        <f>IF(A87="","",COUNTIF(Données!P87:S87,1))</f>
        <v>0</v>
      </c>
      <c r="D87" s="116">
        <f>IF(A87="","",COUNTIF(Données!AC87:AD87,1))</f>
        <v>0</v>
      </c>
      <c r="E87" s="117">
        <f t="shared" si="0"/>
        <v>0</v>
      </c>
      <c r="F87" s="118">
        <f>IF(A87="","",100*E87/(18-COUNTIF(Données!B87:M87,"A")-COUNTIF(Données!P87:S87,"A")-COUNTIF(Données!AC87:AD87,"A")))</f>
        <v>0</v>
      </c>
      <c r="G87" s="117">
        <f>IF(A87="","",COUNTIF(Données!N87:O87,1))</f>
        <v>0</v>
      </c>
      <c r="H87" s="116">
        <f>IF(A87="","",COUNTIF(Données!W87:AB87,1))</f>
        <v>0</v>
      </c>
      <c r="I87" s="116">
        <f t="shared" si="1"/>
        <v>0</v>
      </c>
      <c r="J87" s="118">
        <f>IF(A87="","",I87*100/(8-COUNTIF(Données!N87:O87,"A")-COUNTIF(Données!W87:AB87,"A")))</f>
        <v>0</v>
      </c>
      <c r="K87" s="117">
        <f>IF(A87="","",COUNTIF(Données!T87:U87,1))</f>
        <v>0</v>
      </c>
      <c r="L87" s="116">
        <f>IF(A87="","",IF(Données!V87=1,1,0))</f>
        <v>0</v>
      </c>
      <c r="M87" s="116">
        <f>IF(A87="","",COUNTIF(Données!AE87:AF87,1))</f>
        <v>0</v>
      </c>
      <c r="N87" s="116">
        <f>IF(A87="","",COUNTIF(Données!AG87:AH87,1))</f>
        <v>0</v>
      </c>
      <c r="O87" s="119">
        <f t="shared" si="2"/>
        <v>0</v>
      </c>
      <c r="P87" s="120">
        <f>IF(A87="","",100*O87/(7-COUNTIF(Données!T87:V87,"A")-COUNTIF(Données!AE87:AH87,"A")))</f>
        <v>0</v>
      </c>
      <c r="Q87" s="121">
        <f t="shared" si="3"/>
        <v>0</v>
      </c>
      <c r="R87" s="122">
        <f>IF(A87="","",Q87*100/(33-COUNTIF(Données!B87:AH87,"A")))</f>
        <v>0</v>
      </c>
    </row>
    <row r="88" spans="1:18" ht="15.75">
      <c r="A88" s="123">
        <f>IF(Données!A88="","",Données!A88)</f>
        <v>0</v>
      </c>
      <c r="B88" s="124">
        <f>IF(A88="","",COUNTIF(Données!B88:M88,1))</f>
        <v>0</v>
      </c>
      <c r="C88" s="124">
        <f>IF(A88="","",COUNTIF(Données!P88:S88,1))</f>
        <v>0</v>
      </c>
      <c r="D88" s="124">
        <f>IF(A88="","",COUNTIF(Données!AC88:AD88,1))</f>
        <v>0</v>
      </c>
      <c r="E88" s="125">
        <f t="shared" si="0"/>
        <v>0</v>
      </c>
      <c r="F88" s="126">
        <f>IF(A88="","",100*E88/(18-COUNTIF(Données!B88:M88,"A")-COUNTIF(Données!P88:S88,"A")-COUNTIF(Données!AC88:AD88,"A")))</f>
        <v>0</v>
      </c>
      <c r="G88" s="125">
        <f>IF(A88="","",COUNTIF(Données!N88:O88,1))</f>
        <v>0</v>
      </c>
      <c r="H88" s="124">
        <f>IF(A88="","",COUNTIF(Données!W88:AB88,1))</f>
        <v>0</v>
      </c>
      <c r="I88" s="124">
        <f t="shared" si="1"/>
        <v>0</v>
      </c>
      <c r="J88" s="126">
        <f>IF(A88="","",I88*100/(8-COUNTIF(Données!N88:O88,"A")-COUNTIF(Données!W88:AB88,"A")))</f>
        <v>0</v>
      </c>
      <c r="K88" s="125">
        <f>IF(A88="","",COUNTIF(Données!T88:U88,1))</f>
        <v>0</v>
      </c>
      <c r="L88" s="124">
        <f>IF(A88="","",IF(Données!V88=1,1,0))</f>
        <v>0</v>
      </c>
      <c r="M88" s="124">
        <f>IF(A88="","",COUNTIF(Données!AE88:AF88,1))</f>
        <v>0</v>
      </c>
      <c r="N88" s="124">
        <f>IF(A88="","",COUNTIF(Données!AG88:AH88,1))</f>
        <v>0</v>
      </c>
      <c r="O88" s="127">
        <f t="shared" si="2"/>
        <v>0</v>
      </c>
      <c r="P88" s="128">
        <f>IF(A88="","",100*O88/(7-COUNTIF(Données!T88:V88,"A")-COUNTIF(Données!AE88:AH88,"A")))</f>
        <v>0</v>
      </c>
      <c r="Q88" s="129">
        <f t="shared" si="3"/>
        <v>0</v>
      </c>
      <c r="R88" s="130">
        <f>IF(A88="","",Q88*100/(33-COUNTIF(Données!B88:AH88,"A")))</f>
        <v>0</v>
      </c>
    </row>
    <row r="89" spans="1:18" ht="15.75">
      <c r="A89" s="32">
        <f>IF(Données!A89="","",Données!A89)</f>
        <v>0</v>
      </c>
      <c r="B89" s="116">
        <f>IF(A89="","",COUNTIF(Données!B89:M89,1))</f>
        <v>0</v>
      </c>
      <c r="C89" s="116">
        <f>IF(A89="","",COUNTIF(Données!P89:S89,1))</f>
        <v>0</v>
      </c>
      <c r="D89" s="116">
        <f>IF(A89="","",COUNTIF(Données!AC89:AD89,1))</f>
        <v>0</v>
      </c>
      <c r="E89" s="117">
        <f t="shared" si="0"/>
        <v>0</v>
      </c>
      <c r="F89" s="118">
        <f>IF(A89="","",100*E89/(18-COUNTIF(Données!B89:M89,"A")-COUNTIF(Données!P89:S89,"A")-COUNTIF(Données!AC89:AD89,"A")))</f>
        <v>0</v>
      </c>
      <c r="G89" s="117">
        <f>IF(A89="","",COUNTIF(Données!N89:O89,1))</f>
        <v>0</v>
      </c>
      <c r="H89" s="116">
        <f>IF(A89="","",COUNTIF(Données!W89:AB89,1))</f>
        <v>0</v>
      </c>
      <c r="I89" s="116">
        <f t="shared" si="1"/>
        <v>0</v>
      </c>
      <c r="J89" s="118">
        <f>IF(A89="","",I89*100/(8-COUNTIF(Données!N89:O89,"A")-COUNTIF(Données!W89:AB89,"A")))</f>
        <v>0</v>
      </c>
      <c r="K89" s="117">
        <f>IF(A89="","",COUNTIF(Données!T89:U89,1))</f>
        <v>0</v>
      </c>
      <c r="L89" s="116">
        <f>IF(A89="","",IF(Données!V89=1,1,0))</f>
        <v>0</v>
      </c>
      <c r="M89" s="116">
        <f>IF(A89="","",COUNTIF(Données!AE89:AF89,1))</f>
        <v>0</v>
      </c>
      <c r="N89" s="116">
        <f>IF(A89="","",COUNTIF(Données!AG89:AH89,1))</f>
        <v>0</v>
      </c>
      <c r="O89" s="119">
        <f t="shared" si="2"/>
        <v>0</v>
      </c>
      <c r="P89" s="120">
        <f>IF(A89="","",100*O89/(7-COUNTIF(Données!T89:V89,"A")-COUNTIF(Données!AE89:AH89,"A")))</f>
        <v>0</v>
      </c>
      <c r="Q89" s="121">
        <f t="shared" si="3"/>
        <v>0</v>
      </c>
      <c r="R89" s="122">
        <f>IF(A89="","",Q89*100/(33-COUNTIF(Données!B89:AH89,"A")))</f>
        <v>0</v>
      </c>
    </row>
    <row r="90" spans="1:18" ht="15.75">
      <c r="A90" s="123">
        <f>IF(Données!A90="","",Données!A90)</f>
        <v>0</v>
      </c>
      <c r="B90" s="124">
        <f>IF(A90="","",COUNTIF(Données!B90:M90,1))</f>
        <v>0</v>
      </c>
      <c r="C90" s="124">
        <f>IF(A90="","",COUNTIF(Données!P90:S90,1))</f>
        <v>0</v>
      </c>
      <c r="D90" s="124">
        <f>IF(A90="","",COUNTIF(Données!AC90:AD90,1))</f>
        <v>0</v>
      </c>
      <c r="E90" s="125">
        <f t="shared" si="0"/>
        <v>0</v>
      </c>
      <c r="F90" s="126">
        <f>IF(A90="","",100*E90/(18-COUNTIF(Données!B90:M90,"A")-COUNTIF(Données!P90:S90,"A")-COUNTIF(Données!AC90:AD90,"A")))</f>
        <v>0</v>
      </c>
      <c r="G90" s="125">
        <f>IF(A90="","",COUNTIF(Données!N90:O90,1))</f>
        <v>0</v>
      </c>
      <c r="H90" s="124">
        <f>IF(A90="","",COUNTIF(Données!W90:AB90,1))</f>
        <v>0</v>
      </c>
      <c r="I90" s="124">
        <f t="shared" si="1"/>
        <v>0</v>
      </c>
      <c r="J90" s="126">
        <f>IF(A90="","",I90*100/(8-COUNTIF(Données!N90:O90,"A")-COUNTIF(Données!W90:AB90,"A")))</f>
        <v>0</v>
      </c>
      <c r="K90" s="125">
        <f>IF(A90="","",COUNTIF(Données!T90:U90,1))</f>
        <v>0</v>
      </c>
      <c r="L90" s="124">
        <f>IF(A90="","",IF(Données!V90=1,1,0))</f>
        <v>0</v>
      </c>
      <c r="M90" s="124">
        <f>IF(A90="","",COUNTIF(Données!AE90:AF90,1))</f>
        <v>0</v>
      </c>
      <c r="N90" s="124">
        <f>IF(A90="","",COUNTIF(Données!AG90:AH90,1))</f>
        <v>0</v>
      </c>
      <c r="O90" s="127">
        <f t="shared" si="2"/>
        <v>0</v>
      </c>
      <c r="P90" s="128">
        <f>IF(A90="","",100*O90/(7-COUNTIF(Données!T90:V90,"A")-COUNTIF(Données!AE90:AH90,"A")))</f>
        <v>0</v>
      </c>
      <c r="Q90" s="129">
        <f t="shared" si="3"/>
        <v>0</v>
      </c>
      <c r="R90" s="130">
        <f>IF(A90="","",Q90*100/(33-COUNTIF(Données!B90:AH90,"A")))</f>
        <v>0</v>
      </c>
    </row>
    <row r="91" spans="1:18" ht="15.75">
      <c r="A91" s="32">
        <f>IF(Données!A91="","",Données!A91)</f>
        <v>0</v>
      </c>
      <c r="B91" s="116">
        <f>IF(A91="","",COUNTIF(Données!B91:M91,1))</f>
        <v>0</v>
      </c>
      <c r="C91" s="116">
        <f>IF(A91="","",COUNTIF(Données!P91:S91,1))</f>
        <v>0</v>
      </c>
      <c r="D91" s="116">
        <f>IF(A91="","",COUNTIF(Données!AC91:AD91,1))</f>
        <v>0</v>
      </c>
      <c r="E91" s="117">
        <f t="shared" si="0"/>
        <v>0</v>
      </c>
      <c r="F91" s="118">
        <f>IF(A91="","",100*E91/(18-COUNTIF(Données!B91:M91,"A")-COUNTIF(Données!P91:S91,"A")-COUNTIF(Données!AC91:AD91,"A")))</f>
        <v>0</v>
      </c>
      <c r="G91" s="117">
        <f>IF(A91="","",COUNTIF(Données!N91:O91,1))</f>
        <v>0</v>
      </c>
      <c r="H91" s="116">
        <f>IF(A91="","",COUNTIF(Données!W91:AB91,1))</f>
        <v>0</v>
      </c>
      <c r="I91" s="116">
        <f t="shared" si="1"/>
        <v>0</v>
      </c>
      <c r="J91" s="118">
        <f>IF(A91="","",I91*100/(8-COUNTIF(Données!N91:O91,"A")-COUNTIF(Données!W91:AB91,"A")))</f>
        <v>0</v>
      </c>
      <c r="K91" s="117">
        <f>IF(A91="","",COUNTIF(Données!T91:U91,1))</f>
        <v>0</v>
      </c>
      <c r="L91" s="116">
        <f>IF(A91="","",IF(Données!V91=1,1,0))</f>
        <v>0</v>
      </c>
      <c r="M91" s="116">
        <f>IF(A91="","",COUNTIF(Données!AE91:AF91,1))</f>
        <v>0</v>
      </c>
      <c r="N91" s="116">
        <f>IF(A91="","",COUNTIF(Données!AG91:AH91,1))</f>
        <v>0</v>
      </c>
      <c r="O91" s="119">
        <f t="shared" si="2"/>
        <v>0</v>
      </c>
      <c r="P91" s="120">
        <f>IF(A91="","",100*O91/(7-COUNTIF(Données!T91:V91,"A")-COUNTIF(Données!AE91:AH91,"A")))</f>
        <v>0</v>
      </c>
      <c r="Q91" s="121">
        <f t="shared" si="3"/>
        <v>0</v>
      </c>
      <c r="R91" s="122">
        <f>IF(A91="","",Q91*100/(33-COUNTIF(Données!B91:AH91,"A")))</f>
        <v>0</v>
      </c>
    </row>
    <row r="92" spans="1:18" ht="15.75">
      <c r="A92" s="123">
        <f>IF(Données!A92="","",Données!A92)</f>
        <v>0</v>
      </c>
      <c r="B92" s="124">
        <f>IF(A92="","",COUNTIF(Données!B92:M92,1))</f>
        <v>0</v>
      </c>
      <c r="C92" s="124">
        <f>IF(A92="","",COUNTIF(Données!P92:S92,1))</f>
        <v>0</v>
      </c>
      <c r="D92" s="124">
        <f>IF(A92="","",COUNTIF(Données!AC92:AD92,1))</f>
        <v>0</v>
      </c>
      <c r="E92" s="125">
        <f t="shared" si="0"/>
        <v>0</v>
      </c>
      <c r="F92" s="126">
        <f>IF(A92="","",100*E92/(18-COUNTIF(Données!B92:M92,"A")-COUNTIF(Données!P92:S92,"A")-COUNTIF(Données!AC92:AD92,"A")))</f>
        <v>0</v>
      </c>
      <c r="G92" s="125">
        <f>IF(A92="","",COUNTIF(Données!N92:O92,1))</f>
        <v>0</v>
      </c>
      <c r="H92" s="124">
        <f>IF(A92="","",COUNTIF(Données!W92:AB92,1))</f>
        <v>0</v>
      </c>
      <c r="I92" s="124">
        <f t="shared" si="1"/>
        <v>0</v>
      </c>
      <c r="J92" s="126">
        <f>IF(A92="","",I92*100/(8-COUNTIF(Données!N92:O92,"A")-COUNTIF(Données!W92:AB92,"A")))</f>
        <v>0</v>
      </c>
      <c r="K92" s="125">
        <f>IF(A92="","",COUNTIF(Données!T92:U92,1))</f>
        <v>0</v>
      </c>
      <c r="L92" s="124">
        <f>IF(A92="","",IF(Données!V92=1,1,0))</f>
        <v>0</v>
      </c>
      <c r="M92" s="124">
        <f>IF(A92="","",COUNTIF(Données!AE92:AF92,1))</f>
        <v>0</v>
      </c>
      <c r="N92" s="124">
        <f>IF(A92="","",COUNTIF(Données!AG92:AH92,1))</f>
        <v>0</v>
      </c>
      <c r="O92" s="127">
        <f t="shared" si="2"/>
        <v>0</v>
      </c>
      <c r="P92" s="128">
        <f>IF(A92="","",100*O92/(7-COUNTIF(Données!T92:V92,"A")-COUNTIF(Données!AE92:AH92,"A")))</f>
        <v>0</v>
      </c>
      <c r="Q92" s="129">
        <f t="shared" si="3"/>
        <v>0</v>
      </c>
      <c r="R92" s="130">
        <f>IF(A92="","",Q92*100/(33-COUNTIF(Données!B92:AH92,"A")))</f>
        <v>0</v>
      </c>
    </row>
    <row r="93" spans="1:18" ht="15.75">
      <c r="A93" s="32">
        <f>IF(Données!A93="","",Données!A93)</f>
        <v>0</v>
      </c>
      <c r="B93" s="116">
        <f>IF(A93="","",COUNTIF(Données!B93:M93,1))</f>
        <v>0</v>
      </c>
      <c r="C93" s="116">
        <f>IF(A93="","",COUNTIF(Données!P93:S93,1))</f>
        <v>0</v>
      </c>
      <c r="D93" s="116">
        <f>IF(A93="","",COUNTIF(Données!AC93:AD93,1))</f>
        <v>0</v>
      </c>
      <c r="E93" s="117">
        <f t="shared" si="0"/>
        <v>0</v>
      </c>
      <c r="F93" s="118">
        <f>IF(A93="","",100*E93/(18-COUNTIF(Données!B93:M93,"A")-COUNTIF(Données!P93:S93,"A")-COUNTIF(Données!AC93:AD93,"A")))</f>
        <v>0</v>
      </c>
      <c r="G93" s="117">
        <f>IF(A93="","",COUNTIF(Données!N93:O93,1))</f>
        <v>0</v>
      </c>
      <c r="H93" s="116">
        <f>IF(A93="","",COUNTIF(Données!W93:AB93,1))</f>
        <v>0</v>
      </c>
      <c r="I93" s="116">
        <f t="shared" si="1"/>
        <v>0</v>
      </c>
      <c r="J93" s="118">
        <f>IF(A93="","",I93*100/(8-COUNTIF(Données!N93:O93,"A")-COUNTIF(Données!W93:AB93,"A")))</f>
        <v>0</v>
      </c>
      <c r="K93" s="117">
        <f>IF(A93="","",COUNTIF(Données!T93:U93,1))</f>
        <v>0</v>
      </c>
      <c r="L93" s="116">
        <f>IF(A93="","",IF(Données!V93=1,1,0))</f>
        <v>0</v>
      </c>
      <c r="M93" s="116">
        <f>IF(A93="","",COUNTIF(Données!AE93:AF93,1))</f>
        <v>0</v>
      </c>
      <c r="N93" s="116">
        <f>IF(A93="","",COUNTIF(Données!AG93:AH93,1))</f>
        <v>0</v>
      </c>
      <c r="O93" s="119">
        <f t="shared" si="2"/>
        <v>0</v>
      </c>
      <c r="P93" s="120">
        <f>IF(A93="","",100*O93/(7-COUNTIF(Données!T93:V93,"A")-COUNTIF(Données!AE93:AH93,"A")))</f>
        <v>0</v>
      </c>
      <c r="Q93" s="121">
        <f t="shared" si="3"/>
        <v>0</v>
      </c>
      <c r="R93" s="122">
        <f>IF(A93="","",Q93*100/(33-COUNTIF(Données!B93:AH93,"A")))</f>
        <v>0</v>
      </c>
    </row>
    <row r="94" spans="1:18" ht="15.75">
      <c r="A94" s="123">
        <f>IF(Données!A94="","",Données!A94)</f>
        <v>0</v>
      </c>
      <c r="B94" s="124">
        <f>IF(A94="","",COUNTIF(Données!B94:M94,1))</f>
        <v>0</v>
      </c>
      <c r="C94" s="124">
        <f>IF(A94="","",COUNTIF(Données!P94:S94,1))</f>
        <v>0</v>
      </c>
      <c r="D94" s="124">
        <f>IF(A94="","",COUNTIF(Données!AC94:AD94,1))</f>
        <v>0</v>
      </c>
      <c r="E94" s="125">
        <f t="shared" si="0"/>
        <v>0</v>
      </c>
      <c r="F94" s="126">
        <f>IF(A94="","",100*E94/(18-COUNTIF(Données!B94:M94,"A")-COUNTIF(Données!P94:S94,"A")-COUNTIF(Données!AC94:AD94,"A")))</f>
        <v>0</v>
      </c>
      <c r="G94" s="125">
        <f>IF(A94="","",COUNTIF(Données!N94:O94,1))</f>
        <v>0</v>
      </c>
      <c r="H94" s="124">
        <f>IF(A94="","",COUNTIF(Données!W94:AB94,1))</f>
        <v>0</v>
      </c>
      <c r="I94" s="124">
        <f t="shared" si="1"/>
        <v>0</v>
      </c>
      <c r="J94" s="126">
        <f>IF(A94="","",I94*100/(8-COUNTIF(Données!N94:O94,"A")-COUNTIF(Données!W94:AB94,"A")))</f>
        <v>0</v>
      </c>
      <c r="K94" s="125">
        <f>IF(A94="","",COUNTIF(Données!T94:U94,1))</f>
        <v>0</v>
      </c>
      <c r="L94" s="124">
        <f>IF(A94="","",IF(Données!V94=1,1,0))</f>
        <v>0</v>
      </c>
      <c r="M94" s="124">
        <f>IF(A94="","",COUNTIF(Données!AE94:AF94,1))</f>
        <v>0</v>
      </c>
      <c r="N94" s="124">
        <f>IF(A94="","",COUNTIF(Données!AG94:AH94,1))</f>
        <v>0</v>
      </c>
      <c r="O94" s="127">
        <f t="shared" si="2"/>
        <v>0</v>
      </c>
      <c r="P94" s="128">
        <f>IF(A94="","",100*O94/(7-COUNTIF(Données!T94:V94,"A")-COUNTIF(Données!AE94:AH94,"A")))</f>
        <v>0</v>
      </c>
      <c r="Q94" s="129">
        <f t="shared" si="3"/>
        <v>0</v>
      </c>
      <c r="R94" s="130">
        <f>IF(A94="","",Q94*100/(33-COUNTIF(Données!B94:AH94,"A")))</f>
        <v>0</v>
      </c>
    </row>
    <row r="95" spans="1:18" ht="15.75">
      <c r="A95" s="32">
        <f>IF(Données!A95="","",Données!A95)</f>
        <v>0</v>
      </c>
      <c r="B95" s="116">
        <f>IF(A95="","",COUNTIF(Données!B95:M95,1))</f>
        <v>0</v>
      </c>
      <c r="C95" s="116">
        <f>IF(A95="","",COUNTIF(Données!P95:S95,1))</f>
        <v>0</v>
      </c>
      <c r="D95" s="116">
        <f>IF(A95="","",COUNTIF(Données!AC95:AD95,1))</f>
        <v>0</v>
      </c>
      <c r="E95" s="117">
        <f t="shared" si="0"/>
        <v>0</v>
      </c>
      <c r="F95" s="118">
        <f>IF(A95="","",100*E95/(18-COUNTIF(Données!B95:M95,"A")-COUNTIF(Données!P95:S95,"A")-COUNTIF(Données!AC95:AD95,"A")))</f>
        <v>0</v>
      </c>
      <c r="G95" s="117">
        <f>IF(A95="","",COUNTIF(Données!N95:O95,1))</f>
        <v>0</v>
      </c>
      <c r="H95" s="116">
        <f>IF(A95="","",COUNTIF(Données!W95:AB95,1))</f>
        <v>0</v>
      </c>
      <c r="I95" s="116">
        <f t="shared" si="1"/>
        <v>0</v>
      </c>
      <c r="J95" s="118">
        <f>IF(A95="","",I95*100/(8-COUNTIF(Données!N95:O95,"A")-COUNTIF(Données!W95:AB95,"A")))</f>
        <v>0</v>
      </c>
      <c r="K95" s="117">
        <f>IF(A95="","",COUNTIF(Données!T95:U95,1))</f>
        <v>0</v>
      </c>
      <c r="L95" s="116">
        <f>IF(A95="","",IF(Données!V95=1,1,0))</f>
        <v>0</v>
      </c>
      <c r="M95" s="116">
        <f>IF(A95="","",COUNTIF(Données!AE95:AF95,1))</f>
        <v>0</v>
      </c>
      <c r="N95" s="116">
        <f>IF(A95="","",COUNTIF(Données!AG95:AH95,1))</f>
        <v>0</v>
      </c>
      <c r="O95" s="119">
        <f t="shared" si="2"/>
        <v>0</v>
      </c>
      <c r="P95" s="120">
        <f>IF(A95="","",100*O95/(7-COUNTIF(Données!T95:V95,"A")-COUNTIF(Données!AE95:AH95,"A")))</f>
        <v>0</v>
      </c>
      <c r="Q95" s="121">
        <f t="shared" si="3"/>
        <v>0</v>
      </c>
      <c r="R95" s="122">
        <f>IF(A95="","",Q95*100/(33-COUNTIF(Données!B95:AH95,"A")))</f>
        <v>0</v>
      </c>
    </row>
    <row r="96" spans="1:18" ht="15.75">
      <c r="A96" s="123">
        <f>IF(Données!A96="","",Données!A96)</f>
        <v>0</v>
      </c>
      <c r="B96" s="124">
        <f>IF(A96="","",COUNTIF(Données!B96:M96,1))</f>
        <v>0</v>
      </c>
      <c r="C96" s="124">
        <f>IF(A96="","",COUNTIF(Données!P96:S96,1))</f>
        <v>0</v>
      </c>
      <c r="D96" s="124">
        <f>IF(A96="","",COUNTIF(Données!AC96:AD96,1))</f>
        <v>0</v>
      </c>
      <c r="E96" s="125">
        <f t="shared" si="0"/>
        <v>0</v>
      </c>
      <c r="F96" s="126">
        <f>IF(A96="","",100*E96/(18-COUNTIF(Données!B96:M96,"A")-COUNTIF(Données!P96:S96,"A")-COUNTIF(Données!AC96:AD96,"A")))</f>
        <v>0</v>
      </c>
      <c r="G96" s="125">
        <f>IF(A96="","",COUNTIF(Données!N96:O96,1))</f>
        <v>0</v>
      </c>
      <c r="H96" s="124">
        <f>IF(A96="","",COUNTIF(Données!W96:AB96,1))</f>
        <v>0</v>
      </c>
      <c r="I96" s="124">
        <f t="shared" si="1"/>
        <v>0</v>
      </c>
      <c r="J96" s="126">
        <f>IF(A96="","",I96*100/(8-COUNTIF(Données!N96:O96,"A")-COUNTIF(Données!W96:AB96,"A")))</f>
        <v>0</v>
      </c>
      <c r="K96" s="125">
        <f>IF(A96="","",COUNTIF(Données!T96:U96,1))</f>
        <v>0</v>
      </c>
      <c r="L96" s="124">
        <f>IF(A96="","",IF(Données!V96=1,1,0))</f>
        <v>0</v>
      </c>
      <c r="M96" s="124">
        <f>IF(A96="","",COUNTIF(Données!AE96:AF96,1))</f>
        <v>0</v>
      </c>
      <c r="N96" s="124">
        <f>IF(A96="","",COUNTIF(Données!AG96:AH96,1))</f>
        <v>0</v>
      </c>
      <c r="O96" s="127">
        <f t="shared" si="2"/>
        <v>0</v>
      </c>
      <c r="P96" s="128">
        <f>IF(A96="","",100*O96/(7-COUNTIF(Données!T96:V96,"A")-COUNTIF(Données!AE96:AH96,"A")))</f>
        <v>0</v>
      </c>
      <c r="Q96" s="129">
        <f t="shared" si="3"/>
        <v>0</v>
      </c>
      <c r="R96" s="130">
        <f>IF(A96="","",Q96*100/(33-COUNTIF(Données!B96:AH96,"A")))</f>
        <v>0</v>
      </c>
    </row>
    <row r="97" spans="1:18" ht="15.75">
      <c r="A97" s="32">
        <f>IF(Données!A97="","",Données!A97)</f>
        <v>0</v>
      </c>
      <c r="B97" s="116">
        <f>IF(A97="","",COUNTIF(Données!B97:M97,1))</f>
        <v>0</v>
      </c>
      <c r="C97" s="116">
        <f>IF(A97="","",COUNTIF(Données!P97:S97,1))</f>
        <v>0</v>
      </c>
      <c r="D97" s="116">
        <f>IF(A97="","",COUNTIF(Données!AC97:AD97,1))</f>
        <v>0</v>
      </c>
      <c r="E97" s="117">
        <f t="shared" si="0"/>
        <v>0</v>
      </c>
      <c r="F97" s="118">
        <f>IF(A97="","",100*E97/(18-COUNTIF(Données!B97:M97,"A")-COUNTIF(Données!P97:S97,"A")-COUNTIF(Données!AC97:AD97,"A")))</f>
        <v>0</v>
      </c>
      <c r="G97" s="117">
        <f>IF(A97="","",COUNTIF(Données!N97:O97,1))</f>
        <v>0</v>
      </c>
      <c r="H97" s="116">
        <f>IF(A97="","",COUNTIF(Données!W97:AB97,1))</f>
        <v>0</v>
      </c>
      <c r="I97" s="116">
        <f t="shared" si="1"/>
        <v>0</v>
      </c>
      <c r="J97" s="118">
        <f>IF(A97="","",I97*100/(8-COUNTIF(Données!N97:O97,"A")-COUNTIF(Données!W97:AB97,"A")))</f>
        <v>0</v>
      </c>
      <c r="K97" s="117">
        <f>IF(A97="","",COUNTIF(Données!T97:U97,1))</f>
        <v>0</v>
      </c>
      <c r="L97" s="116">
        <f>IF(A97="","",IF(Données!V97=1,1,0))</f>
        <v>0</v>
      </c>
      <c r="M97" s="116">
        <f>IF(A97="","",COUNTIF(Données!AE97:AF97,1))</f>
        <v>0</v>
      </c>
      <c r="N97" s="116">
        <f>IF(A97="","",COUNTIF(Données!AG97:AH97,1))</f>
        <v>0</v>
      </c>
      <c r="O97" s="119">
        <f t="shared" si="2"/>
        <v>0</v>
      </c>
      <c r="P97" s="120">
        <f>IF(A97="","",100*O97/(7-COUNTIF(Données!T97:V97,"A")-COUNTIF(Données!AE97:AH97,"A")))</f>
        <v>0</v>
      </c>
      <c r="Q97" s="121">
        <f t="shared" si="3"/>
        <v>0</v>
      </c>
      <c r="R97" s="122">
        <f>IF(A97="","",Q97*100/(33-COUNTIF(Données!B97:AH97,"A")))</f>
        <v>0</v>
      </c>
    </row>
    <row r="98" spans="1:18" ht="15.75">
      <c r="A98" s="123">
        <f>IF(Données!A98="","",Données!A98)</f>
        <v>0</v>
      </c>
      <c r="B98" s="124">
        <f>IF(A98="","",COUNTIF(Données!B98:M98,1))</f>
        <v>0</v>
      </c>
      <c r="C98" s="124">
        <f>IF(A98="","",COUNTIF(Données!P98:S98,1))</f>
        <v>0</v>
      </c>
      <c r="D98" s="124">
        <f>IF(A98="","",COUNTIF(Données!AC98:AD98,1))</f>
        <v>0</v>
      </c>
      <c r="E98" s="125">
        <f t="shared" si="0"/>
        <v>0</v>
      </c>
      <c r="F98" s="126">
        <f>IF(A98="","",100*E98/(18-COUNTIF(Données!B98:M98,"A")-COUNTIF(Données!P98:S98,"A")-COUNTIF(Données!AC98:AD98,"A")))</f>
        <v>0</v>
      </c>
      <c r="G98" s="125">
        <f>IF(A98="","",COUNTIF(Données!N98:O98,1))</f>
        <v>0</v>
      </c>
      <c r="H98" s="124">
        <f>IF(A98="","",COUNTIF(Données!W98:AB98,1))</f>
        <v>0</v>
      </c>
      <c r="I98" s="124">
        <f t="shared" si="1"/>
        <v>0</v>
      </c>
      <c r="J98" s="126">
        <f>IF(A98="","",I98*100/(8-COUNTIF(Données!N98:O98,"A")-COUNTIF(Données!W98:AB98,"A")))</f>
        <v>0</v>
      </c>
      <c r="K98" s="125">
        <f>IF(A98="","",COUNTIF(Données!T98:U98,1))</f>
        <v>0</v>
      </c>
      <c r="L98" s="124">
        <f>IF(A98="","",IF(Données!V98=1,1,0))</f>
        <v>0</v>
      </c>
      <c r="M98" s="124">
        <f>IF(A98="","",COUNTIF(Données!AE98:AF98,1))</f>
        <v>0</v>
      </c>
      <c r="N98" s="124">
        <f>IF(A98="","",COUNTIF(Données!AG98:AH98,1))</f>
        <v>0</v>
      </c>
      <c r="O98" s="127">
        <f t="shared" si="2"/>
        <v>0</v>
      </c>
      <c r="P98" s="128">
        <f>IF(A98="","",100*O98/(7-COUNTIF(Données!T98:V98,"A")-COUNTIF(Données!AE98:AH98,"A")))</f>
        <v>0</v>
      </c>
      <c r="Q98" s="129">
        <f t="shared" si="3"/>
        <v>0</v>
      </c>
      <c r="R98" s="130">
        <f>IF(A98="","",Q98*100/(33-COUNTIF(Données!B98:AH98,"A")))</f>
        <v>0</v>
      </c>
    </row>
    <row r="99" spans="1:18" ht="15.75">
      <c r="A99" s="32">
        <f>IF(Données!A99="","",Données!A99)</f>
        <v>0</v>
      </c>
      <c r="B99" s="116">
        <f>IF(A99="","",COUNTIF(Données!B99:M99,1))</f>
        <v>0</v>
      </c>
      <c r="C99" s="116">
        <f>IF(A99="","",COUNTIF(Données!P99:S99,1))</f>
        <v>0</v>
      </c>
      <c r="D99" s="116">
        <f>IF(A99="","",COUNTIF(Données!AC99:AD99,1))</f>
        <v>0</v>
      </c>
      <c r="E99" s="117">
        <f t="shared" si="0"/>
        <v>0</v>
      </c>
      <c r="F99" s="118">
        <f>IF(A99="","",100*E99/(18-COUNTIF(Données!B99:M99,"A")-COUNTIF(Données!P99:S99,"A")-COUNTIF(Données!AC99:AD99,"A")))</f>
        <v>0</v>
      </c>
      <c r="G99" s="117">
        <f>IF(A99="","",COUNTIF(Données!N99:O99,1))</f>
        <v>0</v>
      </c>
      <c r="H99" s="116">
        <f>IF(A99="","",COUNTIF(Données!W99:AB99,1))</f>
        <v>0</v>
      </c>
      <c r="I99" s="116">
        <f t="shared" si="1"/>
        <v>0</v>
      </c>
      <c r="J99" s="118">
        <f>IF(A99="","",I99*100/(8-COUNTIF(Données!N99:O99,"A")-COUNTIF(Données!W99:AB99,"A")))</f>
        <v>0</v>
      </c>
      <c r="K99" s="117">
        <f>IF(A99="","",COUNTIF(Données!T99:U99,1))</f>
        <v>0</v>
      </c>
      <c r="L99" s="116">
        <f>IF(A99="","",IF(Données!V99=1,1,0))</f>
        <v>0</v>
      </c>
      <c r="M99" s="116">
        <f>IF(A99="","",COUNTIF(Données!AE99:AF99,1))</f>
        <v>0</v>
      </c>
      <c r="N99" s="116">
        <f>IF(A99="","",COUNTIF(Données!AG99:AH99,1))</f>
        <v>0</v>
      </c>
      <c r="O99" s="119">
        <f t="shared" si="2"/>
        <v>0</v>
      </c>
      <c r="P99" s="120">
        <f>IF(A99="","",100*O99/(7-COUNTIF(Données!T99:V99,"A")-COUNTIF(Données!AE99:AH99,"A")))</f>
        <v>0</v>
      </c>
      <c r="Q99" s="121">
        <f t="shared" si="3"/>
        <v>0</v>
      </c>
      <c r="R99" s="122">
        <f>IF(A99="","",Q99*100/(33-COUNTIF(Données!B99:AH99,"A")))</f>
        <v>0</v>
      </c>
    </row>
    <row r="100" spans="1:18" ht="15.75">
      <c r="A100" s="123">
        <f>IF(Données!A100="","",Données!A100)</f>
        <v>0</v>
      </c>
      <c r="B100" s="124">
        <f>IF(A100="","",COUNTIF(Données!B100:M100,1))</f>
        <v>0</v>
      </c>
      <c r="C100" s="124">
        <f>IF(A100="","",COUNTIF(Données!P100:S100,1))</f>
        <v>0</v>
      </c>
      <c r="D100" s="124">
        <f>IF(A100="","",COUNTIF(Données!AC100:AD100,1))</f>
        <v>0</v>
      </c>
      <c r="E100" s="125">
        <f t="shared" si="0"/>
        <v>0</v>
      </c>
      <c r="F100" s="126">
        <f>IF(A100="","",100*E100/(18-COUNTIF(Données!B100:M100,"A")-COUNTIF(Données!P100:S100,"A")-COUNTIF(Données!AC100:AD100,"A")))</f>
        <v>0</v>
      </c>
      <c r="G100" s="125">
        <f>IF(A100="","",COUNTIF(Données!N100:O100,1))</f>
        <v>0</v>
      </c>
      <c r="H100" s="124">
        <f>IF(A100="","",COUNTIF(Données!W100:AB100,1))</f>
        <v>0</v>
      </c>
      <c r="I100" s="124">
        <f t="shared" si="1"/>
        <v>0</v>
      </c>
      <c r="J100" s="126">
        <f>IF(A100="","",I100*100/(8-COUNTIF(Données!N100:O100,"A")-COUNTIF(Données!W100:AB100,"A")))</f>
        <v>0</v>
      </c>
      <c r="K100" s="125">
        <f>IF(A100="","",COUNTIF(Données!T100:U100,1))</f>
        <v>0</v>
      </c>
      <c r="L100" s="124">
        <f>IF(A100="","",IF(Données!V100=1,1,0))</f>
        <v>0</v>
      </c>
      <c r="M100" s="124">
        <f>IF(A100="","",COUNTIF(Données!AE100:AF100,1))</f>
        <v>0</v>
      </c>
      <c r="N100" s="124">
        <f>IF(A100="","",COUNTIF(Données!AG100:AH100,1))</f>
        <v>0</v>
      </c>
      <c r="O100" s="127">
        <f t="shared" si="2"/>
        <v>0</v>
      </c>
      <c r="P100" s="128">
        <f>IF(A100="","",100*O100/(7-COUNTIF(Données!T100:V100,"A")-COUNTIF(Données!AE100:AH100,"A")))</f>
        <v>0</v>
      </c>
      <c r="Q100" s="129">
        <f t="shared" si="3"/>
        <v>0</v>
      </c>
      <c r="R100" s="130">
        <f>IF(A100="","",Q100*100/(33-COUNTIF(Données!B100:AH100,"A")))</f>
        <v>0</v>
      </c>
    </row>
    <row r="101" spans="1:18" ht="15.75">
      <c r="A101" s="32">
        <f>IF(Données!A101="","",Données!A101)</f>
        <v>0</v>
      </c>
      <c r="B101" s="116">
        <f>IF(A101="","",COUNTIF(Données!B101:M101,1))</f>
        <v>0</v>
      </c>
      <c r="C101" s="116">
        <f>IF(A101="","",COUNTIF(Données!P101:S101,1))</f>
        <v>0</v>
      </c>
      <c r="D101" s="116">
        <f>IF(A101="","",COUNTIF(Données!AC101:AD101,1))</f>
        <v>0</v>
      </c>
      <c r="E101" s="117">
        <f t="shared" si="0"/>
        <v>0</v>
      </c>
      <c r="F101" s="118">
        <f>IF(A101="","",100*E101/(18-COUNTIF(Données!B101:M101,"A")-COUNTIF(Données!P101:S101,"A")-COUNTIF(Données!AC101:AD101,"A")))</f>
        <v>0</v>
      </c>
      <c r="G101" s="117">
        <f>IF(A101="","",COUNTIF(Données!N101:O101,1))</f>
        <v>0</v>
      </c>
      <c r="H101" s="116">
        <f>IF(A101="","",COUNTIF(Données!W101:AB101,1))</f>
        <v>0</v>
      </c>
      <c r="I101" s="116">
        <f t="shared" si="1"/>
        <v>0</v>
      </c>
      <c r="J101" s="118">
        <f>IF(A101="","",I101*100/(8-COUNTIF(Données!N101:O101,"A")-COUNTIF(Données!W101:AB101,"A")))</f>
        <v>0</v>
      </c>
      <c r="K101" s="117">
        <f>IF(A101="","",COUNTIF(Données!T101:U101,1))</f>
        <v>0</v>
      </c>
      <c r="L101" s="116">
        <f>IF(A101="","",IF(Données!V101=1,1,0))</f>
        <v>0</v>
      </c>
      <c r="M101" s="116">
        <f>IF(A101="","",COUNTIF(Données!AE101:AF101,1))</f>
        <v>0</v>
      </c>
      <c r="N101" s="116">
        <f>IF(A101="","",COUNTIF(Données!AG101:AH101,1))</f>
        <v>0</v>
      </c>
      <c r="O101" s="119">
        <f t="shared" si="2"/>
        <v>0</v>
      </c>
      <c r="P101" s="120">
        <f>IF(A101="","",100*O101/(7-COUNTIF(Données!T101:V101,"A")-COUNTIF(Données!AE101:AH101,"A")))</f>
        <v>0</v>
      </c>
      <c r="Q101" s="121">
        <f t="shared" si="3"/>
        <v>0</v>
      </c>
      <c r="R101" s="122">
        <f>IF(A101="","",Q101*100/(33-COUNTIF(Données!B101:AH101,"A")))</f>
        <v>0</v>
      </c>
    </row>
    <row r="102" spans="1:18" ht="15.75">
      <c r="A102" s="123">
        <f>IF(Données!A102="","",Données!A102)</f>
        <v>0</v>
      </c>
      <c r="B102" s="124">
        <f>IF(A102="","",COUNTIF(Données!B102:M102,1))</f>
        <v>0</v>
      </c>
      <c r="C102" s="124">
        <f>IF(A102="","",COUNTIF(Données!P102:S102,1))</f>
        <v>0</v>
      </c>
      <c r="D102" s="124">
        <f>IF(A102="","",COUNTIF(Données!AC102:AD102,1))</f>
        <v>0</v>
      </c>
      <c r="E102" s="125">
        <f t="shared" si="0"/>
        <v>0</v>
      </c>
      <c r="F102" s="126">
        <f>IF(A102="","",100*E102/(18-COUNTIF(Données!B102:M102,"A")-COUNTIF(Données!P102:S102,"A")-COUNTIF(Données!AC102:AD102,"A")))</f>
        <v>0</v>
      </c>
      <c r="G102" s="125">
        <f>IF(A102="","",COUNTIF(Données!N102:O102,1))</f>
        <v>0</v>
      </c>
      <c r="H102" s="124">
        <f>IF(A102="","",COUNTIF(Données!W102:AB102,1))</f>
        <v>0</v>
      </c>
      <c r="I102" s="124">
        <f t="shared" si="1"/>
        <v>0</v>
      </c>
      <c r="J102" s="126">
        <f>IF(A102="","",I102*100/(8-COUNTIF(Données!N102:O102,"A")-COUNTIF(Données!W102:AB102,"A")))</f>
        <v>0</v>
      </c>
      <c r="K102" s="125">
        <f>IF(A102="","",COUNTIF(Données!T102:U102,1))</f>
        <v>0</v>
      </c>
      <c r="L102" s="124">
        <f>IF(A102="","",IF(Données!V102=1,1,0))</f>
        <v>0</v>
      </c>
      <c r="M102" s="124">
        <f>IF(A102="","",COUNTIF(Données!AE102:AF102,1))</f>
        <v>0</v>
      </c>
      <c r="N102" s="124">
        <f>IF(A102="","",COUNTIF(Données!AG102:AH102,1))</f>
        <v>0</v>
      </c>
      <c r="O102" s="127">
        <f t="shared" si="2"/>
        <v>0</v>
      </c>
      <c r="P102" s="128">
        <f>IF(A102="","",100*O102/(7-COUNTIF(Données!T102:V102,"A")-COUNTIF(Données!AE102:AH102,"A")))</f>
        <v>0</v>
      </c>
      <c r="Q102" s="129">
        <f t="shared" si="3"/>
        <v>0</v>
      </c>
      <c r="R102" s="130">
        <f>IF(A102="","",Q102*100/(33-COUNTIF(Données!B102:AH102,"A")))</f>
        <v>0</v>
      </c>
    </row>
    <row r="103" spans="1:18" ht="15.75">
      <c r="A103" s="32">
        <f>IF(Données!A103="","",Données!A103)</f>
        <v>0</v>
      </c>
      <c r="B103" s="116">
        <f>IF(A103="","",COUNTIF(Données!B103:M103,1))</f>
        <v>0</v>
      </c>
      <c r="C103" s="116">
        <f>IF(A103="","",COUNTIF(Données!P103:S103,1))</f>
        <v>0</v>
      </c>
      <c r="D103" s="116">
        <f>IF(A103="","",COUNTIF(Données!AC103:AD103,1))</f>
        <v>0</v>
      </c>
      <c r="E103" s="117">
        <f t="shared" si="0"/>
        <v>0</v>
      </c>
      <c r="F103" s="118">
        <f>IF(A103="","",100*E103/(18-COUNTIF(Données!B103:M103,"A")-COUNTIF(Données!P103:S103,"A")-COUNTIF(Données!AC103:AD103,"A")))</f>
        <v>0</v>
      </c>
      <c r="G103" s="117">
        <f>IF(A103="","",COUNTIF(Données!N103:O103,1))</f>
        <v>0</v>
      </c>
      <c r="H103" s="116">
        <f>IF(A103="","",COUNTIF(Données!W103:AB103,1))</f>
        <v>0</v>
      </c>
      <c r="I103" s="116">
        <f t="shared" si="1"/>
        <v>0</v>
      </c>
      <c r="J103" s="118">
        <f>IF(A103="","",I103*100/(8-COUNTIF(Données!N103:O103,"A")-COUNTIF(Données!W103:AB103,"A")))</f>
        <v>0</v>
      </c>
      <c r="K103" s="117">
        <f>IF(A103="","",COUNTIF(Données!T103:U103,1))</f>
        <v>0</v>
      </c>
      <c r="L103" s="116">
        <f>IF(A103="","",IF(Données!V103=1,1,0))</f>
        <v>0</v>
      </c>
      <c r="M103" s="116">
        <f>IF(A103="","",COUNTIF(Données!AE103:AF103,1))</f>
        <v>0</v>
      </c>
      <c r="N103" s="116">
        <f>IF(A103="","",COUNTIF(Données!AG103:AH103,1))</f>
        <v>0</v>
      </c>
      <c r="O103" s="119">
        <f t="shared" si="2"/>
        <v>0</v>
      </c>
      <c r="P103" s="120">
        <f>IF(A103="","",100*O103/(7-COUNTIF(Données!T103:V103,"A")-COUNTIF(Données!AE103:AH103,"A")))</f>
        <v>0</v>
      </c>
      <c r="Q103" s="121">
        <f t="shared" si="3"/>
        <v>0</v>
      </c>
      <c r="R103" s="122">
        <f>IF(A103="","",Q103*100/(33-COUNTIF(Données!B103:AH103,"A")))</f>
        <v>0</v>
      </c>
    </row>
    <row r="104" spans="1:18" ht="15.75">
      <c r="A104" s="123">
        <f>IF(Données!A104="","",Données!A104)</f>
        <v>0</v>
      </c>
      <c r="B104" s="124">
        <f>IF(A104="","",COUNTIF(Données!B104:M104,1))</f>
        <v>0</v>
      </c>
      <c r="C104" s="124">
        <f>IF(A104="","",COUNTIF(Données!P104:S104,1))</f>
        <v>0</v>
      </c>
      <c r="D104" s="124">
        <f>IF(A104="","",COUNTIF(Données!AC104:AD104,1))</f>
        <v>0</v>
      </c>
      <c r="E104" s="125">
        <f t="shared" si="0"/>
        <v>0</v>
      </c>
      <c r="F104" s="126">
        <f>IF(A104="","",100*E104/(18-COUNTIF(Données!B104:M104,"A")-COUNTIF(Données!P104:S104,"A")-COUNTIF(Données!AC104:AD104,"A")))</f>
        <v>0</v>
      </c>
      <c r="G104" s="125">
        <f>IF(A104="","",COUNTIF(Données!N104:O104,1))</f>
        <v>0</v>
      </c>
      <c r="H104" s="124">
        <f>IF(A104="","",COUNTIF(Données!W104:AB104,1))</f>
        <v>0</v>
      </c>
      <c r="I104" s="124">
        <f t="shared" si="1"/>
        <v>0</v>
      </c>
      <c r="J104" s="126">
        <f>IF(A104="","",I104*100/(8-COUNTIF(Données!N104:O104,"A")-COUNTIF(Données!W104:AB104,"A")))</f>
        <v>0</v>
      </c>
      <c r="K104" s="125">
        <f>IF(A104="","",COUNTIF(Données!T104:U104,1))</f>
        <v>0</v>
      </c>
      <c r="L104" s="124">
        <f>IF(A104="","",IF(Données!V104=1,1,0))</f>
        <v>0</v>
      </c>
      <c r="M104" s="124">
        <f>IF(A104="","",COUNTIF(Données!AE104:AF104,1))</f>
        <v>0</v>
      </c>
      <c r="N104" s="124">
        <f>IF(A104="","",COUNTIF(Données!AG104:AH104,1))</f>
        <v>0</v>
      </c>
      <c r="O104" s="127">
        <f t="shared" si="2"/>
        <v>0</v>
      </c>
      <c r="P104" s="128">
        <f>IF(A104="","",100*O104/(7-COUNTIF(Données!T104:V104,"A")-COUNTIF(Données!AE104:AH104,"A")))</f>
        <v>0</v>
      </c>
      <c r="Q104" s="129">
        <f t="shared" si="3"/>
        <v>0</v>
      </c>
      <c r="R104" s="130">
        <f>IF(A104="","",Q104*100/(33-COUNTIF(Données!B104:AH104,"A")))</f>
        <v>0</v>
      </c>
    </row>
    <row r="105" spans="1:18" ht="15.75">
      <c r="A105" s="32">
        <f>IF(Données!A105="","",Données!A105)</f>
        <v>0</v>
      </c>
      <c r="B105" s="116">
        <f>IF(A105="","",COUNTIF(Données!B105:M105,1))</f>
        <v>0</v>
      </c>
      <c r="C105" s="116">
        <f>IF(A105="","",COUNTIF(Données!P105:S105,1))</f>
        <v>0</v>
      </c>
      <c r="D105" s="116">
        <f>IF(A105="","",COUNTIF(Données!AC105:AD105,1))</f>
        <v>0</v>
      </c>
      <c r="E105" s="117">
        <f t="shared" si="0"/>
        <v>0</v>
      </c>
      <c r="F105" s="118">
        <f>IF(A105="","",100*E105/(18-COUNTIF(Données!B105:M105,"A")-COUNTIF(Données!P105:S105,"A")-COUNTIF(Données!AC105:AD105,"A")))</f>
        <v>0</v>
      </c>
      <c r="G105" s="117">
        <f>IF(A105="","",COUNTIF(Données!N105:O105,1))</f>
        <v>0</v>
      </c>
      <c r="H105" s="116">
        <f>IF(A105="","",COUNTIF(Données!W105:AB105,1))</f>
        <v>0</v>
      </c>
      <c r="I105" s="116">
        <f t="shared" si="1"/>
        <v>0</v>
      </c>
      <c r="J105" s="118">
        <f>IF(A105="","",I105*100/(8-COUNTIF(Données!N105:O105,"A")-COUNTIF(Données!W105:AB105,"A")))</f>
        <v>0</v>
      </c>
      <c r="K105" s="117">
        <f>IF(A105="","",COUNTIF(Données!T105:U105,1))</f>
        <v>0</v>
      </c>
      <c r="L105" s="116">
        <f>IF(A105="","",IF(Données!V105=1,1,0))</f>
        <v>0</v>
      </c>
      <c r="M105" s="116">
        <f>IF(A105="","",COUNTIF(Données!AE105:AF105,1))</f>
        <v>0</v>
      </c>
      <c r="N105" s="116">
        <f>IF(A105="","",COUNTIF(Données!AG105:AH105,1))</f>
        <v>0</v>
      </c>
      <c r="O105" s="119">
        <f t="shared" si="2"/>
        <v>0</v>
      </c>
      <c r="P105" s="120">
        <f>IF(A105="","",100*O105/(7-COUNTIF(Données!T105:V105,"A")-COUNTIF(Données!AE105:AH105,"A")))</f>
        <v>0</v>
      </c>
      <c r="Q105" s="121">
        <f t="shared" si="3"/>
        <v>0</v>
      </c>
      <c r="R105" s="122">
        <f>IF(A105="","",Q105*100/(33-COUNTIF(Données!B105:AH105,"A")))</f>
        <v>0</v>
      </c>
    </row>
    <row r="106" spans="1:18" ht="15.75">
      <c r="A106" s="123">
        <f>IF(Données!A106="","",Données!A106)</f>
        <v>0</v>
      </c>
      <c r="B106" s="124">
        <f>IF(A106="","",COUNTIF(Données!B106:M106,1))</f>
        <v>0</v>
      </c>
      <c r="C106" s="124">
        <f>IF(A106="","",COUNTIF(Données!P106:S106,1))</f>
        <v>0</v>
      </c>
      <c r="D106" s="124">
        <f>IF(A106="","",COUNTIF(Données!AC106:AD106,1))</f>
        <v>0</v>
      </c>
      <c r="E106" s="125">
        <f t="shared" si="0"/>
        <v>0</v>
      </c>
      <c r="F106" s="126">
        <f>IF(A106="","",100*E106/(18-COUNTIF(Données!B106:M106,"A")-COUNTIF(Données!P106:S106,"A")-COUNTIF(Données!AC106:AD106,"A")))</f>
        <v>0</v>
      </c>
      <c r="G106" s="125">
        <f>IF(A106="","",COUNTIF(Données!N106:O106,1))</f>
        <v>0</v>
      </c>
      <c r="H106" s="124">
        <f>IF(A106="","",COUNTIF(Données!W106:AB106,1))</f>
        <v>0</v>
      </c>
      <c r="I106" s="124">
        <f t="shared" si="1"/>
        <v>0</v>
      </c>
      <c r="J106" s="126">
        <f>IF(A106="","",I106*100/(8-COUNTIF(Données!N106:O106,"A")-COUNTIF(Données!W106:AB106,"A")))</f>
        <v>0</v>
      </c>
      <c r="K106" s="125">
        <f>IF(A106="","",COUNTIF(Données!T106:U106,1))</f>
        <v>0</v>
      </c>
      <c r="L106" s="124">
        <f>IF(A106="","",IF(Données!V106=1,1,0))</f>
        <v>0</v>
      </c>
      <c r="M106" s="124">
        <f>IF(A106="","",COUNTIF(Données!AE106:AF106,1))</f>
        <v>0</v>
      </c>
      <c r="N106" s="124">
        <f>IF(A106="","",COUNTIF(Données!AG106:AH106,1))</f>
        <v>0</v>
      </c>
      <c r="O106" s="127">
        <f t="shared" si="2"/>
        <v>0</v>
      </c>
      <c r="P106" s="128">
        <f>IF(A106="","",100*O106/(7-COUNTIF(Données!T106:V106,"A")-COUNTIF(Données!AE106:AH106,"A")))</f>
        <v>0</v>
      </c>
      <c r="Q106" s="129">
        <f t="shared" si="3"/>
        <v>0</v>
      </c>
      <c r="R106" s="130">
        <f>IF(A106="","",Q106*100/(33-COUNTIF(Données!B106:AH106,"A")))</f>
        <v>0</v>
      </c>
    </row>
    <row r="107" spans="1:18" ht="15.75">
      <c r="A107" s="32">
        <f>IF(Données!A107="","",Données!A107)</f>
        <v>0</v>
      </c>
      <c r="B107" s="116">
        <f>IF(A107="","",COUNTIF(Données!B107:M107,1))</f>
        <v>0</v>
      </c>
      <c r="C107" s="116">
        <f>IF(A107="","",COUNTIF(Données!P107:S107,1))</f>
        <v>0</v>
      </c>
      <c r="D107" s="116">
        <f>IF(A107="","",COUNTIF(Données!AC107:AD107,1))</f>
        <v>0</v>
      </c>
      <c r="E107" s="117">
        <f t="shared" si="0"/>
        <v>0</v>
      </c>
      <c r="F107" s="118">
        <f>IF(A107="","",100*E107/(18-COUNTIF(Données!B107:M107,"A")-COUNTIF(Données!P107:S107,"A")-COUNTIF(Données!AC107:AD107,"A")))</f>
        <v>0</v>
      </c>
      <c r="G107" s="117">
        <f>IF(A107="","",COUNTIF(Données!N107:O107,1))</f>
        <v>0</v>
      </c>
      <c r="H107" s="116">
        <f>IF(A107="","",COUNTIF(Données!W107:AB107,1))</f>
        <v>0</v>
      </c>
      <c r="I107" s="116">
        <f t="shared" si="1"/>
        <v>0</v>
      </c>
      <c r="J107" s="118">
        <f>IF(A107="","",I107*100/(8-COUNTIF(Données!N107:O107,"A")-COUNTIF(Données!W107:AB107,"A")))</f>
        <v>0</v>
      </c>
      <c r="K107" s="117">
        <f>IF(A107="","",COUNTIF(Données!T107:U107,1))</f>
        <v>0</v>
      </c>
      <c r="L107" s="116">
        <f>IF(A107="","",IF(Données!V107=1,1,0))</f>
        <v>0</v>
      </c>
      <c r="M107" s="116">
        <f>IF(A107="","",COUNTIF(Données!AE107:AF107,1))</f>
        <v>0</v>
      </c>
      <c r="N107" s="116">
        <f>IF(A107="","",COUNTIF(Données!AG107:AH107,1))</f>
        <v>0</v>
      </c>
      <c r="O107" s="119">
        <f t="shared" si="2"/>
        <v>0</v>
      </c>
      <c r="P107" s="120">
        <f>IF(A107="","",100*O107/(7-COUNTIF(Données!T107:V107,"A")-COUNTIF(Données!AE107:AH107,"A")))</f>
        <v>0</v>
      </c>
      <c r="Q107" s="121">
        <f t="shared" si="3"/>
        <v>0</v>
      </c>
      <c r="R107" s="122">
        <f>IF(A107="","",Q107*100/(33-COUNTIF(Données!B107:AH107,"A")))</f>
        <v>0</v>
      </c>
    </row>
    <row r="108" spans="1:18" ht="15.75">
      <c r="A108" s="123">
        <f>IF(Données!A108="","",Données!A108)</f>
        <v>0</v>
      </c>
      <c r="B108" s="124">
        <f>IF(A108="","",COUNTIF(Données!B108:M108,1))</f>
        <v>0</v>
      </c>
      <c r="C108" s="124">
        <f>IF(A108="","",COUNTIF(Données!P108:S108,1))</f>
        <v>0</v>
      </c>
      <c r="D108" s="124">
        <f>IF(A108="","",COUNTIF(Données!AC108:AD108,1))</f>
        <v>0</v>
      </c>
      <c r="E108" s="125">
        <f t="shared" si="0"/>
        <v>0</v>
      </c>
      <c r="F108" s="126">
        <f>IF(A108="","",100*E108/(18-COUNTIF(Données!B108:M108,"A")-COUNTIF(Données!P108:S108,"A")-COUNTIF(Données!AC108:AD108,"A")))</f>
        <v>0</v>
      </c>
      <c r="G108" s="125">
        <f>IF(A108="","",COUNTIF(Données!N108:O108,1))</f>
        <v>0</v>
      </c>
      <c r="H108" s="124">
        <f>IF(A108="","",COUNTIF(Données!W108:AB108,1))</f>
        <v>0</v>
      </c>
      <c r="I108" s="124">
        <f t="shared" si="1"/>
        <v>0</v>
      </c>
      <c r="J108" s="126">
        <f>IF(A108="","",I108*100/(8-COUNTIF(Données!N108:O108,"A")-COUNTIF(Données!W108:AB108,"A")))</f>
        <v>0</v>
      </c>
      <c r="K108" s="125">
        <f>IF(A108="","",COUNTIF(Données!T108:U108,1))</f>
        <v>0</v>
      </c>
      <c r="L108" s="124">
        <f>IF(A108="","",IF(Données!V108=1,1,0))</f>
        <v>0</v>
      </c>
      <c r="M108" s="124">
        <f>IF(A108="","",COUNTIF(Données!AE108:AF108,1))</f>
        <v>0</v>
      </c>
      <c r="N108" s="124">
        <f>IF(A108="","",COUNTIF(Données!AG108:AH108,1))</f>
        <v>0</v>
      </c>
      <c r="O108" s="127">
        <f t="shared" si="2"/>
        <v>0</v>
      </c>
      <c r="P108" s="128">
        <f>IF(A108="","",100*O108/(7-COUNTIF(Données!T108:V108,"A")-COUNTIF(Données!AE108:AH108,"A")))</f>
        <v>0</v>
      </c>
      <c r="Q108" s="129">
        <f t="shared" si="3"/>
        <v>0</v>
      </c>
      <c r="R108" s="130">
        <f>IF(A108="","",Q108*100/(33-COUNTIF(Données!B108:AH108,"A")))</f>
        <v>0</v>
      </c>
    </row>
    <row r="109" spans="1:18" ht="15.75">
      <c r="A109" s="32">
        <f>IF(Données!A109="","",Données!A109)</f>
        <v>0</v>
      </c>
      <c r="B109" s="116">
        <f>IF(A109="","",COUNTIF(Données!B109:M109,1))</f>
        <v>0</v>
      </c>
      <c r="C109" s="116">
        <f>IF(A109="","",COUNTIF(Données!P109:S109,1))</f>
        <v>0</v>
      </c>
      <c r="D109" s="116">
        <f>IF(A109="","",COUNTIF(Données!AC109:AD109,1))</f>
        <v>0</v>
      </c>
      <c r="E109" s="117">
        <f t="shared" si="0"/>
        <v>0</v>
      </c>
      <c r="F109" s="118">
        <f>IF(A109="","",100*E109/(18-COUNTIF(Données!B109:M109,"A")-COUNTIF(Données!P109:S109,"A")-COUNTIF(Données!AC109:AD109,"A")))</f>
        <v>0</v>
      </c>
      <c r="G109" s="117">
        <f>IF(A109="","",COUNTIF(Données!N109:O109,1))</f>
        <v>0</v>
      </c>
      <c r="H109" s="116">
        <f>IF(A109="","",COUNTIF(Données!W109:AB109,1))</f>
        <v>0</v>
      </c>
      <c r="I109" s="116">
        <f t="shared" si="1"/>
        <v>0</v>
      </c>
      <c r="J109" s="118">
        <f>IF(A109="","",I109*100/(8-COUNTIF(Données!N109:O109,"A")-COUNTIF(Données!W109:AB109,"A")))</f>
        <v>0</v>
      </c>
      <c r="K109" s="117">
        <f>IF(A109="","",COUNTIF(Données!T109:U109,1))</f>
        <v>0</v>
      </c>
      <c r="L109" s="116">
        <f>IF(A109="","",IF(Données!V109=1,1,0))</f>
        <v>0</v>
      </c>
      <c r="M109" s="116">
        <f>IF(A109="","",COUNTIF(Données!AE109:AF109,1))</f>
        <v>0</v>
      </c>
      <c r="N109" s="116">
        <f>IF(A109="","",COUNTIF(Données!AG109:AH109,1))</f>
        <v>0</v>
      </c>
      <c r="O109" s="119">
        <f t="shared" si="2"/>
        <v>0</v>
      </c>
      <c r="P109" s="120">
        <f>IF(A109="","",100*O109/(7-COUNTIF(Données!T109:V109,"A")-COUNTIF(Données!AE109:AH109,"A")))</f>
        <v>0</v>
      </c>
      <c r="Q109" s="121">
        <f t="shared" si="3"/>
        <v>0</v>
      </c>
      <c r="R109" s="122">
        <f>IF(A109="","",Q109*100/(33-COUNTIF(Données!B109:AH109,"A")))</f>
        <v>0</v>
      </c>
    </row>
    <row r="110" spans="1:18" ht="15.75">
      <c r="A110" s="123">
        <f>IF(Données!A110="","",Données!A110)</f>
        <v>0</v>
      </c>
      <c r="B110" s="124">
        <f>IF(A110="","",COUNTIF(Données!B110:M110,1))</f>
        <v>0</v>
      </c>
      <c r="C110" s="124">
        <f>IF(A110="","",COUNTIF(Données!P110:S110,1))</f>
        <v>0</v>
      </c>
      <c r="D110" s="124">
        <f>IF(A110="","",COUNTIF(Données!AC110:AD110,1))</f>
        <v>0</v>
      </c>
      <c r="E110" s="125">
        <f t="shared" si="0"/>
        <v>0</v>
      </c>
      <c r="F110" s="126">
        <f>IF(A110="","",100*E110/(18-COUNTIF(Données!B110:M110,"A")-COUNTIF(Données!P110:S110,"A")-COUNTIF(Données!AC110:AD110,"A")))</f>
        <v>0</v>
      </c>
      <c r="G110" s="125">
        <f>IF(A110="","",COUNTIF(Données!N110:O110,1))</f>
        <v>0</v>
      </c>
      <c r="H110" s="124">
        <f>IF(A110="","",COUNTIF(Données!W110:AB110,1))</f>
        <v>0</v>
      </c>
      <c r="I110" s="124">
        <f t="shared" si="1"/>
        <v>0</v>
      </c>
      <c r="J110" s="126">
        <f>IF(A110="","",I110*100/(8-COUNTIF(Données!N110:O110,"A")-COUNTIF(Données!W110:AB110,"A")))</f>
        <v>0</v>
      </c>
      <c r="K110" s="125">
        <f>IF(A110="","",COUNTIF(Données!T110:U110,1))</f>
        <v>0</v>
      </c>
      <c r="L110" s="124">
        <f>IF(A110="","",IF(Données!V110=1,1,0))</f>
        <v>0</v>
      </c>
      <c r="M110" s="124">
        <f>IF(A110="","",COUNTIF(Données!AE110:AF110,1))</f>
        <v>0</v>
      </c>
      <c r="N110" s="124">
        <f>IF(A110="","",COUNTIF(Données!AG110:AH110,1))</f>
        <v>0</v>
      </c>
      <c r="O110" s="127">
        <f t="shared" si="2"/>
        <v>0</v>
      </c>
      <c r="P110" s="128">
        <f>IF(A110="","",100*O110/(7-COUNTIF(Données!T110:V110,"A")-COUNTIF(Données!AE110:AH110,"A")))</f>
        <v>0</v>
      </c>
      <c r="Q110" s="129">
        <f t="shared" si="3"/>
        <v>0</v>
      </c>
      <c r="R110" s="130">
        <f>IF(A110="","",Q110*100/(33-COUNTIF(Données!B110:AH110,"A")))</f>
        <v>0</v>
      </c>
    </row>
    <row r="111" spans="1:18" ht="15.75">
      <c r="A111" s="32">
        <f>IF(Données!A111="","",Données!A111)</f>
        <v>0</v>
      </c>
      <c r="B111" s="116">
        <f>IF(A111="","",COUNTIF(Données!B111:M111,1))</f>
        <v>0</v>
      </c>
      <c r="C111" s="116">
        <f>IF(A111="","",COUNTIF(Données!P111:S111,1))</f>
        <v>0</v>
      </c>
      <c r="D111" s="116">
        <f>IF(A111="","",COUNTIF(Données!AC111:AD111,1))</f>
        <v>0</v>
      </c>
      <c r="E111" s="117">
        <f t="shared" si="0"/>
        <v>0</v>
      </c>
      <c r="F111" s="118">
        <f>IF(A111="","",100*E111/(18-COUNTIF(Données!B111:M111,"A")-COUNTIF(Données!P111:S111,"A")-COUNTIF(Données!AC111:AD111,"A")))</f>
        <v>0</v>
      </c>
      <c r="G111" s="117">
        <f>IF(A111="","",COUNTIF(Données!N111:O111,1))</f>
        <v>0</v>
      </c>
      <c r="H111" s="116">
        <f>IF(A111="","",COUNTIF(Données!W111:AB111,1))</f>
        <v>0</v>
      </c>
      <c r="I111" s="116">
        <f t="shared" si="1"/>
        <v>0</v>
      </c>
      <c r="J111" s="118">
        <f>IF(A111="","",I111*100/(8-COUNTIF(Données!N111:O111,"A")-COUNTIF(Données!W111:AB111,"A")))</f>
        <v>0</v>
      </c>
      <c r="K111" s="117">
        <f>IF(A111="","",COUNTIF(Données!T111:U111,1))</f>
        <v>0</v>
      </c>
      <c r="L111" s="116">
        <f>IF(A111="","",IF(Données!V111=1,1,0))</f>
        <v>0</v>
      </c>
      <c r="M111" s="116">
        <f>IF(A111="","",COUNTIF(Données!AE111:AF111,1))</f>
        <v>0</v>
      </c>
      <c r="N111" s="116">
        <f>IF(A111="","",COUNTIF(Données!AG111:AH111,1))</f>
        <v>0</v>
      </c>
      <c r="O111" s="119">
        <f t="shared" si="2"/>
        <v>0</v>
      </c>
      <c r="P111" s="120">
        <f>IF(A111="","",100*O111/(7-COUNTIF(Données!T111:V111,"A")-COUNTIF(Données!AE111:AH111,"A")))</f>
        <v>0</v>
      </c>
      <c r="Q111" s="121">
        <f t="shared" si="3"/>
        <v>0</v>
      </c>
      <c r="R111" s="122">
        <f>IF(A111="","",Q111*100/(33-COUNTIF(Données!B111:AH111,"A")))</f>
        <v>0</v>
      </c>
    </row>
    <row r="112" spans="1:18" ht="15.75">
      <c r="A112" s="123">
        <f>IF(Données!A112="","",Données!A112)</f>
        <v>0</v>
      </c>
      <c r="B112" s="124">
        <f>IF(A112="","",COUNTIF(Données!B112:M112,1))</f>
        <v>0</v>
      </c>
      <c r="C112" s="124">
        <f>IF(A112="","",COUNTIF(Données!P112:S112,1))</f>
        <v>0</v>
      </c>
      <c r="D112" s="124">
        <f>IF(A112="","",COUNTIF(Données!AC112:AD112,1))</f>
        <v>0</v>
      </c>
      <c r="E112" s="125">
        <f t="shared" si="0"/>
        <v>0</v>
      </c>
      <c r="F112" s="126">
        <f>IF(A112="","",100*E112/(18-COUNTIF(Données!B112:M112,"A")-COUNTIF(Données!P112:S112,"A")-COUNTIF(Données!AC112:AD112,"A")))</f>
        <v>0</v>
      </c>
      <c r="G112" s="125">
        <f>IF(A112="","",COUNTIF(Données!N112:O112,1))</f>
        <v>0</v>
      </c>
      <c r="H112" s="124">
        <f>IF(A112="","",COUNTIF(Données!W112:AB112,1))</f>
        <v>0</v>
      </c>
      <c r="I112" s="124">
        <f t="shared" si="1"/>
        <v>0</v>
      </c>
      <c r="J112" s="126">
        <f>IF(A112="","",I112*100/(8-COUNTIF(Données!N112:O112,"A")-COUNTIF(Données!W112:AB112,"A")))</f>
        <v>0</v>
      </c>
      <c r="K112" s="125">
        <f>IF(A112="","",COUNTIF(Données!T112:U112,1))</f>
        <v>0</v>
      </c>
      <c r="L112" s="124">
        <f>IF(A112="","",IF(Données!V112=1,1,0))</f>
        <v>0</v>
      </c>
      <c r="M112" s="124">
        <f>IF(A112="","",COUNTIF(Données!AE112:AF112,1))</f>
        <v>0</v>
      </c>
      <c r="N112" s="124">
        <f>IF(A112="","",COUNTIF(Données!AG112:AH112,1))</f>
        <v>0</v>
      </c>
      <c r="O112" s="127">
        <f t="shared" si="2"/>
        <v>0</v>
      </c>
      <c r="P112" s="128">
        <f>IF(A112="","",100*O112/(7-COUNTIF(Données!T112:V112,"A")-COUNTIF(Données!AE112:AH112,"A")))</f>
        <v>0</v>
      </c>
      <c r="Q112" s="129">
        <f t="shared" si="3"/>
        <v>0</v>
      </c>
      <c r="R112" s="130">
        <f>IF(A112="","",Q112*100/(33-COUNTIF(Données!B112:AH112,"A")))</f>
        <v>0</v>
      </c>
    </row>
    <row r="113" spans="1:18" ht="15.75">
      <c r="A113" s="32">
        <f>IF(Données!A113="","",Données!A113)</f>
        <v>0</v>
      </c>
      <c r="B113" s="116">
        <f>IF(A113="","",COUNTIF(Données!B113:M113,1))</f>
        <v>0</v>
      </c>
      <c r="C113" s="116">
        <f>IF(A113="","",COUNTIF(Données!P113:S113,1))</f>
        <v>0</v>
      </c>
      <c r="D113" s="116">
        <f>IF(A113="","",COUNTIF(Données!AC113:AD113,1))</f>
        <v>0</v>
      </c>
      <c r="E113" s="117">
        <f t="shared" si="0"/>
        <v>0</v>
      </c>
      <c r="F113" s="118">
        <f>IF(A113="","",100*E113/(18-COUNTIF(Données!B113:M113,"A")-COUNTIF(Données!P113:S113,"A")-COUNTIF(Données!AC113:AD113,"A")))</f>
        <v>0</v>
      </c>
      <c r="G113" s="117">
        <f>IF(A113="","",COUNTIF(Données!N113:O113,1))</f>
        <v>0</v>
      </c>
      <c r="H113" s="116">
        <f>IF(A113="","",COUNTIF(Données!W113:AB113,1))</f>
        <v>0</v>
      </c>
      <c r="I113" s="116">
        <f t="shared" si="1"/>
        <v>0</v>
      </c>
      <c r="J113" s="118">
        <f>IF(A113="","",I113*100/(8-COUNTIF(Données!N113:O113,"A")-COUNTIF(Données!W113:AB113,"A")))</f>
        <v>0</v>
      </c>
      <c r="K113" s="117">
        <f>IF(A113="","",COUNTIF(Données!T113:U113,1))</f>
        <v>0</v>
      </c>
      <c r="L113" s="116">
        <f>IF(A113="","",IF(Données!V113=1,1,0))</f>
        <v>0</v>
      </c>
      <c r="M113" s="116">
        <f>IF(A113="","",COUNTIF(Données!AE113:AF113,1))</f>
        <v>0</v>
      </c>
      <c r="N113" s="116">
        <f>IF(A113="","",COUNTIF(Données!AG113:AH113,1))</f>
        <v>0</v>
      </c>
      <c r="O113" s="119">
        <f t="shared" si="2"/>
        <v>0</v>
      </c>
      <c r="P113" s="120">
        <f>IF(A113="","",100*O113/(7-COUNTIF(Données!T113:V113,"A")-COUNTIF(Données!AE113:AH113,"A")))</f>
        <v>0</v>
      </c>
      <c r="Q113" s="121">
        <f t="shared" si="3"/>
        <v>0</v>
      </c>
      <c r="R113" s="122">
        <f>IF(A113="","",Q113*100/(33-COUNTIF(Données!B113:AH113,"A")))</f>
        <v>0</v>
      </c>
    </row>
    <row r="114" spans="1:18" ht="15.75">
      <c r="A114" s="123">
        <f>IF(Données!A114="","",Données!A114)</f>
        <v>0</v>
      </c>
      <c r="B114" s="124">
        <f>IF(A114="","",COUNTIF(Données!B114:M114,1))</f>
        <v>0</v>
      </c>
      <c r="C114" s="124">
        <f>IF(A114="","",COUNTIF(Données!P114:S114,1))</f>
        <v>0</v>
      </c>
      <c r="D114" s="124">
        <f>IF(A114="","",COUNTIF(Données!AC114:AD114,1))</f>
        <v>0</v>
      </c>
      <c r="E114" s="125">
        <f t="shared" si="0"/>
        <v>0</v>
      </c>
      <c r="F114" s="126">
        <f>IF(A114="","",100*E114/(18-COUNTIF(Données!B114:M114,"A")-COUNTIF(Données!P114:S114,"A")-COUNTIF(Données!AC114:AD114,"A")))</f>
        <v>0</v>
      </c>
      <c r="G114" s="125">
        <f>IF(A114="","",COUNTIF(Données!N114:O114,1))</f>
        <v>0</v>
      </c>
      <c r="H114" s="124">
        <f>IF(A114="","",COUNTIF(Données!W114:AB114,1))</f>
        <v>0</v>
      </c>
      <c r="I114" s="124">
        <f t="shared" si="1"/>
        <v>0</v>
      </c>
      <c r="J114" s="126">
        <f>IF(A114="","",I114*100/(8-COUNTIF(Données!N114:O114,"A")-COUNTIF(Données!W114:AB114,"A")))</f>
        <v>0</v>
      </c>
      <c r="K114" s="125">
        <f>IF(A114="","",COUNTIF(Données!T114:U114,1))</f>
        <v>0</v>
      </c>
      <c r="L114" s="124">
        <f>IF(A114="","",IF(Données!V114=1,1,0))</f>
        <v>0</v>
      </c>
      <c r="M114" s="124">
        <f>IF(A114="","",COUNTIF(Données!AE114:AF114,1))</f>
        <v>0</v>
      </c>
      <c r="N114" s="124">
        <f>IF(A114="","",COUNTIF(Données!AG114:AH114,1))</f>
        <v>0</v>
      </c>
      <c r="O114" s="127">
        <f t="shared" si="2"/>
        <v>0</v>
      </c>
      <c r="P114" s="128">
        <f>IF(A114="","",100*O114/(7-COUNTIF(Données!T114:V114,"A")-COUNTIF(Données!AE114:AH114,"A")))</f>
        <v>0</v>
      </c>
      <c r="Q114" s="129">
        <f t="shared" si="3"/>
        <v>0</v>
      </c>
      <c r="R114" s="130">
        <f>IF(A114="","",Q114*100/(33-COUNTIF(Données!B114:AH114,"A")))</f>
        <v>0</v>
      </c>
    </row>
    <row r="115" spans="1:18" ht="15.75">
      <c r="A115" s="32">
        <f>IF(Données!A115="","",Données!A115)</f>
        <v>0</v>
      </c>
      <c r="B115" s="116">
        <f>IF(A115="","",COUNTIF(Données!B115:M115,1))</f>
        <v>0</v>
      </c>
      <c r="C115" s="116">
        <f>IF(A115="","",COUNTIF(Données!P115:S115,1))</f>
        <v>0</v>
      </c>
      <c r="D115" s="116">
        <f>IF(A115="","",COUNTIF(Données!AC115:AD115,1))</f>
        <v>0</v>
      </c>
      <c r="E115" s="117">
        <f t="shared" si="0"/>
        <v>0</v>
      </c>
      <c r="F115" s="118">
        <f>IF(A115="","",100*E115/(18-COUNTIF(Données!B115:M115,"A")-COUNTIF(Données!P115:S115,"A")-COUNTIF(Données!AC115:AD115,"A")))</f>
        <v>0</v>
      </c>
      <c r="G115" s="117">
        <f>IF(A115="","",COUNTIF(Données!N115:O115,1))</f>
        <v>0</v>
      </c>
      <c r="H115" s="116">
        <f>IF(A115="","",COUNTIF(Données!W115:AB115,1))</f>
        <v>0</v>
      </c>
      <c r="I115" s="116">
        <f t="shared" si="1"/>
        <v>0</v>
      </c>
      <c r="J115" s="118">
        <f>IF(A115="","",I115*100/(8-COUNTIF(Données!N115:O115,"A")-COUNTIF(Données!W115:AB115,"A")))</f>
        <v>0</v>
      </c>
      <c r="K115" s="117">
        <f>IF(A115="","",COUNTIF(Données!T115:U115,1))</f>
        <v>0</v>
      </c>
      <c r="L115" s="116">
        <f>IF(A115="","",IF(Données!V115=1,1,0))</f>
        <v>0</v>
      </c>
      <c r="M115" s="116">
        <f>IF(A115="","",COUNTIF(Données!AE115:AF115,1))</f>
        <v>0</v>
      </c>
      <c r="N115" s="116">
        <f>IF(A115="","",COUNTIF(Données!AG115:AH115,1))</f>
        <v>0</v>
      </c>
      <c r="O115" s="119">
        <f t="shared" si="2"/>
        <v>0</v>
      </c>
      <c r="P115" s="120">
        <f>IF(A115="","",100*O115/(7-COUNTIF(Données!T115:V115,"A")-COUNTIF(Données!AE115:AH115,"A")))</f>
        <v>0</v>
      </c>
      <c r="Q115" s="121">
        <f t="shared" si="3"/>
        <v>0</v>
      </c>
      <c r="R115" s="122">
        <f>IF(A115="","",Q115*100/(33-COUNTIF(Données!B115:AH115,"A")))</f>
        <v>0</v>
      </c>
    </row>
    <row r="116" spans="1:18" ht="15.75">
      <c r="A116" s="123">
        <f>IF(Données!A116="","",Données!A116)</f>
        <v>0</v>
      </c>
      <c r="B116" s="124">
        <f>IF(A116="","",COUNTIF(Données!B116:M116,1))</f>
        <v>0</v>
      </c>
      <c r="C116" s="124">
        <f>IF(A116="","",COUNTIF(Données!P116:S116,1))</f>
        <v>0</v>
      </c>
      <c r="D116" s="124">
        <f>IF(A116="","",COUNTIF(Données!AC116:AD116,1))</f>
        <v>0</v>
      </c>
      <c r="E116" s="125">
        <f t="shared" si="0"/>
        <v>0</v>
      </c>
      <c r="F116" s="126">
        <f>IF(A116="","",100*E116/(18-COUNTIF(Données!B116:M116,"A")-COUNTIF(Données!P116:S116,"A")-COUNTIF(Données!AC116:AD116,"A")))</f>
        <v>0</v>
      </c>
      <c r="G116" s="125">
        <f>IF(A116="","",COUNTIF(Données!N116:O116,1))</f>
        <v>0</v>
      </c>
      <c r="H116" s="124">
        <f>IF(A116="","",COUNTIF(Données!W116:AB116,1))</f>
        <v>0</v>
      </c>
      <c r="I116" s="124">
        <f t="shared" si="1"/>
        <v>0</v>
      </c>
      <c r="J116" s="126">
        <f>IF(A116="","",I116*100/(8-COUNTIF(Données!N116:O116,"A")-COUNTIF(Données!W116:AB116,"A")))</f>
        <v>0</v>
      </c>
      <c r="K116" s="125">
        <f>IF(A116="","",COUNTIF(Données!T116:U116,1))</f>
        <v>0</v>
      </c>
      <c r="L116" s="124">
        <f>IF(A116="","",IF(Données!V116=1,1,0))</f>
        <v>0</v>
      </c>
      <c r="M116" s="124">
        <f>IF(A116="","",COUNTIF(Données!AE116:AF116,1))</f>
        <v>0</v>
      </c>
      <c r="N116" s="124">
        <f>IF(A116="","",COUNTIF(Données!AG116:AH116,1))</f>
        <v>0</v>
      </c>
      <c r="O116" s="127">
        <f t="shared" si="2"/>
        <v>0</v>
      </c>
      <c r="P116" s="128">
        <f>IF(A116="","",100*O116/(7-COUNTIF(Données!T116:V116,"A")-COUNTIF(Données!AE116:AH116,"A")))</f>
        <v>0</v>
      </c>
      <c r="Q116" s="129">
        <f t="shared" si="3"/>
        <v>0</v>
      </c>
      <c r="R116" s="130">
        <f>IF(A116="","",Q116*100/(33-COUNTIF(Données!B116:AH116,"A")))</f>
        <v>0</v>
      </c>
    </row>
    <row r="117" spans="1:18" ht="15.75">
      <c r="A117" s="32">
        <f>IF(Données!A117="","",Données!A117)</f>
        <v>0</v>
      </c>
      <c r="B117" s="116">
        <f>IF(A117="","",COUNTIF(Données!B117:M117,1))</f>
        <v>0</v>
      </c>
      <c r="C117" s="116">
        <f>IF(A117="","",COUNTIF(Données!P117:S117,1))</f>
        <v>0</v>
      </c>
      <c r="D117" s="116">
        <f>IF(A117="","",COUNTIF(Données!AC117:AD117,1))</f>
        <v>0</v>
      </c>
      <c r="E117" s="117">
        <f t="shared" si="0"/>
        <v>0</v>
      </c>
      <c r="F117" s="118">
        <f>IF(A117="","",100*E117/(18-COUNTIF(Données!B117:M117,"A")-COUNTIF(Données!P117:S117,"A")-COUNTIF(Données!AC117:AD117,"A")))</f>
        <v>0</v>
      </c>
      <c r="G117" s="117">
        <f>IF(A117="","",COUNTIF(Données!N117:O117,1))</f>
        <v>0</v>
      </c>
      <c r="H117" s="116">
        <f>IF(A117="","",COUNTIF(Données!W117:AB117,1))</f>
        <v>0</v>
      </c>
      <c r="I117" s="116">
        <f t="shared" si="1"/>
        <v>0</v>
      </c>
      <c r="J117" s="118">
        <f>IF(A117="","",I117*100/(8-COUNTIF(Données!N117:O117,"A")-COUNTIF(Données!W117:AB117,"A")))</f>
        <v>0</v>
      </c>
      <c r="K117" s="117">
        <f>IF(A117="","",COUNTIF(Données!T117:U117,1))</f>
        <v>0</v>
      </c>
      <c r="L117" s="116">
        <f>IF(A117="","",IF(Données!V117=1,1,0))</f>
        <v>0</v>
      </c>
      <c r="M117" s="116">
        <f>IF(A117="","",COUNTIF(Données!AE117:AF117,1))</f>
        <v>0</v>
      </c>
      <c r="N117" s="116">
        <f>IF(A117="","",COUNTIF(Données!AG117:AH117,1))</f>
        <v>0</v>
      </c>
      <c r="O117" s="119">
        <f t="shared" si="2"/>
        <v>0</v>
      </c>
      <c r="P117" s="120">
        <f>IF(A117="","",100*O117/(7-COUNTIF(Données!T117:V117,"A")-COUNTIF(Données!AE117:AH117,"A")))</f>
        <v>0</v>
      </c>
      <c r="Q117" s="121">
        <f t="shared" si="3"/>
        <v>0</v>
      </c>
      <c r="R117" s="122">
        <f>IF(A117="","",Q117*100/(33-COUNTIF(Données!B117:AH117,"A")))</f>
        <v>0</v>
      </c>
    </row>
    <row r="118" spans="1:18" ht="15.75">
      <c r="A118" s="123">
        <f>IF(Données!A118="","",Données!A118)</f>
        <v>0</v>
      </c>
      <c r="B118" s="124">
        <f>IF(A118="","",COUNTIF(Données!B118:M118,1))</f>
        <v>0</v>
      </c>
      <c r="C118" s="124">
        <f>IF(A118="","",COUNTIF(Données!P118:S118,1))</f>
        <v>0</v>
      </c>
      <c r="D118" s="124">
        <f>IF(A118="","",COUNTIF(Données!AC118:AD118,1))</f>
        <v>0</v>
      </c>
      <c r="E118" s="125">
        <f t="shared" si="0"/>
        <v>0</v>
      </c>
      <c r="F118" s="126">
        <f>IF(A118="","",100*E118/(18-COUNTIF(Données!B118:M118,"A")-COUNTIF(Données!P118:S118,"A")-COUNTIF(Données!AC118:AD118,"A")))</f>
        <v>0</v>
      </c>
      <c r="G118" s="125">
        <f>IF(A118="","",COUNTIF(Données!N118:O118,1))</f>
        <v>0</v>
      </c>
      <c r="H118" s="124">
        <f>IF(A118="","",COUNTIF(Données!W118:AB118,1))</f>
        <v>0</v>
      </c>
      <c r="I118" s="124">
        <f t="shared" si="1"/>
        <v>0</v>
      </c>
      <c r="J118" s="126">
        <f>IF(A118="","",I118*100/(8-COUNTIF(Données!N118:O118,"A")-COUNTIF(Données!W118:AB118,"A")))</f>
        <v>0</v>
      </c>
      <c r="K118" s="125">
        <f>IF(A118="","",COUNTIF(Données!T118:U118,1))</f>
        <v>0</v>
      </c>
      <c r="L118" s="124">
        <f>IF(A118="","",IF(Données!V118=1,1,0))</f>
        <v>0</v>
      </c>
      <c r="M118" s="124">
        <f>IF(A118="","",COUNTIF(Données!AE118:AF118,1))</f>
        <v>0</v>
      </c>
      <c r="N118" s="124">
        <f>IF(A118="","",COUNTIF(Données!AG118:AH118,1))</f>
        <v>0</v>
      </c>
      <c r="O118" s="127">
        <f t="shared" si="2"/>
        <v>0</v>
      </c>
      <c r="P118" s="128">
        <f>IF(A118="","",100*O118/(7-COUNTIF(Données!T118:V118,"A")-COUNTIF(Données!AE118:AH118,"A")))</f>
        <v>0</v>
      </c>
      <c r="Q118" s="129">
        <f t="shared" si="3"/>
        <v>0</v>
      </c>
      <c r="R118" s="130">
        <f>IF(A118="","",Q118*100/(33-COUNTIF(Données!B118:AH118,"A")))</f>
        <v>0</v>
      </c>
    </row>
    <row r="119" spans="1:18" ht="15.75">
      <c r="A119" s="32">
        <f>IF(Données!A119="","",Données!A119)</f>
        <v>0</v>
      </c>
      <c r="B119" s="116">
        <f>IF(A119="","",COUNTIF(Données!B119:M119,1))</f>
        <v>0</v>
      </c>
      <c r="C119" s="116">
        <f>IF(A119="","",COUNTIF(Données!P119:S119,1))</f>
        <v>0</v>
      </c>
      <c r="D119" s="116">
        <f>IF(A119="","",COUNTIF(Données!AC119:AD119,1))</f>
        <v>0</v>
      </c>
      <c r="E119" s="117">
        <f t="shared" si="0"/>
        <v>0</v>
      </c>
      <c r="F119" s="118">
        <f>IF(A119="","",100*E119/(18-COUNTIF(Données!B119:M119,"A")-COUNTIF(Données!P119:S119,"A")-COUNTIF(Données!AC119:AD119,"A")))</f>
        <v>0</v>
      </c>
      <c r="G119" s="117">
        <f>IF(A119="","",COUNTIF(Données!N119:O119,1))</f>
        <v>0</v>
      </c>
      <c r="H119" s="116">
        <f>IF(A119="","",COUNTIF(Données!W119:AB119,1))</f>
        <v>0</v>
      </c>
      <c r="I119" s="116">
        <f t="shared" si="1"/>
        <v>0</v>
      </c>
      <c r="J119" s="118">
        <f>IF(A119="","",I119*100/(8-COUNTIF(Données!N119:O119,"A")-COUNTIF(Données!W119:AB119,"A")))</f>
        <v>0</v>
      </c>
      <c r="K119" s="117">
        <f>IF(A119="","",COUNTIF(Données!T119:U119,1))</f>
        <v>0</v>
      </c>
      <c r="L119" s="116">
        <f>IF(A119="","",IF(Données!V119=1,1,0))</f>
        <v>0</v>
      </c>
      <c r="M119" s="116">
        <f>IF(A119="","",COUNTIF(Données!AE119:AF119,1))</f>
        <v>0</v>
      </c>
      <c r="N119" s="116">
        <f>IF(A119="","",COUNTIF(Données!AG119:AH119,1))</f>
        <v>0</v>
      </c>
      <c r="O119" s="119">
        <f t="shared" si="2"/>
        <v>0</v>
      </c>
      <c r="P119" s="120">
        <f>IF(A119="","",100*O119/(7-COUNTIF(Données!T119:V119,"A")-COUNTIF(Données!AE119:AH119,"A")))</f>
        <v>0</v>
      </c>
      <c r="Q119" s="121">
        <f t="shared" si="3"/>
        <v>0</v>
      </c>
      <c r="R119" s="122">
        <f>IF(A119="","",Q119*100/(33-COUNTIF(Données!B119:AH119,"A")))</f>
        <v>0</v>
      </c>
    </row>
    <row r="120" spans="1:18" ht="15.75">
      <c r="A120" s="123">
        <f>IF(Données!A120="","",Données!A120)</f>
        <v>0</v>
      </c>
      <c r="B120" s="124">
        <f>IF(A120="","",COUNTIF(Données!B120:M120,1))</f>
        <v>0</v>
      </c>
      <c r="C120" s="124">
        <f>IF(A120="","",COUNTIF(Données!P120:S120,1))</f>
        <v>0</v>
      </c>
      <c r="D120" s="124">
        <f>IF(A120="","",COUNTIF(Données!AC120:AD120,1))</f>
        <v>0</v>
      </c>
      <c r="E120" s="125">
        <f t="shared" si="0"/>
        <v>0</v>
      </c>
      <c r="F120" s="126">
        <f>IF(A120="","",100*E120/(18-COUNTIF(Données!B120:M120,"A")-COUNTIF(Données!P120:S120,"A")-COUNTIF(Données!AC120:AD120,"A")))</f>
        <v>0</v>
      </c>
      <c r="G120" s="125">
        <f>IF(A120="","",COUNTIF(Données!N120:O120,1))</f>
        <v>0</v>
      </c>
      <c r="H120" s="124">
        <f>IF(A120="","",COUNTIF(Données!W120:AB120,1))</f>
        <v>0</v>
      </c>
      <c r="I120" s="124">
        <f t="shared" si="1"/>
        <v>0</v>
      </c>
      <c r="J120" s="126">
        <f>IF(A120="","",I120*100/(8-COUNTIF(Données!N120:O120,"A")-COUNTIF(Données!W120:AB120,"A")))</f>
        <v>0</v>
      </c>
      <c r="K120" s="125">
        <f>IF(A120="","",COUNTIF(Données!T120:U120,1))</f>
        <v>0</v>
      </c>
      <c r="L120" s="124">
        <f>IF(A120="","",IF(Données!V120=1,1,0))</f>
        <v>0</v>
      </c>
      <c r="M120" s="124">
        <f>IF(A120="","",COUNTIF(Données!AE120:AF120,1))</f>
        <v>0</v>
      </c>
      <c r="N120" s="124">
        <f>IF(A120="","",COUNTIF(Données!AG120:AH120,1))</f>
        <v>0</v>
      </c>
      <c r="O120" s="127">
        <f t="shared" si="2"/>
        <v>0</v>
      </c>
      <c r="P120" s="128">
        <f>IF(A120="","",100*O120/(7-COUNTIF(Données!T120:V120,"A")-COUNTIF(Données!AE120:AH120,"A")))</f>
        <v>0</v>
      </c>
      <c r="Q120" s="129">
        <f t="shared" si="3"/>
        <v>0</v>
      </c>
      <c r="R120" s="130">
        <f>IF(A120="","",Q120*100/(33-COUNTIF(Données!B120:AH120,"A")))</f>
        <v>0</v>
      </c>
    </row>
    <row r="121" spans="1:18" ht="15.75">
      <c r="A121" s="32">
        <f>IF(Données!A121="","",Données!A121)</f>
        <v>0</v>
      </c>
      <c r="B121" s="116">
        <f>IF(A121="","",COUNTIF(Données!B121:M121,1))</f>
        <v>0</v>
      </c>
      <c r="C121" s="116">
        <f>IF(A121="","",COUNTIF(Données!P121:S121,1))</f>
        <v>0</v>
      </c>
      <c r="D121" s="116">
        <f>IF(A121="","",COUNTIF(Données!AC121:AD121,1))</f>
        <v>0</v>
      </c>
      <c r="E121" s="117">
        <f t="shared" si="0"/>
        <v>0</v>
      </c>
      <c r="F121" s="118">
        <f>IF(A121="","",100*E121/(18-COUNTIF(Données!B121:M121,"A")-COUNTIF(Données!P121:S121,"A")-COUNTIF(Données!AC121:AD121,"A")))</f>
        <v>0</v>
      </c>
      <c r="G121" s="117">
        <f>IF(A121="","",COUNTIF(Données!N121:O121,1))</f>
        <v>0</v>
      </c>
      <c r="H121" s="116">
        <f>IF(A121="","",COUNTIF(Données!W121:AB121,1))</f>
        <v>0</v>
      </c>
      <c r="I121" s="116">
        <f t="shared" si="1"/>
        <v>0</v>
      </c>
      <c r="J121" s="118">
        <f>IF(A121="","",I121*100/(8-COUNTIF(Données!N121:O121,"A")-COUNTIF(Données!W121:AB121,"A")))</f>
        <v>0</v>
      </c>
      <c r="K121" s="117">
        <f>IF(A121="","",COUNTIF(Données!T121:U121,1))</f>
        <v>0</v>
      </c>
      <c r="L121" s="116">
        <f>IF(A121="","",IF(Données!V121=1,1,0))</f>
        <v>0</v>
      </c>
      <c r="M121" s="116">
        <f>IF(A121="","",COUNTIF(Données!AE121:AF121,1))</f>
        <v>0</v>
      </c>
      <c r="N121" s="116">
        <f>IF(A121="","",COUNTIF(Données!AG121:AH121,1))</f>
        <v>0</v>
      </c>
      <c r="O121" s="119">
        <f t="shared" si="2"/>
        <v>0</v>
      </c>
      <c r="P121" s="120">
        <f>IF(A121="","",100*O121/(7-COUNTIF(Données!T121:V121,"A")-COUNTIF(Données!AE121:AH121,"A")))</f>
        <v>0</v>
      </c>
      <c r="Q121" s="121">
        <f t="shared" si="3"/>
        <v>0</v>
      </c>
      <c r="R121" s="122">
        <f>IF(A121="","",Q121*100/(33-COUNTIF(Données!B121:AH121,"A")))</f>
        <v>0</v>
      </c>
    </row>
    <row r="122" spans="1:18" ht="15.75">
      <c r="A122" s="123">
        <f>IF(Données!A122="","",Données!A122)</f>
        <v>0</v>
      </c>
      <c r="B122" s="124">
        <f>IF(A122="","",COUNTIF(Données!B122:M122,1))</f>
        <v>0</v>
      </c>
      <c r="C122" s="124">
        <f>IF(A122="","",COUNTIF(Données!P122:S122,1))</f>
        <v>0</v>
      </c>
      <c r="D122" s="124">
        <f>IF(A122="","",COUNTIF(Données!AC122:AD122,1))</f>
        <v>0</v>
      </c>
      <c r="E122" s="125">
        <f t="shared" si="0"/>
        <v>0</v>
      </c>
      <c r="F122" s="126">
        <f>IF(A122="","",100*E122/(18-COUNTIF(Données!B122:M122,"A")-COUNTIF(Données!P122:S122,"A")-COUNTIF(Données!AC122:AD122,"A")))</f>
        <v>0</v>
      </c>
      <c r="G122" s="125">
        <f>IF(A122="","",COUNTIF(Données!N122:O122,1))</f>
        <v>0</v>
      </c>
      <c r="H122" s="124">
        <f>IF(A122="","",COUNTIF(Données!W122:AB122,1))</f>
        <v>0</v>
      </c>
      <c r="I122" s="124">
        <f t="shared" si="1"/>
        <v>0</v>
      </c>
      <c r="J122" s="126">
        <f>IF(A122="","",I122*100/(8-COUNTIF(Données!N122:O122,"A")-COUNTIF(Données!W122:AB122,"A")))</f>
        <v>0</v>
      </c>
      <c r="K122" s="125">
        <f>IF(A122="","",COUNTIF(Données!T122:U122,1))</f>
        <v>0</v>
      </c>
      <c r="L122" s="124">
        <f>IF(A122="","",IF(Données!V122=1,1,0))</f>
        <v>0</v>
      </c>
      <c r="M122" s="124">
        <f>IF(A122="","",COUNTIF(Données!AE122:AF122,1))</f>
        <v>0</v>
      </c>
      <c r="N122" s="124">
        <f>IF(A122="","",COUNTIF(Données!AG122:AH122,1))</f>
        <v>0</v>
      </c>
      <c r="O122" s="127">
        <f t="shared" si="2"/>
        <v>0</v>
      </c>
      <c r="P122" s="128">
        <f>IF(A122="","",100*O122/(7-COUNTIF(Données!T122:V122,"A")-COUNTIF(Données!AE122:AH122,"A")))</f>
        <v>0</v>
      </c>
      <c r="Q122" s="129">
        <f t="shared" si="3"/>
        <v>0</v>
      </c>
      <c r="R122" s="130">
        <f>IF(A122="","",Q122*100/(33-COUNTIF(Données!B122:AH122,"A")))</f>
        <v>0</v>
      </c>
    </row>
    <row r="123" spans="1:18" ht="15.75">
      <c r="A123" s="32">
        <f>IF(Données!A123="","",Données!A123)</f>
        <v>0</v>
      </c>
      <c r="B123" s="116">
        <f>IF(A123="","",COUNTIF(Données!B123:M123,1))</f>
        <v>0</v>
      </c>
      <c r="C123" s="116">
        <f>IF(A123="","",COUNTIF(Données!P123:S123,1))</f>
        <v>0</v>
      </c>
      <c r="D123" s="116">
        <f>IF(A123="","",COUNTIF(Données!AC123:AD123,1))</f>
        <v>0</v>
      </c>
      <c r="E123" s="117">
        <f t="shared" si="0"/>
        <v>0</v>
      </c>
      <c r="F123" s="118">
        <f>IF(A123="","",100*E123/(18-COUNTIF(Données!B123:M123,"A")-COUNTIF(Données!P123:S123,"A")-COUNTIF(Données!AC123:AD123,"A")))</f>
        <v>0</v>
      </c>
      <c r="G123" s="117">
        <f>IF(A123="","",COUNTIF(Données!N123:O123,1))</f>
        <v>0</v>
      </c>
      <c r="H123" s="116">
        <f>IF(A123="","",COUNTIF(Données!W123:AB123,1))</f>
        <v>0</v>
      </c>
      <c r="I123" s="116">
        <f t="shared" si="1"/>
        <v>0</v>
      </c>
      <c r="J123" s="118">
        <f>IF(A123="","",I123*100/(8-COUNTIF(Données!N123:O123,"A")-COUNTIF(Données!W123:AB123,"A")))</f>
        <v>0</v>
      </c>
      <c r="K123" s="117">
        <f>IF(A123="","",COUNTIF(Données!T123:U123,1))</f>
        <v>0</v>
      </c>
      <c r="L123" s="116">
        <f>IF(A123="","",IF(Données!V123=1,1,0))</f>
        <v>0</v>
      </c>
      <c r="M123" s="116">
        <f>IF(A123="","",COUNTIF(Données!AE123:AF123,1))</f>
        <v>0</v>
      </c>
      <c r="N123" s="116">
        <f>IF(A123="","",COUNTIF(Données!AG123:AH123,1))</f>
        <v>0</v>
      </c>
      <c r="O123" s="119">
        <f t="shared" si="2"/>
        <v>0</v>
      </c>
      <c r="P123" s="120">
        <f>IF(A123="","",100*O123/(7-COUNTIF(Données!T123:V123,"A")-COUNTIF(Données!AE123:AH123,"A")))</f>
        <v>0</v>
      </c>
      <c r="Q123" s="121">
        <f t="shared" si="3"/>
        <v>0</v>
      </c>
      <c r="R123" s="122">
        <f>IF(A123="","",Q123*100/(33-COUNTIF(Données!B123:AH123,"A")))</f>
        <v>0</v>
      </c>
    </row>
    <row r="124" spans="1:18" ht="15.75">
      <c r="A124" s="123">
        <f>IF(Données!A124="","",Données!A124)</f>
        <v>0</v>
      </c>
      <c r="B124" s="124">
        <f>IF(A124="","",COUNTIF(Données!B124:M124,1))</f>
        <v>0</v>
      </c>
      <c r="C124" s="124">
        <f>IF(A124="","",COUNTIF(Données!P124:S124,1))</f>
        <v>0</v>
      </c>
      <c r="D124" s="124">
        <f>IF(A124="","",COUNTIF(Données!AC124:AD124,1))</f>
        <v>0</v>
      </c>
      <c r="E124" s="125">
        <f t="shared" si="0"/>
        <v>0</v>
      </c>
      <c r="F124" s="126">
        <f>IF(A124="","",100*E124/(18-COUNTIF(Données!B124:M124,"A")-COUNTIF(Données!P124:S124,"A")-COUNTIF(Données!AC124:AD124,"A")))</f>
        <v>0</v>
      </c>
      <c r="G124" s="125">
        <f>IF(A124="","",COUNTIF(Données!N124:O124,1))</f>
        <v>0</v>
      </c>
      <c r="H124" s="124">
        <f>IF(A124="","",COUNTIF(Données!W124:AB124,1))</f>
        <v>0</v>
      </c>
      <c r="I124" s="124">
        <f t="shared" si="1"/>
        <v>0</v>
      </c>
      <c r="J124" s="126">
        <f>IF(A124="","",I124*100/(8-COUNTIF(Données!N124:O124,"A")-COUNTIF(Données!W124:AB124,"A")))</f>
        <v>0</v>
      </c>
      <c r="K124" s="125">
        <f>IF(A124="","",COUNTIF(Données!T124:U124,1))</f>
        <v>0</v>
      </c>
      <c r="L124" s="124">
        <f>IF(A124="","",IF(Données!V124=1,1,0))</f>
        <v>0</v>
      </c>
      <c r="M124" s="124">
        <f>IF(A124="","",COUNTIF(Données!AE124:AF124,1))</f>
        <v>0</v>
      </c>
      <c r="N124" s="124">
        <f>IF(A124="","",COUNTIF(Données!AG124:AH124,1))</f>
        <v>0</v>
      </c>
      <c r="O124" s="127">
        <f t="shared" si="2"/>
        <v>0</v>
      </c>
      <c r="P124" s="128">
        <f>IF(A124="","",100*O124/(7-COUNTIF(Données!T124:V124,"A")-COUNTIF(Données!AE124:AH124,"A")))</f>
        <v>0</v>
      </c>
      <c r="Q124" s="129">
        <f t="shared" si="3"/>
        <v>0</v>
      </c>
      <c r="R124" s="130">
        <f>IF(A124="","",Q124*100/(33-COUNTIF(Données!B124:AH124,"A")))</f>
        <v>0</v>
      </c>
    </row>
    <row r="125" spans="1:18" ht="15.75">
      <c r="A125" s="32">
        <f>IF(Données!A125="","",Données!A125)</f>
        <v>0</v>
      </c>
      <c r="B125" s="116">
        <f>IF(A125="","",COUNTIF(Données!B125:M125,1))</f>
        <v>0</v>
      </c>
      <c r="C125" s="116">
        <f>IF(A125="","",COUNTIF(Données!P125:S125,1))</f>
        <v>0</v>
      </c>
      <c r="D125" s="116">
        <f>IF(A125="","",COUNTIF(Données!AC125:AD125,1))</f>
        <v>0</v>
      </c>
      <c r="E125" s="117">
        <f t="shared" si="0"/>
        <v>0</v>
      </c>
      <c r="F125" s="118">
        <f>IF(A125="","",100*E125/(18-COUNTIF(Données!B125:M125,"A")-COUNTIF(Données!P125:S125,"A")-COUNTIF(Données!AC125:AD125,"A")))</f>
        <v>0</v>
      </c>
      <c r="G125" s="117">
        <f>IF(A125="","",COUNTIF(Données!N125:O125,1))</f>
        <v>0</v>
      </c>
      <c r="H125" s="116">
        <f>IF(A125="","",COUNTIF(Données!W125:AB125,1))</f>
        <v>0</v>
      </c>
      <c r="I125" s="116">
        <f t="shared" si="1"/>
        <v>0</v>
      </c>
      <c r="J125" s="118">
        <f>IF(A125="","",I125*100/(8-COUNTIF(Données!N125:O125,"A")-COUNTIF(Données!W125:AB125,"A")))</f>
        <v>0</v>
      </c>
      <c r="K125" s="117">
        <f>IF(A125="","",COUNTIF(Données!T125:U125,1))</f>
        <v>0</v>
      </c>
      <c r="L125" s="116">
        <f>IF(A125="","",IF(Données!V125=1,1,0))</f>
        <v>0</v>
      </c>
      <c r="M125" s="116">
        <f>IF(A125="","",COUNTIF(Données!AE125:AF125,1))</f>
        <v>0</v>
      </c>
      <c r="N125" s="116">
        <f>IF(A125="","",COUNTIF(Données!AG125:AH125,1))</f>
        <v>0</v>
      </c>
      <c r="O125" s="119">
        <f t="shared" si="2"/>
        <v>0</v>
      </c>
      <c r="P125" s="120">
        <f>IF(A125="","",100*O125/(7-COUNTIF(Données!T125:V125,"A")-COUNTIF(Données!AE125:AH125,"A")))</f>
        <v>0</v>
      </c>
      <c r="Q125" s="121">
        <f t="shared" si="3"/>
        <v>0</v>
      </c>
      <c r="R125" s="122">
        <f>IF(A125="","",Q125*100/(33-COUNTIF(Données!B125:AH125,"A")))</f>
        <v>0</v>
      </c>
    </row>
    <row r="126" spans="1:18" ht="15.75">
      <c r="A126" s="123">
        <f>IF(Données!A126="","",Données!A126)</f>
        <v>0</v>
      </c>
      <c r="B126" s="124">
        <f>IF(A126="","",COUNTIF(Données!B126:M126,1))</f>
        <v>0</v>
      </c>
      <c r="C126" s="124">
        <f>IF(A126="","",COUNTIF(Données!P126:S126,1))</f>
        <v>0</v>
      </c>
      <c r="D126" s="124">
        <f>IF(A126="","",COUNTIF(Données!AC126:AD126,1))</f>
        <v>0</v>
      </c>
      <c r="E126" s="125">
        <f t="shared" si="0"/>
        <v>0</v>
      </c>
      <c r="F126" s="126">
        <f>IF(A126="","",100*E126/(18-COUNTIF(Données!B126:M126,"A")-COUNTIF(Données!P126:S126,"A")-COUNTIF(Données!AC126:AD126,"A")))</f>
        <v>0</v>
      </c>
      <c r="G126" s="125">
        <f>IF(A126="","",COUNTIF(Données!N126:O126,1))</f>
        <v>0</v>
      </c>
      <c r="H126" s="124">
        <f>IF(A126="","",COUNTIF(Données!W126:AB126,1))</f>
        <v>0</v>
      </c>
      <c r="I126" s="124">
        <f t="shared" si="1"/>
        <v>0</v>
      </c>
      <c r="J126" s="126">
        <f>IF(A126="","",I126*100/(8-COUNTIF(Données!N126:O126,"A")-COUNTIF(Données!W126:AB126,"A")))</f>
        <v>0</v>
      </c>
      <c r="K126" s="125">
        <f>IF(A126="","",COUNTIF(Données!T126:U126,1))</f>
        <v>0</v>
      </c>
      <c r="L126" s="124">
        <f>IF(A126="","",IF(Données!V126=1,1,0))</f>
        <v>0</v>
      </c>
      <c r="M126" s="124">
        <f>IF(A126="","",COUNTIF(Données!AE126:AF126,1))</f>
        <v>0</v>
      </c>
      <c r="N126" s="124">
        <f>IF(A126="","",COUNTIF(Données!AG126:AH126,1))</f>
        <v>0</v>
      </c>
      <c r="O126" s="127">
        <f t="shared" si="2"/>
        <v>0</v>
      </c>
      <c r="P126" s="128">
        <f>IF(A126="","",100*O126/(7-COUNTIF(Données!T126:V126,"A")-COUNTIF(Données!AE126:AH126,"A")))</f>
        <v>0</v>
      </c>
      <c r="Q126" s="129">
        <f t="shared" si="3"/>
        <v>0</v>
      </c>
      <c r="R126" s="130">
        <f>IF(A126="","",Q126*100/(33-COUNTIF(Données!B126:AH126,"A")))</f>
        <v>0</v>
      </c>
    </row>
    <row r="127" spans="1:18" ht="15.75">
      <c r="A127" s="32">
        <f>IF(Données!A127="","",Données!A127)</f>
        <v>0</v>
      </c>
      <c r="B127" s="116">
        <f>IF(A127="","",COUNTIF(Données!B127:M127,1))</f>
        <v>0</v>
      </c>
      <c r="C127" s="116">
        <f>IF(A127="","",COUNTIF(Données!P127:S127,1))</f>
        <v>0</v>
      </c>
      <c r="D127" s="116">
        <f>IF(A127="","",COUNTIF(Données!AC127:AD127,1))</f>
        <v>0</v>
      </c>
      <c r="E127" s="117">
        <f t="shared" si="0"/>
        <v>0</v>
      </c>
      <c r="F127" s="118">
        <f>IF(A127="","",100*E127/(18-COUNTIF(Données!B127:M127,"A")-COUNTIF(Données!P127:S127,"A")-COUNTIF(Données!AC127:AD127,"A")))</f>
        <v>0</v>
      </c>
      <c r="G127" s="117">
        <f>IF(A127="","",COUNTIF(Données!N127:O127,1))</f>
        <v>0</v>
      </c>
      <c r="H127" s="116">
        <f>IF(A127="","",COUNTIF(Données!W127:AB127,1))</f>
        <v>0</v>
      </c>
      <c r="I127" s="116">
        <f t="shared" si="1"/>
        <v>0</v>
      </c>
      <c r="J127" s="118">
        <f>IF(A127="","",I127*100/(8-COUNTIF(Données!N127:O127,"A")-COUNTIF(Données!W127:AB127,"A")))</f>
        <v>0</v>
      </c>
      <c r="K127" s="117">
        <f>IF(A127="","",COUNTIF(Données!T127:U127,1))</f>
        <v>0</v>
      </c>
      <c r="L127" s="116">
        <f>IF(A127="","",IF(Données!V127=1,1,0))</f>
        <v>0</v>
      </c>
      <c r="M127" s="116">
        <f>IF(A127="","",COUNTIF(Données!AE127:AF127,1))</f>
        <v>0</v>
      </c>
      <c r="N127" s="116">
        <f>IF(A127="","",COUNTIF(Données!AG127:AH127,1))</f>
        <v>0</v>
      </c>
      <c r="O127" s="119">
        <f t="shared" si="2"/>
        <v>0</v>
      </c>
      <c r="P127" s="120">
        <f>IF(A127="","",100*O127/(7-COUNTIF(Données!T127:V127,"A")-COUNTIF(Données!AE127:AH127,"A")))</f>
        <v>0</v>
      </c>
      <c r="Q127" s="121">
        <f t="shared" si="3"/>
        <v>0</v>
      </c>
      <c r="R127" s="122">
        <f>IF(A127="","",Q127*100/(33-COUNTIF(Données!B127:AH127,"A")))</f>
        <v>0</v>
      </c>
    </row>
    <row r="128" spans="1:18" ht="15.75">
      <c r="A128" s="123">
        <f>IF(Données!A128="","",Données!A128)</f>
        <v>0</v>
      </c>
      <c r="B128" s="124">
        <f>IF(A128="","",COUNTIF(Données!B128:M128,1))</f>
        <v>0</v>
      </c>
      <c r="C128" s="124">
        <f>IF(A128="","",COUNTIF(Données!P128:S128,1))</f>
        <v>0</v>
      </c>
      <c r="D128" s="124">
        <f>IF(A128="","",COUNTIF(Données!AC128:AD128,1))</f>
        <v>0</v>
      </c>
      <c r="E128" s="125">
        <f t="shared" si="0"/>
        <v>0</v>
      </c>
      <c r="F128" s="126">
        <f>IF(A128="","",100*E128/(18-COUNTIF(Données!B128:M128,"A")-COUNTIF(Données!P128:S128,"A")-COUNTIF(Données!AC128:AD128,"A")))</f>
        <v>0</v>
      </c>
      <c r="G128" s="125">
        <f>IF(A128="","",COUNTIF(Données!N128:O128,1))</f>
        <v>0</v>
      </c>
      <c r="H128" s="124">
        <f>IF(A128="","",COUNTIF(Données!W128:AB128,1))</f>
        <v>0</v>
      </c>
      <c r="I128" s="124">
        <f t="shared" si="1"/>
        <v>0</v>
      </c>
      <c r="J128" s="126">
        <f>IF(A128="","",I128*100/(8-COUNTIF(Données!N128:O128,"A")-COUNTIF(Données!W128:AB128,"A")))</f>
        <v>0</v>
      </c>
      <c r="K128" s="125">
        <f>IF(A128="","",COUNTIF(Données!T128:U128,1))</f>
        <v>0</v>
      </c>
      <c r="L128" s="124">
        <f>IF(A128="","",IF(Données!V128=1,1,0))</f>
        <v>0</v>
      </c>
      <c r="M128" s="124">
        <f>IF(A128="","",COUNTIF(Données!AE128:AF128,1))</f>
        <v>0</v>
      </c>
      <c r="N128" s="124">
        <f>IF(A128="","",COUNTIF(Données!AG128:AH128,1))</f>
        <v>0</v>
      </c>
      <c r="O128" s="127">
        <f t="shared" si="2"/>
        <v>0</v>
      </c>
      <c r="P128" s="128">
        <f>IF(A128="","",100*O128/(7-COUNTIF(Données!T128:V128,"A")-COUNTIF(Données!AE128:AH128,"A")))</f>
        <v>0</v>
      </c>
      <c r="Q128" s="129">
        <f t="shared" si="3"/>
        <v>0</v>
      </c>
      <c r="R128" s="130">
        <f>IF(A128="","",Q128*100/(33-COUNTIF(Données!B128:AH128,"A")))</f>
        <v>0</v>
      </c>
    </row>
    <row r="129" spans="1:18" ht="15.75">
      <c r="A129" s="32">
        <f>IF(Données!A129="","",Données!A129)</f>
        <v>0</v>
      </c>
      <c r="B129" s="116">
        <f>IF(A129="","",COUNTIF(Données!B129:M129,1))</f>
        <v>0</v>
      </c>
      <c r="C129" s="116">
        <f>IF(A129="","",COUNTIF(Données!P129:S129,1))</f>
        <v>0</v>
      </c>
      <c r="D129" s="116">
        <f>IF(A129="","",COUNTIF(Données!AC129:AD129,1))</f>
        <v>0</v>
      </c>
      <c r="E129" s="117">
        <f t="shared" si="0"/>
        <v>0</v>
      </c>
      <c r="F129" s="118">
        <f>IF(A129="","",100*E129/(18-COUNTIF(Données!B129:M129,"A")-COUNTIF(Données!P129:S129,"A")-COUNTIF(Données!AC129:AD129,"A")))</f>
        <v>0</v>
      </c>
      <c r="G129" s="117">
        <f>IF(A129="","",COUNTIF(Données!N129:O129,1))</f>
        <v>0</v>
      </c>
      <c r="H129" s="116">
        <f>IF(A129="","",COUNTIF(Données!W129:AB129,1))</f>
        <v>0</v>
      </c>
      <c r="I129" s="116">
        <f t="shared" si="1"/>
        <v>0</v>
      </c>
      <c r="J129" s="118">
        <f>IF(A129="","",I129*100/(8-COUNTIF(Données!N129:O129,"A")-COUNTIF(Données!W129:AB129,"A")))</f>
        <v>0</v>
      </c>
      <c r="K129" s="117">
        <f>IF(A129="","",COUNTIF(Données!T129:U129,1))</f>
        <v>0</v>
      </c>
      <c r="L129" s="116">
        <f>IF(A129="","",IF(Données!V129=1,1,0))</f>
        <v>0</v>
      </c>
      <c r="M129" s="116">
        <f>IF(A129="","",COUNTIF(Données!AE129:AF129,1))</f>
        <v>0</v>
      </c>
      <c r="N129" s="116">
        <f>IF(A129="","",COUNTIF(Données!AG129:AH129,1))</f>
        <v>0</v>
      </c>
      <c r="O129" s="119">
        <f t="shared" si="2"/>
        <v>0</v>
      </c>
      <c r="P129" s="120">
        <f>IF(A129="","",100*O129/(7-COUNTIF(Données!T129:V129,"A")-COUNTIF(Données!AE129:AH129,"A")))</f>
        <v>0</v>
      </c>
      <c r="Q129" s="121">
        <f t="shared" si="3"/>
        <v>0</v>
      </c>
      <c r="R129" s="122">
        <f>IF(A129="","",Q129*100/(33-COUNTIF(Données!B129:AH129,"A")))</f>
        <v>0</v>
      </c>
    </row>
    <row r="130" spans="1:18" ht="15.75">
      <c r="A130" s="123">
        <f>IF(Données!A130="","",Données!A130)</f>
        <v>0</v>
      </c>
      <c r="B130" s="124">
        <f>IF(A130="","",COUNTIF(Données!B130:M130,1))</f>
        <v>0</v>
      </c>
      <c r="C130" s="124">
        <f>IF(A130="","",COUNTIF(Données!P130:S130,1))</f>
        <v>0</v>
      </c>
      <c r="D130" s="124">
        <f>IF(A130="","",COUNTIF(Données!AC130:AD130,1))</f>
        <v>0</v>
      </c>
      <c r="E130" s="125">
        <f t="shared" si="0"/>
        <v>0</v>
      </c>
      <c r="F130" s="126">
        <f>IF(A130="","",100*E130/(18-COUNTIF(Données!B130:M130,"A")-COUNTIF(Données!P130:S130,"A")-COUNTIF(Données!AC130:AD130,"A")))</f>
        <v>0</v>
      </c>
      <c r="G130" s="125">
        <f>IF(A130="","",COUNTIF(Données!N130:O130,1))</f>
        <v>0</v>
      </c>
      <c r="H130" s="124">
        <f>IF(A130="","",COUNTIF(Données!W130:AB130,1))</f>
        <v>0</v>
      </c>
      <c r="I130" s="124">
        <f t="shared" si="1"/>
        <v>0</v>
      </c>
      <c r="J130" s="126">
        <f>IF(A130="","",I130*100/(8-COUNTIF(Données!N130:O130,"A")-COUNTIF(Données!W130:AB130,"A")))</f>
        <v>0</v>
      </c>
      <c r="K130" s="125">
        <f>IF(A130="","",COUNTIF(Données!T130:U130,1))</f>
        <v>0</v>
      </c>
      <c r="L130" s="124">
        <f>IF(A130="","",IF(Données!V130=1,1,0))</f>
        <v>0</v>
      </c>
      <c r="M130" s="124">
        <f>IF(A130="","",COUNTIF(Données!AE130:AF130,1))</f>
        <v>0</v>
      </c>
      <c r="N130" s="124">
        <f>IF(A130="","",COUNTIF(Données!AG130:AH130,1))</f>
        <v>0</v>
      </c>
      <c r="O130" s="127">
        <f t="shared" si="2"/>
        <v>0</v>
      </c>
      <c r="P130" s="128">
        <f>IF(A130="","",100*O130/(7-COUNTIF(Données!T130:V130,"A")-COUNTIF(Données!AE130:AH130,"A")))</f>
        <v>0</v>
      </c>
      <c r="Q130" s="129">
        <f t="shared" si="3"/>
        <v>0</v>
      </c>
      <c r="R130" s="130">
        <f>IF(A130="","",Q130*100/(33-COUNTIF(Données!B130:AH130,"A")))</f>
        <v>0</v>
      </c>
    </row>
    <row r="131" spans="1:18" ht="15.75">
      <c r="A131" s="32">
        <f>IF(Données!A131="","",Données!A131)</f>
        <v>0</v>
      </c>
      <c r="B131" s="116">
        <f>IF(A131="","",COUNTIF(Données!B131:M131,1))</f>
        <v>0</v>
      </c>
      <c r="C131" s="116">
        <f>IF(A131="","",COUNTIF(Données!P131:S131,1))</f>
        <v>0</v>
      </c>
      <c r="D131" s="116">
        <f>IF(A131="","",COUNTIF(Données!AC131:AD131,1))</f>
        <v>0</v>
      </c>
      <c r="E131" s="117">
        <f t="shared" si="0"/>
        <v>0</v>
      </c>
      <c r="F131" s="118">
        <f>IF(A131="","",100*E131/(18-COUNTIF(Données!B131:M131,"A")-COUNTIF(Données!P131:S131,"A")-COUNTIF(Données!AC131:AD131,"A")))</f>
        <v>0</v>
      </c>
      <c r="G131" s="117">
        <f>IF(A131="","",COUNTIF(Données!N131:O131,1))</f>
        <v>0</v>
      </c>
      <c r="H131" s="116">
        <f>IF(A131="","",COUNTIF(Données!W131:AB131,1))</f>
        <v>0</v>
      </c>
      <c r="I131" s="116">
        <f t="shared" si="1"/>
        <v>0</v>
      </c>
      <c r="J131" s="118">
        <f>IF(A131="","",I131*100/(8-COUNTIF(Données!N131:O131,"A")-COUNTIF(Données!W131:AB131,"A")))</f>
        <v>0</v>
      </c>
      <c r="K131" s="117">
        <f>IF(A131="","",COUNTIF(Données!T131:U131,1))</f>
        <v>0</v>
      </c>
      <c r="L131" s="116">
        <f>IF(A131="","",IF(Données!V131=1,1,0))</f>
        <v>0</v>
      </c>
      <c r="M131" s="116">
        <f>IF(A131="","",COUNTIF(Données!AE131:AF131,1))</f>
        <v>0</v>
      </c>
      <c r="N131" s="116">
        <f>IF(A131="","",COUNTIF(Données!AG131:AH131,1))</f>
        <v>0</v>
      </c>
      <c r="O131" s="119">
        <f t="shared" si="2"/>
        <v>0</v>
      </c>
      <c r="P131" s="120">
        <f>IF(A131="","",100*O131/(7-COUNTIF(Données!T131:V131,"A")-COUNTIF(Données!AE131:AH131,"A")))</f>
        <v>0</v>
      </c>
      <c r="Q131" s="121">
        <f t="shared" si="3"/>
        <v>0</v>
      </c>
      <c r="R131" s="122">
        <f>IF(A131="","",Q131*100/(33-COUNTIF(Données!B131:AH131,"A")))</f>
        <v>0</v>
      </c>
    </row>
    <row r="132" spans="1:18" ht="15.75">
      <c r="A132" s="123">
        <f>IF(Données!A132="","",Données!A132)</f>
        <v>0</v>
      </c>
      <c r="B132" s="124">
        <f>IF(A132="","",COUNTIF(Données!B132:M132,1))</f>
        <v>0</v>
      </c>
      <c r="C132" s="124">
        <f>IF(A132="","",COUNTIF(Données!P132:S132,1))</f>
        <v>0</v>
      </c>
      <c r="D132" s="124">
        <f>IF(A132="","",COUNTIF(Données!AC132:AD132,1))</f>
        <v>0</v>
      </c>
      <c r="E132" s="125">
        <f t="shared" si="0"/>
        <v>0</v>
      </c>
      <c r="F132" s="126">
        <f>IF(A132="","",100*E132/(18-COUNTIF(Données!B132:M132,"A")-COUNTIF(Données!P132:S132,"A")-COUNTIF(Données!AC132:AD132,"A")))</f>
        <v>0</v>
      </c>
      <c r="G132" s="125">
        <f>IF(A132="","",COUNTIF(Données!N132:O132,1))</f>
        <v>0</v>
      </c>
      <c r="H132" s="124">
        <f>IF(A132="","",COUNTIF(Données!W132:AB132,1))</f>
        <v>0</v>
      </c>
      <c r="I132" s="124">
        <f t="shared" si="1"/>
        <v>0</v>
      </c>
      <c r="J132" s="126">
        <f>IF(A132="","",I132*100/(8-COUNTIF(Données!N132:O132,"A")-COUNTIF(Données!W132:AB132,"A")))</f>
        <v>0</v>
      </c>
      <c r="K132" s="125">
        <f>IF(A132="","",COUNTIF(Données!T132:U132,1))</f>
        <v>0</v>
      </c>
      <c r="L132" s="124">
        <f>IF(A132="","",IF(Données!V132=1,1,0))</f>
        <v>0</v>
      </c>
      <c r="M132" s="124">
        <f>IF(A132="","",COUNTIF(Données!AE132:AF132,1))</f>
        <v>0</v>
      </c>
      <c r="N132" s="124">
        <f>IF(A132="","",COUNTIF(Données!AG132:AH132,1))</f>
        <v>0</v>
      </c>
      <c r="O132" s="127">
        <f t="shared" si="2"/>
        <v>0</v>
      </c>
      <c r="P132" s="128">
        <f>IF(A132="","",100*O132/(7-COUNTIF(Données!T132:V132,"A")-COUNTIF(Données!AE132:AH132,"A")))</f>
        <v>0</v>
      </c>
      <c r="Q132" s="129">
        <f t="shared" si="3"/>
        <v>0</v>
      </c>
      <c r="R132" s="130">
        <f>IF(A132="","",Q132*100/(33-COUNTIF(Données!B132:AH132,"A")))</f>
        <v>0</v>
      </c>
    </row>
    <row r="133" spans="1:18" ht="15.75">
      <c r="A133" s="32">
        <f>IF(Données!A133="","",Données!A133)</f>
        <v>0</v>
      </c>
      <c r="B133" s="116">
        <f>IF(A133="","",COUNTIF(Données!B133:M133,1))</f>
        <v>0</v>
      </c>
      <c r="C133" s="116">
        <f>IF(A133="","",COUNTIF(Données!P133:S133,1))</f>
        <v>0</v>
      </c>
      <c r="D133" s="116">
        <f>IF(A133="","",COUNTIF(Données!AC133:AD133,1))</f>
        <v>0</v>
      </c>
      <c r="E133" s="117">
        <f t="shared" si="0"/>
        <v>0</v>
      </c>
      <c r="F133" s="118">
        <f>IF(A133="","",100*E133/(18-COUNTIF(Données!B133:M133,"A")-COUNTIF(Données!P133:S133,"A")-COUNTIF(Données!AC133:AD133,"A")))</f>
        <v>0</v>
      </c>
      <c r="G133" s="117">
        <f>IF(A133="","",COUNTIF(Données!N133:O133,1))</f>
        <v>0</v>
      </c>
      <c r="H133" s="116">
        <f>IF(A133="","",COUNTIF(Données!W133:AB133,1))</f>
        <v>0</v>
      </c>
      <c r="I133" s="116">
        <f t="shared" si="1"/>
        <v>0</v>
      </c>
      <c r="J133" s="118">
        <f>IF(A133="","",I133*100/(8-COUNTIF(Données!N133:O133,"A")-COUNTIF(Données!W133:AB133,"A")))</f>
        <v>0</v>
      </c>
      <c r="K133" s="117">
        <f>IF(A133="","",COUNTIF(Données!T133:U133,1))</f>
        <v>0</v>
      </c>
      <c r="L133" s="116">
        <f>IF(A133="","",IF(Données!V133=1,1,0))</f>
        <v>0</v>
      </c>
      <c r="M133" s="116">
        <f>IF(A133="","",COUNTIF(Données!AE133:AF133,1))</f>
        <v>0</v>
      </c>
      <c r="N133" s="116">
        <f>IF(A133="","",COUNTIF(Données!AG133:AH133,1))</f>
        <v>0</v>
      </c>
      <c r="O133" s="119">
        <f t="shared" si="2"/>
        <v>0</v>
      </c>
      <c r="P133" s="120">
        <f>IF(A133="","",100*O133/(7-COUNTIF(Données!T133:V133,"A")-COUNTIF(Données!AE133:AH133,"A")))</f>
        <v>0</v>
      </c>
      <c r="Q133" s="121">
        <f t="shared" si="3"/>
        <v>0</v>
      </c>
      <c r="R133" s="122">
        <f>IF(A133="","",Q133*100/(33-COUNTIF(Données!B133:AH133,"A")))</f>
        <v>0</v>
      </c>
    </row>
    <row r="134" spans="1:18" ht="15.75">
      <c r="A134" s="123">
        <f>IF(Données!A134="","",Données!A134)</f>
        <v>0</v>
      </c>
      <c r="B134" s="124">
        <f>IF(A134="","",COUNTIF(Données!B134:M134,1))</f>
        <v>0</v>
      </c>
      <c r="C134" s="124">
        <f>IF(A134="","",COUNTIF(Données!P134:S134,1))</f>
        <v>0</v>
      </c>
      <c r="D134" s="124">
        <f>IF(A134="","",COUNTIF(Données!AC134:AD134,1))</f>
        <v>0</v>
      </c>
      <c r="E134" s="125">
        <f t="shared" si="0"/>
        <v>0</v>
      </c>
      <c r="F134" s="126">
        <f>IF(A134="","",100*E134/(18-COUNTIF(Données!B134:M134,"A")-COUNTIF(Données!P134:S134,"A")-COUNTIF(Données!AC134:AD134,"A")))</f>
        <v>0</v>
      </c>
      <c r="G134" s="125">
        <f>IF(A134="","",COUNTIF(Données!N134:O134,1))</f>
        <v>0</v>
      </c>
      <c r="H134" s="124">
        <f>IF(A134="","",COUNTIF(Données!W134:AB134,1))</f>
        <v>0</v>
      </c>
      <c r="I134" s="124">
        <f t="shared" si="1"/>
        <v>0</v>
      </c>
      <c r="J134" s="126">
        <f>IF(A134="","",I134*100/(8-COUNTIF(Données!N134:O134,"A")-COUNTIF(Données!W134:AB134,"A")))</f>
        <v>0</v>
      </c>
      <c r="K134" s="125">
        <f>IF(A134="","",COUNTIF(Données!T134:U134,1))</f>
        <v>0</v>
      </c>
      <c r="L134" s="124">
        <f>IF(A134="","",IF(Données!V134=1,1,0))</f>
        <v>0</v>
      </c>
      <c r="M134" s="124">
        <f>IF(A134="","",COUNTIF(Données!AE134:AF134,1))</f>
        <v>0</v>
      </c>
      <c r="N134" s="124">
        <f>IF(A134="","",COUNTIF(Données!AG134:AH134,1))</f>
        <v>0</v>
      </c>
      <c r="O134" s="127">
        <f t="shared" si="2"/>
        <v>0</v>
      </c>
      <c r="P134" s="128">
        <f>IF(A134="","",100*O134/(7-COUNTIF(Données!T134:V134,"A")-COUNTIF(Données!AE134:AH134,"A")))</f>
        <v>0</v>
      </c>
      <c r="Q134" s="129">
        <f t="shared" si="3"/>
        <v>0</v>
      </c>
      <c r="R134" s="130">
        <f>IF(A134="","",Q134*100/(33-COUNTIF(Données!B134:AH134,"A")))</f>
        <v>0</v>
      </c>
    </row>
    <row r="135" spans="1:18" ht="15.75">
      <c r="A135" s="32">
        <f>IF(Données!A135="","",Données!A135)</f>
        <v>0</v>
      </c>
      <c r="B135" s="116">
        <f>IF(A135="","",COUNTIF(Données!B135:M135,1))</f>
        <v>0</v>
      </c>
      <c r="C135" s="116">
        <f>IF(A135="","",COUNTIF(Données!P135:S135,1))</f>
        <v>0</v>
      </c>
      <c r="D135" s="116">
        <f>IF(A135="","",COUNTIF(Données!AC135:AD135,1))</f>
        <v>0</v>
      </c>
      <c r="E135" s="117">
        <f t="shared" si="0"/>
        <v>0</v>
      </c>
      <c r="F135" s="118">
        <f>IF(A135="","",100*E135/(18-COUNTIF(Données!B135:M135,"A")-COUNTIF(Données!P135:S135,"A")-COUNTIF(Données!AC135:AD135,"A")))</f>
        <v>0</v>
      </c>
      <c r="G135" s="117">
        <f>IF(A135="","",COUNTIF(Données!N135:O135,1))</f>
        <v>0</v>
      </c>
      <c r="H135" s="116">
        <f>IF(A135="","",COUNTIF(Données!W135:AB135,1))</f>
        <v>0</v>
      </c>
      <c r="I135" s="116">
        <f t="shared" si="1"/>
        <v>0</v>
      </c>
      <c r="J135" s="118">
        <f>IF(A135="","",I135*100/(8-COUNTIF(Données!N135:O135,"A")-COUNTIF(Données!W135:AB135,"A")))</f>
        <v>0</v>
      </c>
      <c r="K135" s="117">
        <f>IF(A135="","",COUNTIF(Données!T135:U135,1))</f>
        <v>0</v>
      </c>
      <c r="L135" s="116">
        <f>IF(A135="","",IF(Données!V135=1,1,0))</f>
        <v>0</v>
      </c>
      <c r="M135" s="116">
        <f>IF(A135="","",COUNTIF(Données!AE135:AF135,1))</f>
        <v>0</v>
      </c>
      <c r="N135" s="116">
        <f>IF(A135="","",COUNTIF(Données!AG135:AH135,1))</f>
        <v>0</v>
      </c>
      <c r="O135" s="119">
        <f t="shared" si="2"/>
        <v>0</v>
      </c>
      <c r="P135" s="120">
        <f>IF(A135="","",100*O135/(7-COUNTIF(Données!T135:V135,"A")-COUNTIF(Données!AE135:AH135,"A")))</f>
        <v>0</v>
      </c>
      <c r="Q135" s="121">
        <f t="shared" si="3"/>
        <v>0</v>
      </c>
      <c r="R135" s="122">
        <f>IF(A135="","",Q135*100/(33-COUNTIF(Données!B135:AH135,"A")))</f>
        <v>0</v>
      </c>
    </row>
    <row r="136" spans="1:18" ht="15.75">
      <c r="A136" s="123">
        <f>IF(Données!A136="","",Données!A136)</f>
        <v>0</v>
      </c>
      <c r="B136" s="124">
        <f>IF(A136="","",COUNTIF(Données!B136:M136,1))</f>
        <v>0</v>
      </c>
      <c r="C136" s="124">
        <f>IF(A136="","",COUNTIF(Données!P136:S136,1))</f>
        <v>0</v>
      </c>
      <c r="D136" s="124">
        <f>IF(A136="","",COUNTIF(Données!AC136:AD136,1))</f>
        <v>0</v>
      </c>
      <c r="E136" s="125">
        <f t="shared" si="0"/>
        <v>0</v>
      </c>
      <c r="F136" s="126">
        <f>IF(A136="","",100*E136/(18-COUNTIF(Données!B136:M136,"A")-COUNTIF(Données!P136:S136,"A")-COUNTIF(Données!AC136:AD136,"A")))</f>
        <v>0</v>
      </c>
      <c r="G136" s="125">
        <f>IF(A136="","",COUNTIF(Données!N136:O136,1))</f>
        <v>0</v>
      </c>
      <c r="H136" s="124">
        <f>IF(A136="","",COUNTIF(Données!W136:AB136,1))</f>
        <v>0</v>
      </c>
      <c r="I136" s="124">
        <f t="shared" si="1"/>
        <v>0</v>
      </c>
      <c r="J136" s="126">
        <f>IF(A136="","",I136*100/(8-COUNTIF(Données!N136:O136,"A")-COUNTIF(Données!W136:AB136,"A")))</f>
        <v>0</v>
      </c>
      <c r="K136" s="125">
        <f>IF(A136="","",COUNTIF(Données!T136:U136,1))</f>
        <v>0</v>
      </c>
      <c r="L136" s="124">
        <f>IF(A136="","",IF(Données!V136=1,1,0))</f>
        <v>0</v>
      </c>
      <c r="M136" s="124">
        <f>IF(A136="","",COUNTIF(Données!AE136:AF136,1))</f>
        <v>0</v>
      </c>
      <c r="N136" s="124">
        <f>IF(A136="","",COUNTIF(Données!AG136:AH136,1))</f>
        <v>0</v>
      </c>
      <c r="O136" s="127">
        <f t="shared" si="2"/>
        <v>0</v>
      </c>
      <c r="P136" s="128">
        <f>IF(A136="","",100*O136/(7-COUNTIF(Données!T136:V136,"A")-COUNTIF(Données!AE136:AH136,"A")))</f>
        <v>0</v>
      </c>
      <c r="Q136" s="129">
        <f t="shared" si="3"/>
        <v>0</v>
      </c>
      <c r="R136" s="130">
        <f>IF(A136="","",Q136*100/(33-COUNTIF(Données!B136:AH136,"A")))</f>
        <v>0</v>
      </c>
    </row>
    <row r="137" spans="1:18" ht="15.75">
      <c r="A137" s="32">
        <f>IF(Données!A137="","",Données!A137)</f>
        <v>0</v>
      </c>
      <c r="B137" s="116">
        <f>IF(A137="","",COUNTIF(Données!B137:M137,1))</f>
        <v>0</v>
      </c>
      <c r="C137" s="116">
        <f>IF(A137="","",COUNTIF(Données!P137:S137,1))</f>
        <v>0</v>
      </c>
      <c r="D137" s="116">
        <f>IF(A137="","",COUNTIF(Données!AC137:AD137,1))</f>
        <v>0</v>
      </c>
      <c r="E137" s="117">
        <f t="shared" si="0"/>
        <v>0</v>
      </c>
      <c r="F137" s="118">
        <f>IF(A137="","",100*E137/(18-COUNTIF(Données!B137:M137,"A")-COUNTIF(Données!P137:S137,"A")-COUNTIF(Données!AC137:AD137,"A")))</f>
        <v>0</v>
      </c>
      <c r="G137" s="117">
        <f>IF(A137="","",COUNTIF(Données!N137:O137,1))</f>
        <v>0</v>
      </c>
      <c r="H137" s="116">
        <f>IF(A137="","",COUNTIF(Données!W137:AB137,1))</f>
        <v>0</v>
      </c>
      <c r="I137" s="116">
        <f t="shared" si="1"/>
        <v>0</v>
      </c>
      <c r="J137" s="118">
        <f>IF(A137="","",I137*100/(8-COUNTIF(Données!N137:O137,"A")-COUNTIF(Données!W137:AB137,"A")))</f>
        <v>0</v>
      </c>
      <c r="K137" s="117">
        <f>IF(A137="","",COUNTIF(Données!T137:U137,1))</f>
        <v>0</v>
      </c>
      <c r="L137" s="116">
        <f>IF(A137="","",IF(Données!V137=1,1,0))</f>
        <v>0</v>
      </c>
      <c r="M137" s="116">
        <f>IF(A137="","",COUNTIF(Données!AE137:AF137,1))</f>
        <v>0</v>
      </c>
      <c r="N137" s="116">
        <f>IF(A137="","",COUNTIF(Données!AG137:AH137,1))</f>
        <v>0</v>
      </c>
      <c r="O137" s="119">
        <f t="shared" si="2"/>
        <v>0</v>
      </c>
      <c r="P137" s="120">
        <f>IF(A137="","",100*O137/(7-COUNTIF(Données!T137:V137,"A")-COUNTIF(Données!AE137:AH137,"A")))</f>
        <v>0</v>
      </c>
      <c r="Q137" s="121">
        <f t="shared" si="3"/>
        <v>0</v>
      </c>
      <c r="R137" s="122">
        <f>IF(A137="","",Q137*100/(33-COUNTIF(Données!B137:AH137,"A")))</f>
        <v>0</v>
      </c>
    </row>
    <row r="138" spans="1:18" ht="15.75">
      <c r="A138" s="123">
        <f>IF(Données!A138="","",Données!A138)</f>
        <v>0</v>
      </c>
      <c r="B138" s="124">
        <f>IF(A138="","",COUNTIF(Données!B138:M138,1))</f>
        <v>0</v>
      </c>
      <c r="C138" s="124">
        <f>IF(A138="","",COUNTIF(Données!P138:S138,1))</f>
        <v>0</v>
      </c>
      <c r="D138" s="124">
        <f>IF(A138="","",COUNTIF(Données!AC138:AD138,1))</f>
        <v>0</v>
      </c>
      <c r="E138" s="125">
        <f t="shared" si="0"/>
        <v>0</v>
      </c>
      <c r="F138" s="126">
        <f>IF(A138="","",100*E138/(18-COUNTIF(Données!B138:M138,"A")-COUNTIF(Données!P138:S138,"A")-COUNTIF(Données!AC138:AD138,"A")))</f>
        <v>0</v>
      </c>
      <c r="G138" s="125">
        <f>IF(A138="","",COUNTIF(Données!N138:O138,1))</f>
        <v>0</v>
      </c>
      <c r="H138" s="124">
        <f>IF(A138="","",COUNTIF(Données!W138:AB138,1))</f>
        <v>0</v>
      </c>
      <c r="I138" s="124">
        <f t="shared" si="1"/>
        <v>0</v>
      </c>
      <c r="J138" s="126">
        <f>IF(A138="","",I138*100/(8-COUNTIF(Données!N138:O138,"A")-COUNTIF(Données!W138:AB138,"A")))</f>
        <v>0</v>
      </c>
      <c r="K138" s="125">
        <f>IF(A138="","",COUNTIF(Données!T138:U138,1))</f>
        <v>0</v>
      </c>
      <c r="L138" s="124">
        <f>IF(A138="","",IF(Données!V138=1,1,0))</f>
        <v>0</v>
      </c>
      <c r="M138" s="124">
        <f>IF(A138="","",COUNTIF(Données!AE138:AF138,1))</f>
        <v>0</v>
      </c>
      <c r="N138" s="124">
        <f>IF(A138="","",COUNTIF(Données!AG138:AH138,1))</f>
        <v>0</v>
      </c>
      <c r="O138" s="127">
        <f t="shared" si="2"/>
        <v>0</v>
      </c>
      <c r="P138" s="128">
        <f>IF(A138="","",100*O138/(7-COUNTIF(Données!T138:V138,"A")-COUNTIF(Données!AE138:AH138,"A")))</f>
        <v>0</v>
      </c>
      <c r="Q138" s="129">
        <f t="shared" si="3"/>
        <v>0</v>
      </c>
      <c r="R138" s="130">
        <f>IF(A138="","",Q138*100/(33-COUNTIF(Données!B138:AH138,"A")))</f>
        <v>0</v>
      </c>
    </row>
    <row r="139" spans="1:18" ht="15.75">
      <c r="A139" s="32">
        <f>IF(Données!A139="","",Données!A139)</f>
        <v>0</v>
      </c>
      <c r="B139" s="116">
        <f>IF(A139="","",COUNTIF(Données!B139:M139,1))</f>
        <v>0</v>
      </c>
      <c r="C139" s="116">
        <f>IF(A139="","",COUNTIF(Données!P139:S139,1))</f>
        <v>0</v>
      </c>
      <c r="D139" s="116">
        <f>IF(A139="","",COUNTIF(Données!AC139:AD139,1))</f>
        <v>0</v>
      </c>
      <c r="E139" s="117">
        <f t="shared" si="0"/>
        <v>0</v>
      </c>
      <c r="F139" s="118">
        <f>IF(A139="","",100*E139/(18-COUNTIF(Données!B139:M139,"A")-COUNTIF(Données!P139:S139,"A")-COUNTIF(Données!AC139:AD139,"A")))</f>
        <v>0</v>
      </c>
      <c r="G139" s="117">
        <f>IF(A139="","",COUNTIF(Données!N139:O139,1))</f>
        <v>0</v>
      </c>
      <c r="H139" s="116">
        <f>IF(A139="","",COUNTIF(Données!W139:AB139,1))</f>
        <v>0</v>
      </c>
      <c r="I139" s="116">
        <f t="shared" si="1"/>
        <v>0</v>
      </c>
      <c r="J139" s="118">
        <f>IF(A139="","",I139*100/(8-COUNTIF(Données!N139:O139,"A")-COUNTIF(Données!W139:AB139,"A")))</f>
        <v>0</v>
      </c>
      <c r="K139" s="117">
        <f>IF(A139="","",COUNTIF(Données!T139:U139,1))</f>
        <v>0</v>
      </c>
      <c r="L139" s="116">
        <f>IF(A139="","",IF(Données!V139=1,1,0))</f>
        <v>0</v>
      </c>
      <c r="M139" s="116">
        <f>IF(A139="","",COUNTIF(Données!AE139:AF139,1))</f>
        <v>0</v>
      </c>
      <c r="N139" s="116">
        <f>IF(A139="","",COUNTIF(Données!AG139:AH139,1))</f>
        <v>0</v>
      </c>
      <c r="O139" s="119">
        <f t="shared" si="2"/>
        <v>0</v>
      </c>
      <c r="P139" s="120">
        <f>IF(A139="","",100*O139/(7-COUNTIF(Données!T139:V139,"A")-COUNTIF(Données!AE139:AH139,"A")))</f>
        <v>0</v>
      </c>
      <c r="Q139" s="121">
        <f t="shared" si="3"/>
        <v>0</v>
      </c>
      <c r="R139" s="122">
        <f>IF(A139="","",Q139*100/(33-COUNTIF(Données!B139:AH139,"A")))</f>
        <v>0</v>
      </c>
    </row>
    <row r="140" spans="1:18" ht="15.75">
      <c r="A140" s="123">
        <f>IF(Données!A140="","",Données!A140)</f>
        <v>0</v>
      </c>
      <c r="B140" s="124">
        <f>IF(A140="","",COUNTIF(Données!B140:M140,1))</f>
        <v>0</v>
      </c>
      <c r="C140" s="124">
        <f>IF(A140="","",COUNTIF(Données!P140:S140,1))</f>
        <v>0</v>
      </c>
      <c r="D140" s="124">
        <f>IF(A140="","",COUNTIF(Données!AC140:AD140,1))</f>
        <v>0</v>
      </c>
      <c r="E140" s="125">
        <f t="shared" si="0"/>
        <v>0</v>
      </c>
      <c r="F140" s="126">
        <f>IF(A140="","",100*E140/(18-COUNTIF(Données!B140:M140,"A")-COUNTIF(Données!P140:S140,"A")-COUNTIF(Données!AC140:AD140,"A")))</f>
        <v>0</v>
      </c>
      <c r="G140" s="125">
        <f>IF(A140="","",COUNTIF(Données!N140:O140,1))</f>
        <v>0</v>
      </c>
      <c r="H140" s="124">
        <f>IF(A140="","",COUNTIF(Données!W140:AB140,1))</f>
        <v>0</v>
      </c>
      <c r="I140" s="124">
        <f t="shared" si="1"/>
        <v>0</v>
      </c>
      <c r="J140" s="126">
        <f>IF(A140="","",I140*100/(8-COUNTIF(Données!N140:O140,"A")-COUNTIF(Données!W140:AB140,"A")))</f>
        <v>0</v>
      </c>
      <c r="K140" s="125">
        <f>IF(A140="","",COUNTIF(Données!T140:U140,1))</f>
        <v>0</v>
      </c>
      <c r="L140" s="124">
        <f>IF(A140="","",IF(Données!V140=1,1,0))</f>
        <v>0</v>
      </c>
      <c r="M140" s="124">
        <f>IF(A140="","",COUNTIF(Données!AE140:AF140,1))</f>
        <v>0</v>
      </c>
      <c r="N140" s="124">
        <f>IF(A140="","",COUNTIF(Données!AG140:AH140,1))</f>
        <v>0</v>
      </c>
      <c r="O140" s="127">
        <f t="shared" si="2"/>
        <v>0</v>
      </c>
      <c r="P140" s="128">
        <f>IF(A140="","",100*O140/(7-COUNTIF(Données!T140:V140,"A")-COUNTIF(Données!AE140:AH140,"A")))</f>
        <v>0</v>
      </c>
      <c r="Q140" s="129">
        <f t="shared" si="3"/>
        <v>0</v>
      </c>
      <c r="R140" s="130">
        <f>IF(A140="","",Q140*100/(33-COUNTIF(Données!B140:AH140,"A")))</f>
        <v>0</v>
      </c>
    </row>
    <row r="141" spans="1:18" ht="15.75">
      <c r="A141" s="32">
        <f>IF(Données!A141="","",Données!A141)</f>
        <v>0</v>
      </c>
      <c r="B141" s="116">
        <f>IF(A141="","",COUNTIF(Données!B141:M141,1))</f>
        <v>0</v>
      </c>
      <c r="C141" s="116">
        <f>IF(A141="","",COUNTIF(Données!P141:S141,1))</f>
        <v>0</v>
      </c>
      <c r="D141" s="116">
        <f>IF(A141="","",COUNTIF(Données!AC141:AD141,1))</f>
        <v>0</v>
      </c>
      <c r="E141" s="117">
        <f t="shared" si="0"/>
        <v>0</v>
      </c>
      <c r="F141" s="118">
        <f>IF(A141="","",100*E141/(18-COUNTIF(Données!B141:M141,"A")-COUNTIF(Données!P141:S141,"A")-COUNTIF(Données!AC141:AD141,"A")))</f>
        <v>0</v>
      </c>
      <c r="G141" s="117">
        <f>IF(A141="","",COUNTIF(Données!N141:O141,1))</f>
        <v>0</v>
      </c>
      <c r="H141" s="116">
        <f>IF(A141="","",COUNTIF(Données!W141:AB141,1))</f>
        <v>0</v>
      </c>
      <c r="I141" s="116">
        <f t="shared" si="1"/>
        <v>0</v>
      </c>
      <c r="J141" s="118">
        <f>IF(A141="","",I141*100/(8-COUNTIF(Données!N141:O141,"A")-COUNTIF(Données!W141:AB141,"A")))</f>
        <v>0</v>
      </c>
      <c r="K141" s="117">
        <f>IF(A141="","",COUNTIF(Données!T141:U141,1))</f>
        <v>0</v>
      </c>
      <c r="L141" s="116">
        <f>IF(A141="","",IF(Données!V141=1,1,0))</f>
        <v>0</v>
      </c>
      <c r="M141" s="116">
        <f>IF(A141="","",COUNTIF(Données!AE141:AF141,1))</f>
        <v>0</v>
      </c>
      <c r="N141" s="116">
        <f>IF(A141="","",COUNTIF(Données!AG141:AH141,1))</f>
        <v>0</v>
      </c>
      <c r="O141" s="119">
        <f t="shared" si="2"/>
        <v>0</v>
      </c>
      <c r="P141" s="120">
        <f>IF(A141="","",100*O141/(7-COUNTIF(Données!T141:V141,"A")-COUNTIF(Données!AE141:AH141,"A")))</f>
        <v>0</v>
      </c>
      <c r="Q141" s="121">
        <f t="shared" si="3"/>
        <v>0</v>
      </c>
      <c r="R141" s="122">
        <f>IF(A141="","",Q141*100/(33-COUNTIF(Données!B141:AH141,"A")))</f>
        <v>0</v>
      </c>
    </row>
    <row r="142" spans="1:18" ht="15.75">
      <c r="A142" s="123">
        <f>IF(Données!A142="","",Données!A142)</f>
        <v>0</v>
      </c>
      <c r="B142" s="124">
        <f>IF(A142="","",COUNTIF(Données!B142:M142,1))</f>
        <v>0</v>
      </c>
      <c r="C142" s="124">
        <f>IF(A142="","",COUNTIF(Données!P142:S142,1))</f>
        <v>0</v>
      </c>
      <c r="D142" s="124">
        <f>IF(A142="","",COUNTIF(Données!AC142:AD142,1))</f>
        <v>0</v>
      </c>
      <c r="E142" s="125">
        <f t="shared" si="0"/>
        <v>0</v>
      </c>
      <c r="F142" s="126">
        <f>IF(A142="","",100*E142/(18-COUNTIF(Données!B142:M142,"A")-COUNTIF(Données!P142:S142,"A")-COUNTIF(Données!AC142:AD142,"A")))</f>
        <v>0</v>
      </c>
      <c r="G142" s="125">
        <f>IF(A142="","",COUNTIF(Données!N142:O142,1))</f>
        <v>0</v>
      </c>
      <c r="H142" s="124">
        <f>IF(A142="","",COUNTIF(Données!W142:AB142,1))</f>
        <v>0</v>
      </c>
      <c r="I142" s="124">
        <f t="shared" si="1"/>
        <v>0</v>
      </c>
      <c r="J142" s="126">
        <f>IF(A142="","",I142*100/(8-COUNTIF(Données!N142:O142,"A")-COUNTIF(Données!W142:AB142,"A")))</f>
        <v>0</v>
      </c>
      <c r="K142" s="125">
        <f>IF(A142="","",COUNTIF(Données!T142:U142,1))</f>
        <v>0</v>
      </c>
      <c r="L142" s="124">
        <f>IF(A142="","",IF(Données!V142=1,1,0))</f>
        <v>0</v>
      </c>
      <c r="M142" s="124">
        <f>IF(A142="","",COUNTIF(Données!AE142:AF142,1))</f>
        <v>0</v>
      </c>
      <c r="N142" s="124">
        <f>IF(A142="","",COUNTIF(Données!AG142:AH142,1))</f>
        <v>0</v>
      </c>
      <c r="O142" s="127">
        <f t="shared" si="2"/>
        <v>0</v>
      </c>
      <c r="P142" s="128">
        <f>IF(A142="","",100*O142/(7-COUNTIF(Données!T142:V142,"A")-COUNTIF(Données!AE142:AH142,"A")))</f>
        <v>0</v>
      </c>
      <c r="Q142" s="129">
        <f t="shared" si="3"/>
        <v>0</v>
      </c>
      <c r="R142" s="130">
        <f>IF(A142="","",Q142*100/(33-COUNTIF(Données!B142:AH142,"A")))</f>
        <v>0</v>
      </c>
    </row>
    <row r="143" spans="1:18" ht="15.75">
      <c r="A143" s="32">
        <f>IF(Données!A143="","",Données!A143)</f>
        <v>0</v>
      </c>
      <c r="B143" s="116">
        <f>IF(A143="","",COUNTIF(Données!B143:M143,1))</f>
        <v>0</v>
      </c>
      <c r="C143" s="116">
        <f>IF(A143="","",COUNTIF(Données!P143:S143,1))</f>
        <v>0</v>
      </c>
      <c r="D143" s="116">
        <f>IF(A143="","",COUNTIF(Données!AC143:AD143,1))</f>
        <v>0</v>
      </c>
      <c r="E143" s="117">
        <f t="shared" si="0"/>
        <v>0</v>
      </c>
      <c r="F143" s="118">
        <f>IF(A143="","",100*E143/(18-COUNTIF(Données!B143:M143,"A")-COUNTIF(Données!P143:S143,"A")-COUNTIF(Données!AC143:AD143,"A")))</f>
        <v>0</v>
      </c>
      <c r="G143" s="117">
        <f>IF(A143="","",COUNTIF(Données!N143:O143,1))</f>
        <v>0</v>
      </c>
      <c r="H143" s="116">
        <f>IF(A143="","",COUNTIF(Données!W143:AB143,1))</f>
        <v>0</v>
      </c>
      <c r="I143" s="116">
        <f t="shared" si="1"/>
        <v>0</v>
      </c>
      <c r="J143" s="118">
        <f>IF(A143="","",I143*100/(8-COUNTIF(Données!N143:O143,"A")-COUNTIF(Données!W143:AB143,"A")))</f>
        <v>0</v>
      </c>
      <c r="K143" s="117">
        <f>IF(A143="","",COUNTIF(Données!T143:U143,1))</f>
        <v>0</v>
      </c>
      <c r="L143" s="116">
        <f>IF(A143="","",IF(Données!V143=1,1,0))</f>
        <v>0</v>
      </c>
      <c r="M143" s="116">
        <f>IF(A143="","",COUNTIF(Données!AE143:AF143,1))</f>
        <v>0</v>
      </c>
      <c r="N143" s="116">
        <f>IF(A143="","",COUNTIF(Données!AG143:AH143,1))</f>
        <v>0</v>
      </c>
      <c r="O143" s="119">
        <f t="shared" si="2"/>
        <v>0</v>
      </c>
      <c r="P143" s="120">
        <f>IF(A143="","",100*O143/(7-COUNTIF(Données!T143:V143,"A")-COUNTIF(Données!AE143:AH143,"A")))</f>
        <v>0</v>
      </c>
      <c r="Q143" s="121">
        <f t="shared" si="3"/>
        <v>0</v>
      </c>
      <c r="R143" s="122">
        <f>IF(A143="","",Q143*100/(33-COUNTIF(Données!B143:AH143,"A")))</f>
        <v>0</v>
      </c>
    </row>
    <row r="144" spans="1:18" ht="15.75">
      <c r="A144" s="123">
        <f>IF(Données!A144="","",Données!A144)</f>
        <v>0</v>
      </c>
      <c r="B144" s="124">
        <f>IF(A144="","",COUNTIF(Données!B144:M144,1))</f>
        <v>0</v>
      </c>
      <c r="C144" s="124">
        <f>IF(A144="","",COUNTIF(Données!P144:S144,1))</f>
        <v>0</v>
      </c>
      <c r="D144" s="124">
        <f>IF(A144="","",COUNTIF(Données!AC144:AD144,1))</f>
        <v>0</v>
      </c>
      <c r="E144" s="125">
        <f t="shared" si="0"/>
        <v>0</v>
      </c>
      <c r="F144" s="126">
        <f>IF(A144="","",100*E144/(18-COUNTIF(Données!B144:M144,"A")-COUNTIF(Données!P144:S144,"A")-COUNTIF(Données!AC144:AD144,"A")))</f>
        <v>0</v>
      </c>
      <c r="G144" s="125">
        <f>IF(A144="","",COUNTIF(Données!N144:O144,1))</f>
        <v>0</v>
      </c>
      <c r="H144" s="124">
        <f>IF(A144="","",COUNTIF(Données!W144:AB144,1))</f>
        <v>0</v>
      </c>
      <c r="I144" s="124">
        <f t="shared" si="1"/>
        <v>0</v>
      </c>
      <c r="J144" s="126">
        <f>IF(A144="","",I144*100/(8-COUNTIF(Données!N144:O144,"A")-COUNTIF(Données!W144:AB144,"A")))</f>
        <v>0</v>
      </c>
      <c r="K144" s="125">
        <f>IF(A144="","",COUNTIF(Données!T144:U144,1))</f>
        <v>0</v>
      </c>
      <c r="L144" s="124">
        <f>IF(A144="","",IF(Données!V144=1,1,0))</f>
        <v>0</v>
      </c>
      <c r="M144" s="124">
        <f>IF(A144="","",COUNTIF(Données!AE144:AF144,1))</f>
        <v>0</v>
      </c>
      <c r="N144" s="124">
        <f>IF(A144="","",COUNTIF(Données!AG144:AH144,1))</f>
        <v>0</v>
      </c>
      <c r="O144" s="127">
        <f t="shared" si="2"/>
        <v>0</v>
      </c>
      <c r="P144" s="128">
        <f>IF(A144="","",100*O144/(7-COUNTIF(Données!T144:V144,"A")-COUNTIF(Données!AE144:AH144,"A")))</f>
        <v>0</v>
      </c>
      <c r="Q144" s="129">
        <f t="shared" si="3"/>
        <v>0</v>
      </c>
      <c r="R144" s="130">
        <f>IF(A144="","",Q144*100/(33-COUNTIF(Données!B144:AH144,"A")))</f>
        <v>0</v>
      </c>
    </row>
    <row r="145" spans="1:18" ht="15.75">
      <c r="A145" s="32">
        <f>IF(Données!A145="","",Données!A145)</f>
        <v>0</v>
      </c>
      <c r="B145" s="116">
        <f>IF(A145="","",COUNTIF(Données!B145:M145,1))</f>
        <v>0</v>
      </c>
      <c r="C145" s="116">
        <f>IF(A145="","",COUNTIF(Données!P145:S145,1))</f>
        <v>0</v>
      </c>
      <c r="D145" s="116">
        <f>IF(A145="","",COUNTIF(Données!AC145:AD145,1))</f>
        <v>0</v>
      </c>
      <c r="E145" s="117">
        <f t="shared" si="0"/>
        <v>0</v>
      </c>
      <c r="F145" s="118">
        <f>IF(A145="","",100*E145/(18-COUNTIF(Données!B145:M145,"A")-COUNTIF(Données!P145:S145,"A")-COUNTIF(Données!AC145:AD145,"A")))</f>
        <v>0</v>
      </c>
      <c r="G145" s="117">
        <f>IF(A145="","",COUNTIF(Données!N145:O145,1))</f>
        <v>0</v>
      </c>
      <c r="H145" s="116">
        <f>IF(A145="","",COUNTIF(Données!W145:AB145,1))</f>
        <v>0</v>
      </c>
      <c r="I145" s="116">
        <f t="shared" si="1"/>
        <v>0</v>
      </c>
      <c r="J145" s="118">
        <f>IF(A145="","",I145*100/(8-COUNTIF(Données!N145:O145,"A")-COUNTIF(Données!W145:AB145,"A")))</f>
        <v>0</v>
      </c>
      <c r="K145" s="117">
        <f>IF(A145="","",COUNTIF(Données!T145:U145,1))</f>
        <v>0</v>
      </c>
      <c r="L145" s="116">
        <f>IF(A145="","",IF(Données!V145=1,1,0))</f>
        <v>0</v>
      </c>
      <c r="M145" s="116">
        <f>IF(A145="","",COUNTIF(Données!AE145:AF145,1))</f>
        <v>0</v>
      </c>
      <c r="N145" s="116">
        <f>IF(A145="","",COUNTIF(Données!AG145:AH145,1))</f>
        <v>0</v>
      </c>
      <c r="O145" s="119">
        <f t="shared" si="2"/>
        <v>0</v>
      </c>
      <c r="P145" s="120">
        <f>IF(A145="","",100*O145/(7-COUNTIF(Données!T145:V145,"A")-COUNTIF(Données!AE145:AH145,"A")))</f>
        <v>0</v>
      </c>
      <c r="Q145" s="121">
        <f t="shared" si="3"/>
        <v>0</v>
      </c>
      <c r="R145" s="122">
        <f>IF(A145="","",Q145*100/(33-COUNTIF(Données!B145:AH145,"A")))</f>
        <v>0</v>
      </c>
    </row>
    <row r="146" spans="1:18" ht="15.75">
      <c r="A146" s="123">
        <f>IF(Données!A146="","",Données!A146)</f>
        <v>0</v>
      </c>
      <c r="B146" s="124">
        <f>IF(A146="","",COUNTIF(Données!B146:M146,1))</f>
        <v>0</v>
      </c>
      <c r="C146" s="124">
        <f>IF(A146="","",COUNTIF(Données!P146:S146,1))</f>
        <v>0</v>
      </c>
      <c r="D146" s="124">
        <f>IF(A146="","",COUNTIF(Données!AC146:AD146,1))</f>
        <v>0</v>
      </c>
      <c r="E146" s="125">
        <f t="shared" si="0"/>
        <v>0</v>
      </c>
      <c r="F146" s="126">
        <f>IF(A146="","",100*E146/(18-COUNTIF(Données!B146:M146,"A")-COUNTIF(Données!P146:S146,"A")-COUNTIF(Données!AC146:AD146,"A")))</f>
        <v>0</v>
      </c>
      <c r="G146" s="125">
        <f>IF(A146="","",COUNTIF(Données!N146:O146,1))</f>
        <v>0</v>
      </c>
      <c r="H146" s="124">
        <f>IF(A146="","",COUNTIF(Données!W146:AB146,1))</f>
        <v>0</v>
      </c>
      <c r="I146" s="124">
        <f t="shared" si="1"/>
        <v>0</v>
      </c>
      <c r="J146" s="126">
        <f>IF(A146="","",I146*100/(8-COUNTIF(Données!N146:O146,"A")-COUNTIF(Données!W146:AB146,"A")))</f>
        <v>0</v>
      </c>
      <c r="K146" s="125">
        <f>IF(A146="","",COUNTIF(Données!T146:U146,1))</f>
        <v>0</v>
      </c>
      <c r="L146" s="124">
        <f>IF(A146="","",IF(Données!V146=1,1,0))</f>
        <v>0</v>
      </c>
      <c r="M146" s="124">
        <f>IF(A146="","",COUNTIF(Données!AE146:AF146,1))</f>
        <v>0</v>
      </c>
      <c r="N146" s="124">
        <f>IF(A146="","",COUNTIF(Données!AG146:AH146,1))</f>
        <v>0</v>
      </c>
      <c r="O146" s="127">
        <f t="shared" si="2"/>
        <v>0</v>
      </c>
      <c r="P146" s="128">
        <f>IF(A146="","",100*O146/(7-COUNTIF(Données!T146:V146,"A")-COUNTIF(Données!AE146:AH146,"A")))</f>
        <v>0</v>
      </c>
      <c r="Q146" s="129">
        <f t="shared" si="3"/>
        <v>0</v>
      </c>
      <c r="R146" s="130">
        <f>IF(A146="","",Q146*100/(33-COUNTIF(Données!B146:AH146,"A")))</f>
        <v>0</v>
      </c>
    </row>
    <row r="147" spans="1:18" ht="15.75">
      <c r="A147" s="32">
        <f>IF(Données!A147="","",Données!A147)</f>
        <v>0</v>
      </c>
      <c r="B147" s="116">
        <f>IF(A147="","",COUNTIF(Données!B147:M147,1))</f>
        <v>0</v>
      </c>
      <c r="C147" s="116">
        <f>IF(A147="","",COUNTIF(Données!P147:S147,1))</f>
        <v>0</v>
      </c>
      <c r="D147" s="116">
        <f>IF(A147="","",COUNTIF(Données!AC147:AD147,1))</f>
        <v>0</v>
      </c>
      <c r="E147" s="117">
        <f t="shared" si="0"/>
        <v>0</v>
      </c>
      <c r="F147" s="118">
        <f>IF(A147="","",100*E147/(18-COUNTIF(Données!B147:M147,"A")-COUNTIF(Données!P147:S147,"A")-COUNTIF(Données!AC147:AD147,"A")))</f>
        <v>0</v>
      </c>
      <c r="G147" s="117">
        <f>IF(A147="","",COUNTIF(Données!N147:O147,1))</f>
        <v>0</v>
      </c>
      <c r="H147" s="116">
        <f>IF(A147="","",COUNTIF(Données!W147:AB147,1))</f>
        <v>0</v>
      </c>
      <c r="I147" s="116">
        <f t="shared" si="1"/>
        <v>0</v>
      </c>
      <c r="J147" s="118">
        <f>IF(A147="","",I147*100/(8-COUNTIF(Données!N147:O147,"A")-COUNTIF(Données!W147:AB147,"A")))</f>
        <v>0</v>
      </c>
      <c r="K147" s="117">
        <f>IF(A147="","",COUNTIF(Données!T147:U147,1))</f>
        <v>0</v>
      </c>
      <c r="L147" s="116">
        <f>IF(A147="","",IF(Données!V147=1,1,0))</f>
        <v>0</v>
      </c>
      <c r="M147" s="116">
        <f>IF(A147="","",COUNTIF(Données!AE147:AF147,1))</f>
        <v>0</v>
      </c>
      <c r="N147" s="116">
        <f>IF(A147="","",COUNTIF(Données!AG147:AH147,1))</f>
        <v>0</v>
      </c>
      <c r="O147" s="119">
        <f t="shared" si="2"/>
        <v>0</v>
      </c>
      <c r="P147" s="120">
        <f>IF(A147="","",100*O147/(7-COUNTIF(Données!T147:V147,"A")-COUNTIF(Données!AE147:AH147,"A")))</f>
        <v>0</v>
      </c>
      <c r="Q147" s="121">
        <f t="shared" si="3"/>
        <v>0</v>
      </c>
      <c r="R147" s="122">
        <f>IF(A147="","",Q147*100/(33-COUNTIF(Données!B147:AH147,"A")))</f>
        <v>0</v>
      </c>
    </row>
    <row r="148" spans="1:18" ht="15.75">
      <c r="A148" s="123">
        <f>IF(Données!A148="","",Données!A148)</f>
        <v>0</v>
      </c>
      <c r="B148" s="124">
        <f>IF(A148="","",COUNTIF(Données!B148:M148,1))</f>
        <v>0</v>
      </c>
      <c r="C148" s="124">
        <f>IF(A148="","",COUNTIF(Données!P148:S148,1))</f>
        <v>0</v>
      </c>
      <c r="D148" s="124">
        <f>IF(A148="","",COUNTIF(Données!AC148:AD148,1))</f>
        <v>0</v>
      </c>
      <c r="E148" s="125">
        <f t="shared" si="0"/>
        <v>0</v>
      </c>
      <c r="F148" s="126">
        <f>IF(A148="","",100*E148/(18-COUNTIF(Données!B148:M148,"A")-COUNTIF(Données!P148:S148,"A")-COUNTIF(Données!AC148:AD148,"A")))</f>
        <v>0</v>
      </c>
      <c r="G148" s="125">
        <f>IF(A148="","",COUNTIF(Données!N148:O148,1))</f>
        <v>0</v>
      </c>
      <c r="H148" s="124">
        <f>IF(A148="","",COUNTIF(Données!W148:AB148,1))</f>
        <v>0</v>
      </c>
      <c r="I148" s="124">
        <f t="shared" si="1"/>
        <v>0</v>
      </c>
      <c r="J148" s="126">
        <f>IF(A148="","",I148*100/(8-COUNTIF(Données!N148:O148,"A")-COUNTIF(Données!W148:AB148,"A")))</f>
        <v>0</v>
      </c>
      <c r="K148" s="125">
        <f>IF(A148="","",COUNTIF(Données!T148:U148,1))</f>
        <v>0</v>
      </c>
      <c r="L148" s="124">
        <f>IF(A148="","",IF(Données!V148=1,1,0))</f>
        <v>0</v>
      </c>
      <c r="M148" s="124">
        <f>IF(A148="","",COUNTIF(Données!AE148:AF148,1))</f>
        <v>0</v>
      </c>
      <c r="N148" s="124">
        <f>IF(A148="","",COUNTIF(Données!AG148:AH148,1))</f>
        <v>0</v>
      </c>
      <c r="O148" s="127">
        <f t="shared" si="2"/>
        <v>0</v>
      </c>
      <c r="P148" s="128">
        <f>IF(A148="","",100*O148/(7-COUNTIF(Données!T148:V148,"A")-COUNTIF(Données!AE148:AH148,"A")))</f>
        <v>0</v>
      </c>
      <c r="Q148" s="129">
        <f t="shared" si="3"/>
        <v>0</v>
      </c>
      <c r="R148" s="130">
        <f>IF(A148="","",Q148*100/(33-COUNTIF(Données!B148:AH148,"A")))</f>
        <v>0</v>
      </c>
    </row>
    <row r="149" spans="1:18" ht="15.75">
      <c r="A149" s="32">
        <f>IF(Données!A149="","",Données!A149)</f>
        <v>0</v>
      </c>
      <c r="B149" s="116">
        <f>IF(A149="","",COUNTIF(Données!B149:M149,1))</f>
        <v>0</v>
      </c>
      <c r="C149" s="116">
        <f>IF(A149="","",COUNTIF(Données!P149:S149,1))</f>
        <v>0</v>
      </c>
      <c r="D149" s="116">
        <f>IF(A149="","",COUNTIF(Données!AC149:AD149,1))</f>
        <v>0</v>
      </c>
      <c r="E149" s="117">
        <f t="shared" si="0"/>
        <v>0</v>
      </c>
      <c r="F149" s="118">
        <f>IF(A149="","",100*E149/(18-COUNTIF(Données!B149:M149,"A")-COUNTIF(Données!P149:S149,"A")-COUNTIF(Données!AC149:AD149,"A")))</f>
        <v>0</v>
      </c>
      <c r="G149" s="117">
        <f>IF(A149="","",COUNTIF(Données!N149:O149,1))</f>
        <v>0</v>
      </c>
      <c r="H149" s="116">
        <f>IF(A149="","",COUNTIF(Données!W149:AB149,1))</f>
        <v>0</v>
      </c>
      <c r="I149" s="116">
        <f t="shared" si="1"/>
        <v>0</v>
      </c>
      <c r="J149" s="118">
        <f>IF(A149="","",I149*100/(8-COUNTIF(Données!N149:O149,"A")-COUNTIF(Données!W149:AB149,"A")))</f>
        <v>0</v>
      </c>
      <c r="K149" s="117">
        <f>IF(A149="","",COUNTIF(Données!T149:U149,1))</f>
        <v>0</v>
      </c>
      <c r="L149" s="116">
        <f>IF(A149="","",IF(Données!V149=1,1,0))</f>
        <v>0</v>
      </c>
      <c r="M149" s="116">
        <f>IF(A149="","",COUNTIF(Données!AE149:AF149,1))</f>
        <v>0</v>
      </c>
      <c r="N149" s="116">
        <f>IF(A149="","",COUNTIF(Données!AG149:AH149,1))</f>
        <v>0</v>
      </c>
      <c r="O149" s="119">
        <f t="shared" si="2"/>
        <v>0</v>
      </c>
      <c r="P149" s="120">
        <f>IF(A149="","",100*O149/(7-COUNTIF(Données!T149:V149,"A")-COUNTIF(Données!AE149:AH149,"A")))</f>
        <v>0</v>
      </c>
      <c r="Q149" s="121">
        <f t="shared" si="3"/>
        <v>0</v>
      </c>
      <c r="R149" s="122">
        <f>IF(A149="","",Q149*100/(33-COUNTIF(Données!B149:AH149,"A")))</f>
        <v>0</v>
      </c>
    </row>
    <row r="150" spans="1:18" ht="15.75">
      <c r="A150" s="123">
        <f>IF(Données!A150="","",Données!A150)</f>
        <v>0</v>
      </c>
      <c r="B150" s="124">
        <f>IF(A150="","",COUNTIF(Données!B150:M150,1))</f>
        <v>0</v>
      </c>
      <c r="C150" s="124">
        <f>IF(A150="","",COUNTIF(Données!P150:S150,1))</f>
        <v>0</v>
      </c>
      <c r="D150" s="124">
        <f>IF(A150="","",COUNTIF(Données!AC150:AD150,1))</f>
        <v>0</v>
      </c>
      <c r="E150" s="125">
        <f t="shared" si="0"/>
        <v>0</v>
      </c>
      <c r="F150" s="126">
        <f>IF(A150="","",100*E150/(18-COUNTIF(Données!B150:M150,"A")-COUNTIF(Données!P150:S150,"A")-COUNTIF(Données!AC150:AD150,"A")))</f>
        <v>0</v>
      </c>
      <c r="G150" s="125">
        <f>IF(A150="","",COUNTIF(Données!N150:O150,1))</f>
        <v>0</v>
      </c>
      <c r="H150" s="124">
        <f>IF(A150="","",COUNTIF(Données!W150:AB150,1))</f>
        <v>0</v>
      </c>
      <c r="I150" s="124">
        <f t="shared" si="1"/>
        <v>0</v>
      </c>
      <c r="J150" s="126">
        <f>IF(A150="","",I150*100/(8-COUNTIF(Données!N150:O150,"A")-COUNTIF(Données!W150:AB150,"A")))</f>
        <v>0</v>
      </c>
      <c r="K150" s="125">
        <f>IF(A150="","",COUNTIF(Données!T150:U150,1))</f>
        <v>0</v>
      </c>
      <c r="L150" s="124">
        <f>IF(A150="","",IF(Données!V150=1,1,0))</f>
        <v>0</v>
      </c>
      <c r="M150" s="124">
        <f>IF(A150="","",COUNTIF(Données!AE150:AF150,1))</f>
        <v>0</v>
      </c>
      <c r="N150" s="124">
        <f>IF(A150="","",COUNTIF(Données!AG150:AH150,1))</f>
        <v>0</v>
      </c>
      <c r="O150" s="127">
        <f t="shared" si="2"/>
        <v>0</v>
      </c>
      <c r="P150" s="128">
        <f>IF(A150="","",100*O150/(7-COUNTIF(Données!T150:V150,"A")-COUNTIF(Données!AE150:AH150,"A")))</f>
        <v>0</v>
      </c>
      <c r="Q150" s="129">
        <f t="shared" si="3"/>
        <v>0</v>
      </c>
      <c r="R150" s="130">
        <f>IF(A150="","",Q150*100/(33-COUNTIF(Données!B150:AH150,"A")))</f>
        <v>0</v>
      </c>
    </row>
    <row r="151" spans="1:18" ht="15.75">
      <c r="A151" s="32">
        <f>IF(Données!A151="","",Données!A151)</f>
        <v>0</v>
      </c>
      <c r="B151" s="116">
        <f>IF(A151="","",COUNTIF(Données!B151:M151,1))</f>
        <v>0</v>
      </c>
      <c r="C151" s="116">
        <f>IF(A151="","",COUNTIF(Données!P151:S151,1))</f>
        <v>0</v>
      </c>
      <c r="D151" s="116">
        <f>IF(A151="","",COUNTIF(Données!AC151:AD151,1))</f>
        <v>0</v>
      </c>
      <c r="E151" s="117">
        <f t="shared" si="0"/>
        <v>0</v>
      </c>
      <c r="F151" s="118">
        <f>IF(A151="","",100*E151/(18-COUNTIF(Données!B151:M151,"A")-COUNTIF(Données!P151:S151,"A")-COUNTIF(Données!AC151:AD151,"A")))</f>
        <v>0</v>
      </c>
      <c r="G151" s="117">
        <f>IF(A151="","",COUNTIF(Données!N151:O151,1))</f>
        <v>0</v>
      </c>
      <c r="H151" s="116">
        <f>IF(A151="","",COUNTIF(Données!W151:AB151,1))</f>
        <v>0</v>
      </c>
      <c r="I151" s="116">
        <f t="shared" si="1"/>
        <v>0</v>
      </c>
      <c r="J151" s="118">
        <f>IF(A151="","",I151*100/(8-COUNTIF(Données!N151:O151,"A")-COUNTIF(Données!W151:AB151,"A")))</f>
        <v>0</v>
      </c>
      <c r="K151" s="117">
        <f>IF(A151="","",COUNTIF(Données!T151:U151,1))</f>
        <v>0</v>
      </c>
      <c r="L151" s="116">
        <f>IF(A151="","",IF(Données!V151=1,1,0))</f>
        <v>0</v>
      </c>
      <c r="M151" s="116">
        <f>IF(A151="","",COUNTIF(Données!AE151:AF151,1))</f>
        <v>0</v>
      </c>
      <c r="N151" s="116">
        <f>IF(A151="","",COUNTIF(Données!AG151:AH151,1))</f>
        <v>0</v>
      </c>
      <c r="O151" s="119">
        <f t="shared" si="2"/>
        <v>0</v>
      </c>
      <c r="P151" s="120">
        <f>IF(A151="","",100*O151/(7-COUNTIF(Données!T151:V151,"A")-COUNTIF(Données!AE151:AH151,"A")))</f>
        <v>0</v>
      </c>
      <c r="Q151" s="121">
        <f t="shared" si="3"/>
        <v>0</v>
      </c>
      <c r="R151" s="122">
        <f>IF(A151="","",Q151*100/(33-COUNTIF(Données!B151:AH151,"A")))</f>
        <v>0</v>
      </c>
    </row>
    <row r="152" spans="1:18" ht="15.75">
      <c r="A152" s="123">
        <f>IF(Données!A152="","",Données!A152)</f>
        <v>0</v>
      </c>
      <c r="B152" s="124">
        <f>IF(A152="","",COUNTIF(Données!B152:M152,1))</f>
        <v>0</v>
      </c>
      <c r="C152" s="124">
        <f>IF(A152="","",COUNTIF(Données!P152:S152,1))</f>
        <v>0</v>
      </c>
      <c r="D152" s="124">
        <f>IF(A152="","",COUNTIF(Données!AC152:AD152,1))</f>
        <v>0</v>
      </c>
      <c r="E152" s="125">
        <f t="shared" si="0"/>
        <v>0</v>
      </c>
      <c r="F152" s="126">
        <f>IF(A152="","",100*E152/(18-COUNTIF(Données!B152:M152,"A")-COUNTIF(Données!P152:S152,"A")-COUNTIF(Données!AC152:AD152,"A")))</f>
        <v>0</v>
      </c>
      <c r="G152" s="125">
        <f>IF(A152="","",COUNTIF(Données!N152:O152,1))</f>
        <v>0</v>
      </c>
      <c r="H152" s="124">
        <f>IF(A152="","",COUNTIF(Données!W152:AB152,1))</f>
        <v>0</v>
      </c>
      <c r="I152" s="124">
        <f t="shared" si="1"/>
        <v>0</v>
      </c>
      <c r="J152" s="126">
        <f>IF(A152="","",I152*100/(8-COUNTIF(Données!N152:O152,"A")-COUNTIF(Données!W152:AB152,"A")))</f>
        <v>0</v>
      </c>
      <c r="K152" s="125">
        <f>IF(A152="","",COUNTIF(Données!T152:U152,1))</f>
        <v>0</v>
      </c>
      <c r="L152" s="124">
        <f>IF(A152="","",IF(Données!V152=1,1,0))</f>
        <v>0</v>
      </c>
      <c r="M152" s="124">
        <f>IF(A152="","",COUNTIF(Données!AE152:AF152,1))</f>
        <v>0</v>
      </c>
      <c r="N152" s="124">
        <f>IF(A152="","",COUNTIF(Données!AG152:AH152,1))</f>
        <v>0</v>
      </c>
      <c r="O152" s="127">
        <f t="shared" si="2"/>
        <v>0</v>
      </c>
      <c r="P152" s="128">
        <f>IF(A152="","",100*O152/(7-COUNTIF(Données!T152:V152,"A")-COUNTIF(Données!AE152:AH152,"A")))</f>
        <v>0</v>
      </c>
      <c r="Q152" s="129">
        <f t="shared" si="3"/>
        <v>0</v>
      </c>
      <c r="R152" s="130">
        <f>IF(A152="","",Q152*100/(33-COUNTIF(Données!B152:AH152,"A")))</f>
        <v>0</v>
      </c>
    </row>
    <row r="153" spans="1:18" ht="15.75">
      <c r="A153" s="32">
        <f>IF(Données!A153="","",Données!A153)</f>
        <v>0</v>
      </c>
      <c r="B153" s="116">
        <f>IF(A153="","",COUNTIF(Données!B153:M153,1))</f>
        <v>0</v>
      </c>
      <c r="C153" s="116">
        <f>IF(A153="","",COUNTIF(Données!P153:S153,1))</f>
        <v>0</v>
      </c>
      <c r="D153" s="116">
        <f>IF(A153="","",COUNTIF(Données!AC153:AD153,1))</f>
        <v>0</v>
      </c>
      <c r="E153" s="117">
        <f t="shared" si="0"/>
        <v>0</v>
      </c>
      <c r="F153" s="118">
        <f>IF(A153="","",100*E153/(18-COUNTIF(Données!B153:M153,"A")-COUNTIF(Données!P153:S153,"A")-COUNTIF(Données!AC153:AD153,"A")))</f>
        <v>0</v>
      </c>
      <c r="G153" s="117">
        <f>IF(A153="","",COUNTIF(Données!N153:O153,1))</f>
        <v>0</v>
      </c>
      <c r="H153" s="116">
        <f>IF(A153="","",COUNTIF(Données!W153:AB153,1))</f>
        <v>0</v>
      </c>
      <c r="I153" s="116">
        <f t="shared" si="1"/>
        <v>0</v>
      </c>
      <c r="J153" s="118">
        <f>IF(A153="","",I153*100/(8-COUNTIF(Données!N153:O153,"A")-COUNTIF(Données!W153:AB153,"A")))</f>
        <v>0</v>
      </c>
      <c r="K153" s="117">
        <f>IF(A153="","",COUNTIF(Données!T153:U153,1))</f>
        <v>0</v>
      </c>
      <c r="L153" s="116">
        <f>IF(A153="","",IF(Données!V153=1,1,0))</f>
        <v>0</v>
      </c>
      <c r="M153" s="116">
        <f>IF(A153="","",COUNTIF(Données!AE153:AF153,1))</f>
        <v>0</v>
      </c>
      <c r="N153" s="116">
        <f>IF(A153="","",COUNTIF(Données!AG153:AH153,1))</f>
        <v>0</v>
      </c>
      <c r="O153" s="119">
        <f t="shared" si="2"/>
        <v>0</v>
      </c>
      <c r="P153" s="120">
        <f>IF(A153="","",100*O153/(7-COUNTIF(Données!T153:V153,"A")-COUNTIF(Données!AE153:AH153,"A")))</f>
        <v>0</v>
      </c>
      <c r="Q153" s="121">
        <f t="shared" si="3"/>
        <v>0</v>
      </c>
      <c r="R153" s="122">
        <f>IF(A153="","",Q153*100/(33-COUNTIF(Données!B153:AH153,"A")))</f>
        <v>0</v>
      </c>
    </row>
    <row r="154" spans="1:18" ht="15.75">
      <c r="A154" s="123">
        <f>IF(Données!A154="","",Données!A154)</f>
        <v>0</v>
      </c>
      <c r="B154" s="124">
        <f>IF(A154="","",COUNTIF(Données!B154:M154,1))</f>
        <v>0</v>
      </c>
      <c r="C154" s="124">
        <f>IF(A154="","",COUNTIF(Données!P154:S154,1))</f>
        <v>0</v>
      </c>
      <c r="D154" s="124">
        <f>IF(A154="","",COUNTIF(Données!AC154:AD154,1))</f>
        <v>0</v>
      </c>
      <c r="E154" s="125">
        <f t="shared" si="0"/>
        <v>0</v>
      </c>
      <c r="F154" s="126">
        <f>IF(A154="","",100*E154/(18-COUNTIF(Données!B154:M154,"A")-COUNTIF(Données!P154:S154,"A")-COUNTIF(Données!AC154:AD154,"A")))</f>
        <v>0</v>
      </c>
      <c r="G154" s="125">
        <f>IF(A154="","",COUNTIF(Données!N154:O154,1))</f>
        <v>0</v>
      </c>
      <c r="H154" s="124">
        <f>IF(A154="","",COUNTIF(Données!W154:AB154,1))</f>
        <v>0</v>
      </c>
      <c r="I154" s="124">
        <f t="shared" si="1"/>
        <v>0</v>
      </c>
      <c r="J154" s="126">
        <f>IF(A154="","",I154*100/(8-COUNTIF(Données!N154:O154,"A")-COUNTIF(Données!W154:AB154,"A")))</f>
        <v>0</v>
      </c>
      <c r="K154" s="125">
        <f>IF(A154="","",COUNTIF(Données!T154:U154,1))</f>
        <v>0</v>
      </c>
      <c r="L154" s="124">
        <f>IF(A154="","",IF(Données!V154=1,1,0))</f>
        <v>0</v>
      </c>
      <c r="M154" s="124">
        <f>IF(A154="","",COUNTIF(Données!AE154:AF154,1))</f>
        <v>0</v>
      </c>
      <c r="N154" s="124">
        <f>IF(A154="","",COUNTIF(Données!AG154:AH154,1))</f>
        <v>0</v>
      </c>
      <c r="O154" s="127">
        <f t="shared" si="2"/>
        <v>0</v>
      </c>
      <c r="P154" s="128">
        <f>IF(A154="","",100*O154/(7-COUNTIF(Données!T154:V154,"A")-COUNTIF(Données!AE154:AH154,"A")))</f>
        <v>0</v>
      </c>
      <c r="Q154" s="129">
        <f t="shared" si="3"/>
        <v>0</v>
      </c>
      <c r="R154" s="130">
        <f>IF(A154="","",Q154*100/(33-COUNTIF(Données!B154:AH154,"A")))</f>
        <v>0</v>
      </c>
    </row>
    <row r="155" spans="1:18" ht="15.75">
      <c r="A155" s="32">
        <f>IF(Données!A155="","",Données!A155)</f>
        <v>0</v>
      </c>
      <c r="B155" s="116">
        <f>IF(A155="","",COUNTIF(Données!B155:M155,1))</f>
        <v>0</v>
      </c>
      <c r="C155" s="116">
        <f>IF(A155="","",COUNTIF(Données!P155:S155,1))</f>
        <v>0</v>
      </c>
      <c r="D155" s="116">
        <f>IF(A155="","",COUNTIF(Données!AC155:AD155,1))</f>
        <v>0</v>
      </c>
      <c r="E155" s="117">
        <f t="shared" si="0"/>
        <v>0</v>
      </c>
      <c r="F155" s="118">
        <f>IF(A155="","",100*E155/(18-COUNTIF(Données!B155:M155,"A")-COUNTIF(Données!P155:S155,"A")-COUNTIF(Données!AC155:AD155,"A")))</f>
        <v>0</v>
      </c>
      <c r="G155" s="117">
        <f>IF(A155="","",COUNTIF(Données!N155:O155,1))</f>
        <v>0</v>
      </c>
      <c r="H155" s="116">
        <f>IF(A155="","",COUNTIF(Données!W155:AB155,1))</f>
        <v>0</v>
      </c>
      <c r="I155" s="116">
        <f t="shared" si="1"/>
        <v>0</v>
      </c>
      <c r="J155" s="118">
        <f>IF(A155="","",I155*100/(8-COUNTIF(Données!N155:O155,"A")-COUNTIF(Données!W155:AB155,"A")))</f>
        <v>0</v>
      </c>
      <c r="K155" s="117">
        <f>IF(A155="","",COUNTIF(Données!T155:U155,1))</f>
        <v>0</v>
      </c>
      <c r="L155" s="116">
        <f>IF(A155="","",IF(Données!V155=1,1,0))</f>
        <v>0</v>
      </c>
      <c r="M155" s="116">
        <f>IF(A155="","",COUNTIF(Données!AE155:AF155,1))</f>
        <v>0</v>
      </c>
      <c r="N155" s="116">
        <f>IF(A155="","",COUNTIF(Données!AG155:AH155,1))</f>
        <v>0</v>
      </c>
      <c r="O155" s="119">
        <f t="shared" si="2"/>
        <v>0</v>
      </c>
      <c r="P155" s="120">
        <f>IF(A155="","",100*O155/(7-COUNTIF(Données!T155:V155,"A")-COUNTIF(Données!AE155:AH155,"A")))</f>
        <v>0</v>
      </c>
      <c r="Q155" s="121">
        <f t="shared" si="3"/>
        <v>0</v>
      </c>
      <c r="R155" s="122">
        <f>IF(A155="","",Q155*100/(33-COUNTIF(Données!B155:AH155,"A")))</f>
        <v>0</v>
      </c>
    </row>
    <row r="156" spans="1:18" ht="15.75">
      <c r="A156" s="123">
        <f>IF(Données!A156="","",Données!A156)</f>
        <v>0</v>
      </c>
      <c r="B156" s="124">
        <f>IF(A156="","",COUNTIF(Données!B156:M156,1))</f>
        <v>0</v>
      </c>
      <c r="C156" s="124">
        <f>IF(A156="","",COUNTIF(Données!P156:S156,1))</f>
        <v>0</v>
      </c>
      <c r="D156" s="124">
        <f>IF(A156="","",COUNTIF(Données!AC156:AD156,1))</f>
        <v>0</v>
      </c>
      <c r="E156" s="125">
        <f t="shared" si="0"/>
        <v>0</v>
      </c>
      <c r="F156" s="126">
        <f>IF(A156="","",100*E156/(18-COUNTIF(Données!B156:M156,"A")-COUNTIF(Données!P156:S156,"A")-COUNTIF(Données!AC156:AD156,"A")))</f>
        <v>0</v>
      </c>
      <c r="G156" s="125">
        <f>IF(A156="","",COUNTIF(Données!N156:O156,1))</f>
        <v>0</v>
      </c>
      <c r="H156" s="124">
        <f>IF(A156="","",COUNTIF(Données!W156:AB156,1))</f>
        <v>0</v>
      </c>
      <c r="I156" s="124">
        <f t="shared" si="1"/>
        <v>0</v>
      </c>
      <c r="J156" s="126">
        <f>IF(A156="","",I156*100/(8-COUNTIF(Données!N156:O156,"A")-COUNTIF(Données!W156:AB156,"A")))</f>
        <v>0</v>
      </c>
      <c r="K156" s="125">
        <f>IF(A156="","",COUNTIF(Données!T156:U156,1))</f>
        <v>0</v>
      </c>
      <c r="L156" s="124">
        <f>IF(A156="","",IF(Données!V156=1,1,0))</f>
        <v>0</v>
      </c>
      <c r="M156" s="124">
        <f>IF(A156="","",COUNTIF(Données!AE156:AF156,1))</f>
        <v>0</v>
      </c>
      <c r="N156" s="124">
        <f>IF(A156="","",COUNTIF(Données!AG156:AH156,1))</f>
        <v>0</v>
      </c>
      <c r="O156" s="127">
        <f t="shared" si="2"/>
        <v>0</v>
      </c>
      <c r="P156" s="128">
        <f>IF(A156="","",100*O156/(7-COUNTIF(Données!T156:V156,"A")-COUNTIF(Données!AE156:AH156,"A")))</f>
        <v>0</v>
      </c>
      <c r="Q156" s="129">
        <f t="shared" si="3"/>
        <v>0</v>
      </c>
      <c r="R156" s="130">
        <f>IF(A156="","",Q156*100/(33-COUNTIF(Données!B156:AH156,"A")))</f>
        <v>0</v>
      </c>
    </row>
    <row r="157" spans="1:18" ht="15.75">
      <c r="A157" s="32">
        <f>IF(Données!A157="","",Données!A157)</f>
        <v>0</v>
      </c>
      <c r="B157" s="116">
        <f>IF(A157="","",COUNTIF(Données!B157:M157,1))</f>
        <v>0</v>
      </c>
      <c r="C157" s="116">
        <f>IF(A157="","",COUNTIF(Données!P157:S157,1))</f>
        <v>0</v>
      </c>
      <c r="D157" s="116">
        <f>IF(A157="","",COUNTIF(Données!AC157:AD157,1))</f>
        <v>0</v>
      </c>
      <c r="E157" s="117">
        <f t="shared" si="0"/>
        <v>0</v>
      </c>
      <c r="F157" s="118">
        <f>IF(A157="","",100*E157/(18-COUNTIF(Données!B157:M157,"A")-COUNTIF(Données!P157:S157,"A")-COUNTIF(Données!AC157:AD157,"A")))</f>
        <v>0</v>
      </c>
      <c r="G157" s="117">
        <f>IF(A157="","",COUNTIF(Données!N157:O157,1))</f>
        <v>0</v>
      </c>
      <c r="H157" s="116">
        <f>IF(A157="","",COUNTIF(Données!W157:AB157,1))</f>
        <v>0</v>
      </c>
      <c r="I157" s="116">
        <f t="shared" si="1"/>
        <v>0</v>
      </c>
      <c r="J157" s="118">
        <f>IF(A157="","",I157*100/(8-COUNTIF(Données!N157:O157,"A")-COUNTIF(Données!W157:AB157,"A")))</f>
        <v>0</v>
      </c>
      <c r="K157" s="117">
        <f>IF(A157="","",COUNTIF(Données!T157:U157,1))</f>
        <v>0</v>
      </c>
      <c r="L157" s="116">
        <f>IF(A157="","",IF(Données!V157=1,1,0))</f>
        <v>0</v>
      </c>
      <c r="M157" s="116">
        <f>IF(A157="","",COUNTIF(Données!AE157:AF157,1))</f>
        <v>0</v>
      </c>
      <c r="N157" s="116">
        <f>IF(A157="","",COUNTIF(Données!AG157:AH157,1))</f>
        <v>0</v>
      </c>
      <c r="O157" s="119">
        <f t="shared" si="2"/>
        <v>0</v>
      </c>
      <c r="P157" s="120">
        <f>IF(A157="","",100*O157/(7-COUNTIF(Données!T157:V157,"A")-COUNTIF(Données!AE157:AH157,"A")))</f>
        <v>0</v>
      </c>
      <c r="Q157" s="121">
        <f t="shared" si="3"/>
        <v>0</v>
      </c>
      <c r="R157" s="122">
        <f>IF(A157="","",Q157*100/(33-COUNTIF(Données!B157:AH157,"A")))</f>
        <v>0</v>
      </c>
    </row>
    <row r="158" spans="1:18" ht="15.75">
      <c r="A158" s="123">
        <f>IF(Données!A158="","",Données!A158)</f>
        <v>0</v>
      </c>
      <c r="B158" s="124">
        <f>IF(A158="","",COUNTIF(Données!B158:M158,1))</f>
        <v>0</v>
      </c>
      <c r="C158" s="124">
        <f>IF(A158="","",COUNTIF(Données!P158:S158,1))</f>
        <v>0</v>
      </c>
      <c r="D158" s="124">
        <f>IF(A158="","",COUNTIF(Données!AC158:AD158,1))</f>
        <v>0</v>
      </c>
      <c r="E158" s="125">
        <f t="shared" si="0"/>
        <v>0</v>
      </c>
      <c r="F158" s="126">
        <f>IF(A158="","",100*E158/(18-COUNTIF(Données!B158:M158,"A")-COUNTIF(Données!P158:S158,"A")-COUNTIF(Données!AC158:AD158,"A")))</f>
        <v>0</v>
      </c>
      <c r="G158" s="125">
        <f>IF(A158="","",COUNTIF(Données!N158:O158,1))</f>
        <v>0</v>
      </c>
      <c r="H158" s="124">
        <f>IF(A158="","",COUNTIF(Données!W158:AB158,1))</f>
        <v>0</v>
      </c>
      <c r="I158" s="124">
        <f t="shared" si="1"/>
        <v>0</v>
      </c>
      <c r="J158" s="126">
        <f>IF(A158="","",I158*100/(8-COUNTIF(Données!N158:O158,"A")-COUNTIF(Données!W158:AB158,"A")))</f>
        <v>0</v>
      </c>
      <c r="K158" s="125">
        <f>IF(A158="","",COUNTIF(Données!T158:U158,1))</f>
        <v>0</v>
      </c>
      <c r="L158" s="124">
        <f>IF(A158="","",IF(Données!V158=1,1,0))</f>
        <v>0</v>
      </c>
      <c r="M158" s="124">
        <f>IF(A158="","",COUNTIF(Données!AE158:AF158,1))</f>
        <v>0</v>
      </c>
      <c r="N158" s="124">
        <f>IF(A158="","",COUNTIF(Données!AG158:AH158,1))</f>
        <v>0</v>
      </c>
      <c r="O158" s="127">
        <f t="shared" si="2"/>
        <v>0</v>
      </c>
      <c r="P158" s="128">
        <f>IF(A158="","",100*O158/(7-COUNTIF(Données!T158:V158,"A")-COUNTIF(Données!AE158:AH158,"A")))</f>
        <v>0</v>
      </c>
      <c r="Q158" s="129">
        <f t="shared" si="3"/>
        <v>0</v>
      </c>
      <c r="R158" s="130">
        <f>IF(A158="","",Q158*100/(33-COUNTIF(Données!B158:AH158,"A")))</f>
        <v>0</v>
      </c>
    </row>
    <row r="159" spans="1:18" ht="15.75">
      <c r="A159" s="32">
        <f>IF(Données!A159="","",Données!A159)</f>
        <v>0</v>
      </c>
      <c r="B159" s="116">
        <f>IF(A159="","",COUNTIF(Données!B159:M159,1))</f>
        <v>0</v>
      </c>
      <c r="C159" s="116">
        <f>IF(A159="","",COUNTIF(Données!P159:S159,1))</f>
        <v>0</v>
      </c>
      <c r="D159" s="116">
        <f>IF(A159="","",COUNTIF(Données!AC159:AD159,1))</f>
        <v>0</v>
      </c>
      <c r="E159" s="117">
        <f t="shared" si="0"/>
        <v>0</v>
      </c>
      <c r="F159" s="118">
        <f>IF(A159="","",100*E159/(18-COUNTIF(Données!B159:M159,"A")-COUNTIF(Données!P159:S159,"A")-COUNTIF(Données!AC159:AD159,"A")))</f>
        <v>0</v>
      </c>
      <c r="G159" s="117">
        <f>IF(A159="","",COUNTIF(Données!N159:O159,1))</f>
        <v>0</v>
      </c>
      <c r="H159" s="116">
        <f>IF(A159="","",COUNTIF(Données!W159:AB159,1))</f>
        <v>0</v>
      </c>
      <c r="I159" s="116">
        <f t="shared" si="1"/>
        <v>0</v>
      </c>
      <c r="J159" s="118">
        <f>IF(A159="","",I159*100/(8-COUNTIF(Données!N159:O159,"A")-COUNTIF(Données!W159:AB159,"A")))</f>
        <v>0</v>
      </c>
      <c r="K159" s="117">
        <f>IF(A159="","",COUNTIF(Données!T159:U159,1))</f>
        <v>0</v>
      </c>
      <c r="L159" s="116">
        <f>IF(A159="","",IF(Données!V159=1,1,0))</f>
        <v>0</v>
      </c>
      <c r="M159" s="116">
        <f>IF(A159="","",COUNTIF(Données!AE159:AF159,1))</f>
        <v>0</v>
      </c>
      <c r="N159" s="116">
        <f>IF(A159="","",COUNTIF(Données!AG159:AH159,1))</f>
        <v>0</v>
      </c>
      <c r="O159" s="119">
        <f t="shared" si="2"/>
        <v>0</v>
      </c>
      <c r="P159" s="120">
        <f>IF(A159="","",100*O159/(7-COUNTIF(Données!T159:V159,"A")-COUNTIF(Données!AE159:AH159,"A")))</f>
        <v>0</v>
      </c>
      <c r="Q159" s="121">
        <f t="shared" si="3"/>
        <v>0</v>
      </c>
      <c r="R159" s="122">
        <f>IF(A159="","",Q159*100/(33-COUNTIF(Données!B159:AH159,"A")))</f>
        <v>0</v>
      </c>
    </row>
    <row r="160" spans="1:18" ht="15.75">
      <c r="A160" s="123">
        <f>IF(Données!A160="","",Données!A160)</f>
        <v>0</v>
      </c>
      <c r="B160" s="124">
        <f>IF(A160="","",COUNTIF(Données!B160:M160,1))</f>
        <v>0</v>
      </c>
      <c r="C160" s="124">
        <f>IF(A160="","",COUNTIF(Données!P160:S160,1))</f>
        <v>0</v>
      </c>
      <c r="D160" s="124">
        <f>IF(A160="","",COUNTIF(Données!AC160:AD160,1))</f>
        <v>0</v>
      </c>
      <c r="E160" s="125">
        <f t="shared" si="0"/>
        <v>0</v>
      </c>
      <c r="F160" s="126">
        <f>IF(A160="","",100*E160/(18-COUNTIF(Données!B160:M160,"A")-COUNTIF(Données!P160:S160,"A")-COUNTIF(Données!AC160:AD160,"A")))</f>
        <v>0</v>
      </c>
      <c r="G160" s="125">
        <f>IF(A160="","",COUNTIF(Données!N160:O160,1))</f>
        <v>0</v>
      </c>
      <c r="H160" s="124">
        <f>IF(A160="","",COUNTIF(Données!W160:AB160,1))</f>
        <v>0</v>
      </c>
      <c r="I160" s="124">
        <f t="shared" si="1"/>
        <v>0</v>
      </c>
      <c r="J160" s="126">
        <f>IF(A160="","",I160*100/(8-COUNTIF(Données!N160:O160,"A")-COUNTIF(Données!W160:AB160,"A")))</f>
        <v>0</v>
      </c>
      <c r="K160" s="125">
        <f>IF(A160="","",COUNTIF(Données!T160:U160,1))</f>
        <v>0</v>
      </c>
      <c r="L160" s="124">
        <f>IF(A160="","",IF(Données!V160=1,1,0))</f>
        <v>0</v>
      </c>
      <c r="M160" s="124">
        <f>IF(A160="","",COUNTIF(Données!AE160:AF160,1))</f>
        <v>0</v>
      </c>
      <c r="N160" s="124">
        <f>IF(A160="","",COUNTIF(Données!AG160:AH160,1))</f>
        <v>0</v>
      </c>
      <c r="O160" s="127">
        <f t="shared" si="2"/>
        <v>0</v>
      </c>
      <c r="P160" s="128">
        <f>IF(A160="","",100*O160/(7-COUNTIF(Données!T160:V160,"A")-COUNTIF(Données!AE160:AH160,"A")))</f>
        <v>0</v>
      </c>
      <c r="Q160" s="129">
        <f t="shared" si="3"/>
        <v>0</v>
      </c>
      <c r="R160" s="130">
        <f>IF(A160="","",Q160*100/(33-COUNTIF(Données!B160:AH160,"A")))</f>
        <v>0</v>
      </c>
    </row>
    <row r="161" spans="1:18" ht="15.75">
      <c r="A161" s="32">
        <f>IF(Données!A161="","",Données!A161)</f>
        <v>0</v>
      </c>
      <c r="B161" s="116">
        <f>IF(A161="","",COUNTIF(Données!B161:M161,1))</f>
        <v>0</v>
      </c>
      <c r="C161" s="116">
        <f>IF(A161="","",COUNTIF(Données!P161:S161,1))</f>
        <v>0</v>
      </c>
      <c r="D161" s="116">
        <f>IF(A161="","",COUNTIF(Données!AC161:AD161,1))</f>
        <v>0</v>
      </c>
      <c r="E161" s="117">
        <f t="shared" si="0"/>
        <v>0</v>
      </c>
      <c r="F161" s="118">
        <f>IF(A161="","",100*E161/(18-COUNTIF(Données!B161:M161,"A")-COUNTIF(Données!P161:S161,"A")-COUNTIF(Données!AC161:AD161,"A")))</f>
        <v>0</v>
      </c>
      <c r="G161" s="117">
        <f>IF(A161="","",COUNTIF(Données!N161:O161,1))</f>
        <v>0</v>
      </c>
      <c r="H161" s="116">
        <f>IF(A161="","",COUNTIF(Données!W161:AB161,1))</f>
        <v>0</v>
      </c>
      <c r="I161" s="116">
        <f t="shared" si="1"/>
        <v>0</v>
      </c>
      <c r="J161" s="118">
        <f>IF(A161="","",I161*100/(8-COUNTIF(Données!N161:O161,"A")-COUNTIF(Données!W161:AB161,"A")))</f>
        <v>0</v>
      </c>
      <c r="K161" s="117">
        <f>IF(A161="","",COUNTIF(Données!T161:U161,1))</f>
        <v>0</v>
      </c>
      <c r="L161" s="116">
        <f>IF(A161="","",IF(Données!V161=1,1,0))</f>
        <v>0</v>
      </c>
      <c r="M161" s="116">
        <f>IF(A161="","",COUNTIF(Données!AE161:AF161,1))</f>
        <v>0</v>
      </c>
      <c r="N161" s="116">
        <f>IF(A161="","",COUNTIF(Données!AG161:AH161,1))</f>
        <v>0</v>
      </c>
      <c r="O161" s="119">
        <f t="shared" si="2"/>
        <v>0</v>
      </c>
      <c r="P161" s="120">
        <f>IF(A161="","",100*O161/(7-COUNTIF(Données!T161:V161,"A")-COUNTIF(Données!AE161:AH161,"A")))</f>
        <v>0</v>
      </c>
      <c r="Q161" s="121">
        <f t="shared" si="3"/>
        <v>0</v>
      </c>
      <c r="R161" s="122">
        <f>IF(A161="","",Q161*100/(33-COUNTIF(Données!B161:AH161,"A")))</f>
        <v>0</v>
      </c>
    </row>
    <row r="162" spans="1:18" ht="15.75">
      <c r="A162" s="123">
        <f>IF(Données!A162="","",Données!A162)</f>
        <v>0</v>
      </c>
      <c r="B162" s="124">
        <f>IF(A162="","",COUNTIF(Données!B162:M162,1))</f>
        <v>0</v>
      </c>
      <c r="C162" s="124">
        <f>IF(A162="","",COUNTIF(Données!P162:S162,1))</f>
        <v>0</v>
      </c>
      <c r="D162" s="124">
        <f>IF(A162="","",COUNTIF(Données!AC162:AD162,1))</f>
        <v>0</v>
      </c>
      <c r="E162" s="125">
        <f t="shared" si="0"/>
        <v>0</v>
      </c>
      <c r="F162" s="126">
        <f>IF(A162="","",100*E162/(18-COUNTIF(Données!B162:M162,"A")-COUNTIF(Données!P162:S162,"A")-COUNTIF(Données!AC162:AD162,"A")))</f>
        <v>0</v>
      </c>
      <c r="G162" s="125">
        <f>IF(A162="","",COUNTIF(Données!N162:O162,1))</f>
        <v>0</v>
      </c>
      <c r="H162" s="124">
        <f>IF(A162="","",COUNTIF(Données!W162:AB162,1))</f>
        <v>0</v>
      </c>
      <c r="I162" s="124">
        <f t="shared" si="1"/>
        <v>0</v>
      </c>
      <c r="J162" s="126">
        <f>IF(A162="","",I162*100/(8-COUNTIF(Données!N162:O162,"A")-COUNTIF(Données!W162:AB162,"A")))</f>
        <v>0</v>
      </c>
      <c r="K162" s="125">
        <f>IF(A162="","",COUNTIF(Données!T162:U162,1))</f>
        <v>0</v>
      </c>
      <c r="L162" s="124">
        <f>IF(A162="","",IF(Données!V162=1,1,0))</f>
        <v>0</v>
      </c>
      <c r="M162" s="124">
        <f>IF(A162="","",COUNTIF(Données!AE162:AF162,1))</f>
        <v>0</v>
      </c>
      <c r="N162" s="124">
        <f>IF(A162="","",COUNTIF(Données!AG162:AH162,1))</f>
        <v>0</v>
      </c>
      <c r="O162" s="127">
        <f t="shared" si="2"/>
        <v>0</v>
      </c>
      <c r="P162" s="128">
        <f>IF(A162="","",100*O162/(7-COUNTIF(Données!T162:V162,"A")-COUNTIF(Données!AE162:AH162,"A")))</f>
        <v>0</v>
      </c>
      <c r="Q162" s="129">
        <f t="shared" si="3"/>
        <v>0</v>
      </c>
      <c r="R162" s="130">
        <f>IF(A162="","",Q162*100/(33-COUNTIF(Données!B162:AH162,"A")))</f>
        <v>0</v>
      </c>
    </row>
    <row r="163" spans="1:18" ht="30.75" customHeight="1">
      <c r="A163" s="131" t="s">
        <v>44</v>
      </c>
      <c r="B163" s="132" t="e">
        <f>100*AVERAGE(B9:B162)/12</f>
        <v>#DIV/0!</v>
      </c>
      <c r="C163" s="132" t="e">
        <f>100*AVERAGE(C9:C162)/4</f>
        <v>#DIV/0!</v>
      </c>
      <c r="D163" s="132" t="e">
        <f>100*AVERAGE(D9:D162)/2</f>
        <v>#DIV/0!</v>
      </c>
      <c r="E163" s="132" t="e">
        <f>100*AVERAGE(E9:E162)/18</f>
        <v>#DIV/0!</v>
      </c>
      <c r="F163" s="132" t="e">
        <f>AVERAGE(F9:F162)</f>
        <v>#DIV/0!</v>
      </c>
      <c r="G163" s="132" t="e">
        <f>100*AVERAGE(G9:G162)/2</f>
        <v>#DIV/0!</v>
      </c>
      <c r="H163" s="132" t="e">
        <f>100*AVERAGE(H9:H162)/6</f>
        <v>#DIV/0!</v>
      </c>
      <c r="I163" s="132" t="e">
        <f>100*AVERAGE(I9:I162)/8</f>
        <v>#DIV/0!</v>
      </c>
      <c r="J163" s="132" t="e">
        <f>AVERAGE(J9:J162)</f>
        <v>#DIV/0!</v>
      </c>
      <c r="K163" s="132" t="e">
        <f>100*AVERAGE(K9:K162)/2</f>
        <v>#DIV/0!</v>
      </c>
      <c r="L163" s="132" t="e">
        <f>100*AVERAGE(L9:L162)</f>
        <v>#DIV/0!</v>
      </c>
      <c r="M163" s="132" t="e">
        <f>100*AVERAGE(M9:M162)/2</f>
        <v>#DIV/0!</v>
      </c>
      <c r="N163" s="132" t="e">
        <f>100*AVERAGE(N9:N162)/2</f>
        <v>#DIV/0!</v>
      </c>
      <c r="O163" s="132" t="e">
        <f>100*AVERAGE(O9:O162)/7</f>
        <v>#DIV/0!</v>
      </c>
      <c r="P163" s="132" t="e">
        <f>AVERAGE(P9:P162)</f>
        <v>#DIV/0!</v>
      </c>
      <c r="Q163" s="133" t="e">
        <f>AVERAGE(R9:R162)</f>
        <v>#DIV/0!</v>
      </c>
      <c r="R163" s="133"/>
    </row>
    <row r="164" spans="1:16" ht="12.75">
      <c r="A164" s="134">
        <f>154-COUNTIF(A9:A162,"")</f>
        <v>0</v>
      </c>
      <c r="B164" s="52"/>
      <c r="C164" s="52"/>
      <c r="D164" s="52"/>
      <c r="E164" s="52"/>
      <c r="F164" s="52"/>
      <c r="G164" s="52"/>
      <c r="H164" s="52"/>
      <c r="I164" s="52"/>
      <c r="J164" s="52"/>
      <c r="K164" s="52"/>
      <c r="L164" s="52"/>
      <c r="M164" s="52"/>
      <c r="N164" s="52"/>
      <c r="O164" s="52"/>
      <c r="P164" s="52"/>
    </row>
  </sheetData>
  <sheetProtection sheet="1"/>
  <mergeCells count="19">
    <mergeCell ref="A1:R1"/>
    <mergeCell ref="B3:R3"/>
    <mergeCell ref="B4:F4"/>
    <mergeCell ref="G4:J4"/>
    <mergeCell ref="K4:P4"/>
    <mergeCell ref="Q4:R7"/>
    <mergeCell ref="B5:B6"/>
    <mergeCell ref="C5:C6"/>
    <mergeCell ref="D5:D6"/>
    <mergeCell ref="E5:F7"/>
    <mergeCell ref="G5:G6"/>
    <mergeCell ref="H5:H6"/>
    <mergeCell ref="I5:J7"/>
    <mergeCell ref="K5:K6"/>
    <mergeCell ref="L5:L6"/>
    <mergeCell ref="M5:M6"/>
    <mergeCell ref="N5:N6"/>
    <mergeCell ref="O5:P7"/>
    <mergeCell ref="Q163:R163"/>
  </mergeCells>
  <conditionalFormatting sqref="F9:F162 J9:J162 P9:P162">
    <cfRule type="cellIs" priority="1" dxfId="0" operator="lessThan" stopIfTrue="1">
      <formula>50</formula>
    </cfRule>
  </conditionalFormatting>
  <conditionalFormatting sqref="B163:R163">
    <cfRule type="cellIs" priority="2" dxfId="0" operator="lessThan" stopIfTrue="1">
      <formula>50</formula>
    </cfRule>
  </conditionalFormatting>
  <conditionalFormatting sqref="R9 R11 R13 R15 R17 R19 R21 R23 R25 R27 R29 R31 R33 R35 R37 R39 R41 R43 R45 R47 R49 R51 R53 R55 R57 R59 R61 R63 R65 R67 R69 R71 R73 R75 R77 R79 R81 R83 R85 R87 R89 R91 R93 R95 R97 R99 R101 R103 R105 R107 R109 R111 R113 R115 R117 R119 R121 R123 R125 R127 R129 R131 R133 R135 R137 R139 R141 R143 R145 R147 R149 R151 R153 R155 R157 R159 R161">
    <cfRule type="cellIs" priority="3" dxfId="0" operator="lessThan" stopIfTrue="1">
      <formula>50</formula>
    </cfRule>
  </conditionalFormatting>
  <conditionalFormatting sqref="R10 R12 R14 R16 R18 R20 R22 R24 R26 R28 R30 R32 R34 R36 R38 R40 R42 R44 R46 R48 R50 R52 R54 R56 R58 R60 R62 R64 R66 R68 R70 R72 R74 R76 R78 R80 R82 R84 R86 R88 R90 R92 R94 R96 R98 R100 R102 R104 R106 R108 R110 R112 R114 R116 R118 R120 R122 R124 R126 R128 R130 R132 R134 R136 R138 R140 R142 R144 R146 R148 R150 R152 R154 R156 R158 R160 R162">
    <cfRule type="cellIs" priority="4" dxfId="0" operator="lessThan" stopIfTrue="1">
      <formula>50</formula>
    </cfRule>
  </conditionalFormatting>
  <dataValidations count="1">
    <dataValidation allowBlank="1" showErrorMessage="1" sqref="B9:R162">
      <formula1>0</formula1>
      <formula2>1</formula2>
    </dataValidation>
  </dataValidation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M68"/>
  <sheetViews>
    <sheetView zoomScale="65" zoomScaleNormal="65" workbookViewId="0" topLeftCell="A7">
      <selection activeCell="O58" sqref="O58"/>
    </sheetView>
  </sheetViews>
  <sheetFormatPr defaultColWidth="9.140625" defaultRowHeight="15"/>
  <cols>
    <col min="1" max="7" width="11.00390625" style="0" customWidth="1"/>
    <col min="8" max="8" width="13.7109375" style="0" customWidth="1"/>
    <col min="9" max="9" width="13.8515625" style="0" customWidth="1"/>
    <col min="10" max="10" width="14.421875" style="0" customWidth="1"/>
    <col min="11" max="11" width="14.57421875" style="0" customWidth="1"/>
    <col min="12" max="12" width="13.421875" style="0" customWidth="1"/>
    <col min="13" max="13" width="12.7109375" style="0" customWidth="1"/>
    <col min="14" max="16384" width="11.00390625" style="0" customWidth="1"/>
  </cols>
  <sheetData>
    <row r="2" spans="1:13" ht="166.5" customHeight="1">
      <c r="A2" s="135" t="s">
        <v>5</v>
      </c>
      <c r="B2" s="135" t="s">
        <v>7</v>
      </c>
      <c r="C2" s="136" t="s">
        <v>11</v>
      </c>
      <c r="D2" s="137" t="s">
        <v>27</v>
      </c>
      <c r="E2" s="138" t="s">
        <v>6</v>
      </c>
      <c r="F2" s="139" t="s">
        <v>10</v>
      </c>
      <c r="G2" s="140" t="s">
        <v>28</v>
      </c>
      <c r="H2" s="141" t="s">
        <v>29</v>
      </c>
      <c r="I2" s="142" t="s">
        <v>9</v>
      </c>
      <c r="J2" s="141" t="s">
        <v>12</v>
      </c>
      <c r="K2" s="142" t="s">
        <v>13</v>
      </c>
      <c r="L2" s="143" t="s">
        <v>30</v>
      </c>
      <c r="M2" s="144" t="s">
        <v>45</v>
      </c>
    </row>
    <row r="3" spans="1:13" ht="26.25" customHeight="1">
      <c r="A3" s="145" t="e">
        <f>'Resultats eleves'!B163</f>
        <v>#DIV/0!</v>
      </c>
      <c r="B3" s="145" t="e">
        <f>'Resultats eleves'!C163</f>
        <v>#DIV/0!</v>
      </c>
      <c r="C3" s="146" t="e">
        <f>'Resultats eleves'!D163</f>
        <v>#DIV/0!</v>
      </c>
      <c r="D3" s="145" t="e">
        <f>'Resultats eleves'!E163</f>
        <v>#DIV/0!</v>
      </c>
      <c r="E3" s="147" t="e">
        <f>'Resultats eleves'!G163</f>
        <v>#DIV/0!</v>
      </c>
      <c r="F3" s="148" t="e">
        <f>'Resultats eleves'!H163</f>
        <v>#DIV/0!</v>
      </c>
      <c r="G3" s="147" t="e">
        <f>'Resultats eleves'!I163</f>
        <v>#DIV/0!</v>
      </c>
      <c r="H3" s="149" t="e">
        <f>'Resultats eleves'!K163</f>
        <v>#DIV/0!</v>
      </c>
      <c r="I3" s="150" t="e">
        <f>'Resultats eleves'!L163</f>
        <v>#DIV/0!</v>
      </c>
      <c r="J3" s="149" t="e">
        <f>'Resultats eleves'!M163</f>
        <v>#DIV/0!</v>
      </c>
      <c r="K3" s="150" t="e">
        <f>'Resultats eleves'!N163</f>
        <v>#DIV/0!</v>
      </c>
      <c r="L3" s="149" t="e">
        <f>'Resultats eleves'!O163</f>
        <v>#DIV/0!</v>
      </c>
      <c r="M3" s="151" t="e">
        <f>'Resultats eleves'!Q163</f>
        <v>#DIV/0!</v>
      </c>
    </row>
    <row r="64" spans="2:5" ht="12.75">
      <c r="B64">
        <f>'Resultats eleves'!V3</f>
        <v>0</v>
      </c>
      <c r="C64">
        <f>'Resultats eleves'!W3</f>
        <v>0</v>
      </c>
      <c r="D64">
        <f>'Resultats eleves'!X3</f>
        <v>0</v>
      </c>
      <c r="E64">
        <f>'Resultats eleves'!Y3</f>
        <v>0</v>
      </c>
    </row>
    <row r="65" spans="1:5" ht="12.75">
      <c r="A65" s="85">
        <f>'Resultats eleves'!U4</f>
        <v>0</v>
      </c>
      <c r="B65" s="85">
        <f>'Resultats eleves'!V4</f>
        <v>0</v>
      </c>
      <c r="C65" s="85">
        <f>'Resultats eleves'!W4</f>
        <v>0</v>
      </c>
      <c r="D65" s="85">
        <f>'Resultats eleves'!X4</f>
        <v>0</v>
      </c>
      <c r="E65" s="85">
        <f>'Resultats eleves'!Y4</f>
        <v>0</v>
      </c>
    </row>
    <row r="66" spans="1:5" ht="12.75">
      <c r="A66" s="96">
        <f>'Resultats eleves'!U5</f>
        <v>0</v>
      </c>
      <c r="B66" s="96">
        <f>'Resultats eleves'!V5</f>
        <v>0</v>
      </c>
      <c r="C66" s="96">
        <f>'Resultats eleves'!W5</f>
        <v>0</v>
      </c>
      <c r="D66" s="96">
        <f>'Resultats eleves'!X5</f>
        <v>0</v>
      </c>
      <c r="E66" s="96">
        <f>'Resultats eleves'!Y5</f>
        <v>0</v>
      </c>
    </row>
    <row r="67" spans="1:5" ht="12.75">
      <c r="A67" s="98">
        <f>'Resultats eleves'!U6</f>
        <v>0</v>
      </c>
      <c r="B67" s="98">
        <f>'Resultats eleves'!V6</f>
        <v>0</v>
      </c>
      <c r="C67" s="98">
        <f>'Resultats eleves'!W6</f>
        <v>0</v>
      </c>
      <c r="D67" s="98">
        <f>'Resultats eleves'!X6</f>
        <v>0</v>
      </c>
      <c r="E67" s="98">
        <f>'Resultats eleves'!Y6</f>
        <v>0</v>
      </c>
    </row>
    <row r="68" spans="1:5" ht="12.75">
      <c r="A68" s="152">
        <f>'Resultats eleves'!U7</f>
        <v>0</v>
      </c>
      <c r="B68" s="152">
        <f>'Resultats eleves'!V7</f>
        <v>0</v>
      </c>
      <c r="C68" s="152">
        <f>'Resultats eleves'!W7</f>
        <v>0</v>
      </c>
      <c r="D68" s="152">
        <f>'Resultats eleves'!X7</f>
        <v>0</v>
      </c>
      <c r="E68" s="152">
        <f>'Resultats eleves'!Y7</f>
        <v>0</v>
      </c>
    </row>
  </sheetData>
  <sheetProtection sheet="1" objects="1" scenarios="1"/>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5667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Lynda</dc:creator>
  <cp:keywords/>
  <dc:description/>
  <cp:lastModifiedBy/>
  <dcterms:created xsi:type="dcterms:W3CDTF">2019-09-19T03:34:05Z</dcterms:created>
  <dcterms:modified xsi:type="dcterms:W3CDTF">2021-09-30T18:34:53Z</dcterms:modified>
  <cp:category/>
  <cp:version/>
  <cp:contentType/>
  <cp:contentStatus/>
  <cp:revision>61</cp:revision>
</cp:coreProperties>
</file>