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Données" sheetId="1" r:id="rId1"/>
    <sheet name="Resultats Elèves" sheetId="2" r:id="rId2"/>
    <sheet name="Graphique" sheetId="3" r:id="rId3"/>
    <sheet name="Impression Résultats" sheetId="4" r:id="rId4"/>
  </sheets>
  <definedNames/>
  <calcPr fullCalcOnLoad="1"/>
</workbook>
</file>

<file path=xl/sharedStrings.xml><?xml version="1.0" encoding="utf-8"?>
<sst xmlns="http://schemas.openxmlformats.org/spreadsheetml/2006/main" count="205" uniqueCount="54">
  <si>
    <t>EVALUATIONS DE CIRCONSCRIPTION CM1</t>
  </si>
  <si>
    <t>Mathématiques</t>
  </si>
  <si>
    <t>Nommer, lire, écrire, représenter des nombres entiers et décimaux</t>
  </si>
  <si>
    <t>Résoudre des problèmes en utilisant des nombres entiers et le calcul</t>
  </si>
  <si>
    <t>Calculer avec des nombres entiers</t>
  </si>
  <si>
    <t>Comprendre et utiliser des nombres entiers pour dénombrer, ordonner, repérer, comparer.</t>
  </si>
  <si>
    <t>Ecrire des nombres entiers jusqu’à 10000</t>
  </si>
  <si>
    <t>Résoudre des problèmes énoncés  à l’oral, issus des situations de la vie quotidienne</t>
  </si>
  <si>
    <t xml:space="preserve">Associer un nombre entier à une position sur une demi-droite graduée </t>
  </si>
  <si>
    <t>Mémoriser des faits numériques et des procédures sur les nombres</t>
  </si>
  <si>
    <t>Dénombrer, constituer et comparer des collections jusqu’à 1 000</t>
  </si>
  <si>
    <t xml:space="preserve">Associer un nombre entendu à l’oral à son écriture chiffrée </t>
  </si>
  <si>
    <t>Calculer en utilisant des écritures en ligne avec des nombres inférieurs à 1 000</t>
  </si>
  <si>
    <t>Vérifier la vraisemblance d’un résultat en estimant son ordre de grandeur</t>
  </si>
  <si>
    <t>Comparer, ranger, encadrer, ordonner, intercaler des nombres entiers jusqu’à 10 000</t>
  </si>
  <si>
    <t>Exploiter des données numériques pour répondre à des questions</t>
  </si>
  <si>
    <t>Associer un nombre écrit en chiffres avec ses différentes représentations</t>
  </si>
  <si>
    <t>Résoudre des problèmes issus de situations de la vie quotidienne : problèmes relevant des structures additives</t>
  </si>
  <si>
    <t>inscrire ci-dessous le nom des élèves</t>
  </si>
  <si>
    <t>Ex1</t>
  </si>
  <si>
    <t>Ex2</t>
  </si>
  <si>
    <t>Ex3</t>
  </si>
  <si>
    <t>Ex4</t>
  </si>
  <si>
    <t>Ex5</t>
  </si>
  <si>
    <t>Ex6</t>
  </si>
  <si>
    <t>Ex7</t>
  </si>
  <si>
    <t>Ex8</t>
  </si>
  <si>
    <t>Ex9</t>
  </si>
  <si>
    <t>Ex10</t>
  </si>
  <si>
    <t>Ex11</t>
  </si>
  <si>
    <t>Ex12</t>
  </si>
  <si>
    <t>Ex13</t>
  </si>
  <si>
    <t>Pourcentage de reussite</t>
  </si>
  <si>
    <t>nommer, représenter</t>
  </si>
  <si>
    <t>résoudre</t>
  </si>
  <si>
    <t>calculer</t>
  </si>
  <si>
    <t>comprendre</t>
  </si>
  <si>
    <t>total</t>
  </si>
  <si>
    <t>&lt;25 %</t>
  </si>
  <si>
    <r>
      <rPr>
        <b/>
        <sz val="11"/>
        <color indexed="8"/>
        <rFont val="Calibri"/>
        <family val="2"/>
      </rPr>
      <t xml:space="preserve">TOTAL
</t>
    </r>
    <r>
      <rPr>
        <sz val="11"/>
        <color indexed="8"/>
        <rFont val="Calibri"/>
        <family val="2"/>
      </rPr>
      <t>Mathématiques</t>
    </r>
  </si>
  <si>
    <t>25-50 %</t>
  </si>
  <si>
    <t>TOTAL</t>
  </si>
  <si>
    <t>50-75 %</t>
  </si>
  <si>
    <t>&gt;75 %</t>
  </si>
  <si>
    <t>/3</t>
  </si>
  <si>
    <t>/1</t>
  </si>
  <si>
    <t>/10</t>
  </si>
  <si>
    <t>%</t>
  </si>
  <si>
    <t>/5</t>
  </si>
  <si>
    <t>/4</t>
  </si>
  <si>
    <t>/2</t>
  </si>
  <si>
    <t>/30</t>
  </si>
  <si>
    <t>Moyenne Ecole</t>
  </si>
  <si>
    <t>EVALUATIONS DE CIRCONSCRIPTION CM1 – Noisy-le-Sec / 2021-2022</t>
  </si>
</sst>
</file>

<file path=xl/styles.xml><?xml version="1.0" encoding="utf-8"?>
<styleSheet xmlns="http://schemas.openxmlformats.org/spreadsheetml/2006/main">
  <numFmts count="2">
    <numFmt numFmtId="164" formatCode="General"/>
    <numFmt numFmtId="165" formatCode="0.0"/>
  </numFmts>
  <fonts count="16">
    <font>
      <sz val="11"/>
      <color indexed="8"/>
      <name val="Calibri"/>
      <family val="2"/>
    </font>
    <font>
      <sz val="10"/>
      <name val="Arial"/>
      <family val="0"/>
    </font>
    <font>
      <b/>
      <sz val="11"/>
      <color indexed="8"/>
      <name val="Calibri"/>
      <family val="2"/>
    </font>
    <font>
      <b/>
      <sz val="22"/>
      <color indexed="27"/>
      <name val="Calibri"/>
      <family val="2"/>
    </font>
    <font>
      <b/>
      <sz val="22"/>
      <color indexed="8"/>
      <name val="Calibri"/>
      <family val="2"/>
    </font>
    <font>
      <b/>
      <sz val="26"/>
      <color indexed="8"/>
      <name val="Calibri"/>
      <family val="2"/>
    </font>
    <font>
      <sz val="10"/>
      <color indexed="8"/>
      <name val="Calibri"/>
      <family val="2"/>
    </font>
    <font>
      <sz val="11"/>
      <color indexed="42"/>
      <name val="Calibri"/>
      <family val="2"/>
    </font>
    <font>
      <b/>
      <sz val="22"/>
      <color indexed="49"/>
      <name val="Calibri"/>
      <family val="2"/>
    </font>
    <font>
      <b/>
      <sz val="12"/>
      <color indexed="8"/>
      <name val="Calibri"/>
      <family val="2"/>
    </font>
    <font>
      <sz val="9"/>
      <color indexed="8"/>
      <name val="Calibri"/>
      <family val="2"/>
    </font>
    <font>
      <b/>
      <sz val="9"/>
      <color indexed="8"/>
      <name val="Calibri"/>
      <family val="2"/>
    </font>
    <font>
      <b/>
      <sz val="10"/>
      <color indexed="8"/>
      <name val="Calibri"/>
      <family val="2"/>
    </font>
    <font>
      <sz val="10"/>
      <color indexed="8"/>
      <name val="Arial"/>
      <family val="2"/>
    </font>
    <font>
      <b/>
      <sz val="14"/>
      <color indexed="9"/>
      <name val="Calibri"/>
      <family val="2"/>
    </font>
    <font>
      <b/>
      <sz val="14"/>
      <color indexed="8"/>
      <name val="Calibri"/>
      <family val="2"/>
    </font>
  </fonts>
  <fills count="18">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62"/>
        <bgColor indexed="64"/>
      </patternFill>
    </fill>
    <fill>
      <patternFill patternType="solid">
        <fgColor indexed="53"/>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60"/>
        <bgColor indexed="64"/>
      </patternFill>
    </fill>
    <fill>
      <patternFill patternType="solid">
        <fgColor indexed="31"/>
        <bgColor indexed="64"/>
      </patternFill>
    </fill>
    <fill>
      <patternFill patternType="solid">
        <fgColor indexed="51"/>
        <bgColor indexed="64"/>
      </patternFill>
    </fill>
    <fill>
      <patternFill patternType="solid">
        <fgColor indexed="15"/>
        <bgColor indexed="64"/>
      </patternFill>
    </fill>
    <fill>
      <patternFill patternType="solid">
        <fgColor indexed="46"/>
        <bgColor indexed="64"/>
      </patternFill>
    </fill>
    <fill>
      <patternFill patternType="solid">
        <fgColor indexed="19"/>
        <bgColor indexed="64"/>
      </patternFill>
    </fill>
  </fills>
  <borders count="30">
    <border>
      <left/>
      <right/>
      <top/>
      <bottom/>
      <diagonal/>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cellStyleXfs>
  <cellXfs count="211">
    <xf numFmtId="164" fontId="0" fillId="0" borderId="0" xfId="0" applyAlignment="1">
      <alignment/>
    </xf>
    <xf numFmtId="164" fontId="3" fillId="4" borderId="1" xfId="0" applyFont="1" applyFill="1" applyBorder="1" applyAlignment="1">
      <alignment horizontal="center" vertical="center"/>
    </xf>
    <xf numFmtId="164" fontId="4" fillId="0" borderId="0" xfId="0" applyFont="1" applyFill="1" applyBorder="1" applyAlignment="1">
      <alignment vertical="center"/>
    </xf>
    <xf numFmtId="164" fontId="0" fillId="0" borderId="0" xfId="0" applyAlignment="1">
      <alignment horizontal="center" vertical="center"/>
    </xf>
    <xf numFmtId="164" fontId="5" fillId="5" borderId="1" xfId="0" applyFont="1" applyFill="1" applyBorder="1" applyAlignment="1">
      <alignment horizontal="center" vertical="center"/>
    </xf>
    <xf numFmtId="164" fontId="5" fillId="0" borderId="0" xfId="0" applyFont="1" applyFill="1" applyBorder="1" applyAlignment="1">
      <alignment vertical="center"/>
    </xf>
    <xf numFmtId="164" fontId="6" fillId="0" borderId="0" xfId="0" applyFont="1" applyAlignment="1">
      <alignment vertical="center"/>
    </xf>
    <xf numFmtId="164" fontId="6" fillId="6" borderId="2" xfId="0" applyFont="1" applyFill="1" applyBorder="1" applyAlignment="1">
      <alignment horizontal="center" vertical="center" wrapText="1"/>
    </xf>
    <xf numFmtId="164" fontId="6" fillId="7" borderId="3" xfId="0" applyFont="1" applyFill="1" applyBorder="1" applyAlignment="1">
      <alignment horizontal="center" vertical="center" wrapText="1"/>
    </xf>
    <xf numFmtId="164" fontId="6" fillId="6" borderId="4" xfId="0" applyFont="1" applyFill="1" applyBorder="1" applyAlignment="1">
      <alignment horizontal="center" vertical="center" wrapText="1"/>
    </xf>
    <xf numFmtId="164" fontId="6" fillId="8" borderId="2" xfId="0" applyFont="1" applyFill="1" applyBorder="1" applyAlignment="1">
      <alignment horizontal="center" vertical="center" wrapText="1"/>
    </xf>
    <xf numFmtId="164" fontId="6" fillId="9" borderId="3" xfId="0" applyFont="1" applyFill="1" applyBorder="1" applyAlignment="1">
      <alignment horizontal="center" vertical="center" wrapText="1"/>
    </xf>
    <xf numFmtId="164" fontId="6" fillId="9" borderId="2" xfId="0" applyFont="1" applyFill="1" applyBorder="1" applyAlignment="1">
      <alignment horizontal="center" vertical="center" wrapText="1"/>
    </xf>
    <xf numFmtId="164" fontId="6" fillId="6" borderId="3" xfId="0" applyFont="1" applyFill="1" applyBorder="1" applyAlignment="1">
      <alignment horizontal="center" vertical="center" wrapText="1"/>
    </xf>
    <xf numFmtId="164" fontId="6" fillId="8" borderId="3" xfId="0" applyFont="1" applyFill="1" applyBorder="1" applyAlignment="1">
      <alignment horizontal="center" vertical="center" wrapText="1"/>
    </xf>
    <xf numFmtId="164" fontId="6" fillId="0" borderId="0" xfId="0" applyFont="1" applyFill="1" applyBorder="1" applyAlignment="1">
      <alignment vertical="center" wrapText="1"/>
    </xf>
    <xf numFmtId="164" fontId="6" fillId="0" borderId="0" xfId="0" applyFont="1" applyFill="1" applyBorder="1" applyAlignment="1">
      <alignment horizontal="center" vertical="center" wrapText="1"/>
    </xf>
    <xf numFmtId="164" fontId="6" fillId="0" borderId="0" xfId="0" applyFont="1" applyFill="1" applyBorder="1" applyAlignment="1">
      <alignment vertical="center"/>
    </xf>
    <xf numFmtId="164" fontId="6" fillId="0" borderId="0" xfId="0" applyFont="1" applyAlignment="1">
      <alignment/>
    </xf>
    <xf numFmtId="164" fontId="6" fillId="0" borderId="0" xfId="0" applyFont="1" applyAlignment="1">
      <alignment vertical="center" wrapText="1"/>
    </xf>
    <xf numFmtId="164" fontId="6" fillId="6" borderId="5" xfId="0" applyFont="1" applyFill="1" applyBorder="1" applyAlignment="1">
      <alignment horizontal="center" vertical="center" wrapText="1"/>
    </xf>
    <xf numFmtId="164" fontId="6" fillId="7" borderId="6" xfId="0" applyFont="1" applyFill="1" applyBorder="1" applyAlignment="1">
      <alignment horizontal="center" vertical="center" wrapText="1"/>
    </xf>
    <xf numFmtId="164" fontId="6" fillId="6" borderId="7" xfId="0" applyFont="1" applyFill="1" applyBorder="1" applyAlignment="1">
      <alignment horizontal="center" vertical="center" wrapText="1"/>
    </xf>
    <xf numFmtId="164" fontId="6" fillId="8" borderId="8" xfId="0" applyFont="1" applyFill="1" applyBorder="1" applyAlignment="1">
      <alignment horizontal="center" vertical="center" wrapText="1"/>
    </xf>
    <xf numFmtId="164" fontId="6" fillId="9" borderId="9" xfId="0" applyFont="1" applyFill="1" applyBorder="1" applyAlignment="1">
      <alignment horizontal="center" vertical="center" wrapText="1"/>
    </xf>
    <xf numFmtId="164" fontId="6" fillId="6" borderId="9" xfId="0" applyFont="1" applyFill="1" applyBorder="1" applyAlignment="1">
      <alignment horizontal="center" vertical="center" wrapText="1"/>
    </xf>
    <xf numFmtId="164" fontId="6" fillId="9" borderId="6" xfId="0" applyFont="1" applyFill="1" applyBorder="1" applyAlignment="1">
      <alignment horizontal="center" vertical="center" wrapText="1"/>
    </xf>
    <xf numFmtId="164" fontId="6" fillId="6" borderId="6" xfId="0" applyFont="1" applyFill="1" applyBorder="1" applyAlignment="1">
      <alignment horizontal="center" vertical="center" wrapText="1"/>
    </xf>
    <xf numFmtId="164" fontId="6" fillId="8" borderId="6" xfId="0" applyFont="1" applyFill="1" applyBorder="1" applyAlignment="1">
      <alignment horizontal="center" vertical="center" wrapText="1"/>
    </xf>
    <xf numFmtId="164" fontId="6" fillId="0" borderId="0" xfId="0" applyFont="1" applyFill="1" applyBorder="1" applyAlignment="1">
      <alignment wrapText="1"/>
    </xf>
    <xf numFmtId="164" fontId="6" fillId="0" borderId="0" xfId="0" applyFont="1" applyAlignment="1">
      <alignment wrapText="1"/>
    </xf>
    <xf numFmtId="164" fontId="6" fillId="0" borderId="0" xfId="0" applyFont="1" applyBorder="1" applyAlignment="1">
      <alignment horizontal="center" wrapText="1"/>
    </xf>
    <xf numFmtId="164" fontId="0" fillId="6" borderId="10" xfId="0" applyFont="1" applyFill="1" applyBorder="1" applyAlignment="1">
      <alignment horizontal="center" vertical="center"/>
    </xf>
    <xf numFmtId="164" fontId="0" fillId="7" borderId="11" xfId="0" applyFont="1" applyFill="1" applyBorder="1" applyAlignment="1">
      <alignment horizontal="center" vertical="center"/>
    </xf>
    <xf numFmtId="164" fontId="0" fillId="6" borderId="12" xfId="0" applyFont="1" applyFill="1" applyBorder="1" applyAlignment="1">
      <alignment horizontal="center" vertical="center"/>
    </xf>
    <xf numFmtId="164" fontId="0" fillId="8" borderId="10" xfId="0" applyFont="1" applyFill="1" applyBorder="1" applyAlignment="1">
      <alignment horizontal="center" vertical="center"/>
    </xf>
    <xf numFmtId="164" fontId="0" fillId="9" borderId="11" xfId="0" applyFont="1" applyFill="1" applyBorder="1" applyAlignment="1">
      <alignment horizontal="center" vertical="center"/>
    </xf>
    <xf numFmtId="164" fontId="0" fillId="6" borderId="11" xfId="0" applyFont="1" applyFill="1" applyBorder="1" applyAlignment="1">
      <alignment horizontal="center" vertical="center"/>
    </xf>
    <xf numFmtId="164" fontId="0" fillId="8" borderId="11" xfId="0" applyFont="1" applyFill="1" applyBorder="1" applyAlignment="1">
      <alignment horizontal="center" vertical="center"/>
    </xf>
    <xf numFmtId="164" fontId="0" fillId="0" borderId="0" xfId="0" applyFill="1" applyBorder="1" applyAlignment="1">
      <alignment vertical="center"/>
    </xf>
    <xf numFmtId="164" fontId="0" fillId="0" borderId="0" xfId="0" applyFill="1" applyBorder="1" applyAlignment="1">
      <alignment horizontal="center" vertical="center"/>
    </xf>
    <xf numFmtId="164" fontId="0" fillId="0" borderId="0" xfId="0" applyFill="1" applyBorder="1" applyAlignment="1">
      <alignment/>
    </xf>
    <xf numFmtId="164" fontId="0" fillId="6" borderId="13" xfId="0" applyFill="1" applyBorder="1" applyAlignment="1">
      <alignment horizontal="center" vertical="center"/>
    </xf>
    <xf numFmtId="164" fontId="0" fillId="6" borderId="14" xfId="0" applyFill="1" applyBorder="1" applyAlignment="1">
      <alignment horizontal="center" vertical="center"/>
    </xf>
    <xf numFmtId="164" fontId="0" fillId="6" borderId="15" xfId="0" applyFill="1" applyBorder="1" applyAlignment="1">
      <alignment horizontal="center" vertical="center"/>
    </xf>
    <xf numFmtId="164" fontId="0" fillId="6" borderId="16" xfId="0" applyFill="1" applyBorder="1" applyAlignment="1">
      <alignment horizontal="center" vertical="center"/>
    </xf>
    <xf numFmtId="164" fontId="0" fillId="6" borderId="17" xfId="0" applyFill="1" applyBorder="1" applyAlignment="1">
      <alignment horizontal="center" vertical="center"/>
    </xf>
    <xf numFmtId="164" fontId="0" fillId="8" borderId="13" xfId="0" applyFill="1" applyBorder="1" applyAlignment="1">
      <alignment horizontal="center" vertical="center"/>
    </xf>
    <xf numFmtId="164" fontId="0" fillId="8" borderId="14" xfId="0" applyFill="1" applyBorder="1" applyAlignment="1">
      <alignment horizontal="center" vertical="center"/>
    </xf>
    <xf numFmtId="164" fontId="0" fillId="8" borderId="15" xfId="0" applyFill="1" applyBorder="1" applyAlignment="1">
      <alignment horizontal="center" vertical="center"/>
    </xf>
    <xf numFmtId="164" fontId="0" fillId="9" borderId="16" xfId="0" applyFill="1" applyBorder="1" applyAlignment="1">
      <alignment horizontal="center" vertical="center"/>
    </xf>
    <xf numFmtId="164" fontId="0" fillId="9" borderId="15" xfId="0" applyFill="1" applyBorder="1" applyAlignment="1">
      <alignment horizontal="center" vertical="center"/>
    </xf>
    <xf numFmtId="164" fontId="0" fillId="8" borderId="13" xfId="0" applyFont="1" applyFill="1" applyBorder="1" applyAlignment="1">
      <alignment horizontal="center" vertical="center"/>
    </xf>
    <xf numFmtId="164" fontId="0" fillId="8" borderId="14" xfId="0" applyFont="1" applyFill="1" applyBorder="1" applyAlignment="1">
      <alignment horizontal="center" vertical="center"/>
    </xf>
    <xf numFmtId="164" fontId="0" fillId="9" borderId="14" xfId="0" applyFill="1" applyBorder="1" applyAlignment="1">
      <alignment horizontal="center" vertical="center"/>
    </xf>
    <xf numFmtId="164" fontId="0" fillId="7" borderId="16" xfId="0" applyFill="1" applyBorder="1" applyAlignment="1">
      <alignment horizontal="center" vertical="center"/>
    </xf>
    <xf numFmtId="164" fontId="0" fillId="7" borderId="14" xfId="0" applyFill="1" applyBorder="1" applyAlignment="1">
      <alignment horizontal="center" vertical="center"/>
    </xf>
    <xf numFmtId="164" fontId="0" fillId="7" borderId="15" xfId="0" applyFill="1" applyBorder="1" applyAlignment="1">
      <alignment horizontal="center" vertical="center"/>
    </xf>
    <xf numFmtId="164" fontId="0" fillId="0" borderId="18" xfId="0" applyFont="1" applyBorder="1" applyAlignment="1" applyProtection="1">
      <alignment vertical="center"/>
      <protection locked="0"/>
    </xf>
    <xf numFmtId="164" fontId="0" fillId="0" borderId="13" xfId="0" applyBorder="1" applyAlignment="1" applyProtection="1">
      <alignment horizontal="center" vertical="center"/>
      <protection locked="0"/>
    </xf>
    <xf numFmtId="164" fontId="0" fillId="0" borderId="14" xfId="0" applyBorder="1" applyAlignment="1" applyProtection="1">
      <alignment horizontal="center" vertical="center"/>
      <protection locked="0"/>
    </xf>
    <xf numFmtId="164" fontId="0" fillId="0" borderId="15" xfId="0" applyBorder="1" applyAlignment="1" applyProtection="1">
      <alignment horizontal="center" vertical="center"/>
      <protection locked="0"/>
    </xf>
    <xf numFmtId="164" fontId="0" fillId="0" borderId="11" xfId="0" applyBorder="1" applyAlignment="1" applyProtection="1">
      <alignment horizontal="center" vertical="center"/>
      <protection locked="0"/>
    </xf>
    <xf numFmtId="164" fontId="0" fillId="0" borderId="16" xfId="0" applyBorder="1" applyAlignment="1" applyProtection="1">
      <alignment horizontal="center" vertical="center"/>
      <protection locked="0"/>
    </xf>
    <xf numFmtId="164" fontId="0" fillId="0" borderId="17" xfId="0" applyBorder="1" applyAlignment="1" applyProtection="1">
      <alignment horizontal="center" vertical="center"/>
      <protection locked="0"/>
    </xf>
    <xf numFmtId="164" fontId="0" fillId="0" borderId="0" xfId="0" applyFill="1" applyBorder="1" applyAlignment="1">
      <alignment/>
    </xf>
    <xf numFmtId="164" fontId="0" fillId="10" borderId="17" xfId="0" applyFont="1" applyFill="1" applyBorder="1" applyAlignment="1" applyProtection="1">
      <alignment vertical="center"/>
      <protection locked="0"/>
    </xf>
    <xf numFmtId="164" fontId="0" fillId="10" borderId="13" xfId="0" applyFont="1" applyFill="1" applyBorder="1" applyAlignment="1" applyProtection="1">
      <alignment horizontal="center" vertical="center"/>
      <protection locked="0"/>
    </xf>
    <xf numFmtId="164" fontId="0" fillId="10" borderId="14" xfId="0" applyFill="1" applyBorder="1" applyAlignment="1" applyProtection="1">
      <alignment horizontal="center" vertical="center"/>
      <protection locked="0"/>
    </xf>
    <xf numFmtId="164" fontId="0" fillId="10" borderId="15" xfId="0" applyFill="1" applyBorder="1" applyAlignment="1" applyProtection="1">
      <alignment horizontal="center" vertical="center"/>
      <protection locked="0"/>
    </xf>
    <xf numFmtId="164" fontId="0" fillId="10" borderId="11" xfId="0" applyFill="1" applyBorder="1" applyAlignment="1" applyProtection="1">
      <alignment horizontal="center" vertical="center"/>
      <protection locked="0"/>
    </xf>
    <xf numFmtId="164" fontId="0" fillId="10" borderId="16" xfId="0" applyFill="1" applyBorder="1" applyAlignment="1" applyProtection="1">
      <alignment horizontal="center" vertical="center"/>
      <protection locked="0"/>
    </xf>
    <xf numFmtId="164" fontId="0" fillId="10" borderId="17" xfId="0" applyFill="1" applyBorder="1" applyAlignment="1" applyProtection="1">
      <alignment horizontal="center" vertical="center"/>
      <protection locked="0"/>
    </xf>
    <xf numFmtId="164" fontId="0" fillId="10" borderId="14" xfId="0" applyFont="1" applyFill="1" applyBorder="1" applyAlignment="1" applyProtection="1">
      <alignment horizontal="center" vertical="center"/>
      <protection locked="0"/>
    </xf>
    <xf numFmtId="164" fontId="0" fillId="0" borderId="19" xfId="0" applyFont="1" applyBorder="1" applyAlignment="1" applyProtection="1">
      <alignment vertical="center"/>
      <protection locked="0"/>
    </xf>
    <xf numFmtId="164" fontId="0" fillId="0" borderId="13" xfId="0" applyFont="1" applyBorder="1" applyAlignment="1" applyProtection="1">
      <alignment horizontal="center" vertical="center"/>
      <protection locked="0"/>
    </xf>
    <xf numFmtId="164" fontId="0" fillId="0" borderId="14" xfId="0" applyFont="1" applyBorder="1" applyAlignment="1" applyProtection="1">
      <alignment horizontal="center" vertical="center"/>
      <protection locked="0"/>
    </xf>
    <xf numFmtId="164" fontId="0" fillId="0" borderId="11" xfId="0" applyBorder="1" applyAlignment="1" applyProtection="1">
      <alignment horizontal="center"/>
      <protection locked="0"/>
    </xf>
    <xf numFmtId="164" fontId="0" fillId="10" borderId="18" xfId="0" applyFont="1" applyFill="1" applyBorder="1" applyAlignment="1" applyProtection="1">
      <alignment vertical="center"/>
      <protection locked="0"/>
    </xf>
    <xf numFmtId="164" fontId="0" fillId="0" borderId="11" xfId="0" applyBorder="1" applyAlignment="1" applyProtection="1">
      <alignment/>
      <protection locked="0"/>
    </xf>
    <xf numFmtId="164" fontId="0" fillId="10" borderId="11" xfId="0" applyFill="1" applyBorder="1" applyAlignment="1" applyProtection="1">
      <alignment/>
      <protection locked="0"/>
    </xf>
    <xf numFmtId="164" fontId="2" fillId="0" borderId="20" xfId="0" applyFont="1" applyFill="1" applyBorder="1" applyAlignment="1">
      <alignment horizontal="center" vertical="center" wrapText="1"/>
    </xf>
    <xf numFmtId="164" fontId="0" fillId="6" borderId="21" xfId="0" applyFill="1" applyBorder="1" applyAlignment="1">
      <alignment horizontal="center" vertical="center"/>
    </xf>
    <xf numFmtId="164" fontId="7" fillId="0" borderId="0" xfId="0" applyFont="1" applyAlignment="1">
      <alignment/>
    </xf>
    <xf numFmtId="164" fontId="8" fillId="4" borderId="1" xfId="0" applyFont="1" applyFill="1" applyBorder="1" applyAlignment="1">
      <alignment horizontal="center" vertical="center"/>
    </xf>
    <xf numFmtId="164" fontId="0" fillId="11" borderId="0" xfId="0" applyFill="1" applyAlignment="1">
      <alignment/>
    </xf>
    <xf numFmtId="164" fontId="0" fillId="0" borderId="0" xfId="0" applyAlignment="1">
      <alignment vertical="center"/>
    </xf>
    <xf numFmtId="164" fontId="0" fillId="12" borderId="0" xfId="0" applyFont="1" applyFill="1" applyAlignment="1">
      <alignment/>
    </xf>
    <xf numFmtId="164" fontId="0" fillId="12" borderId="0" xfId="0" applyFill="1" applyAlignment="1">
      <alignment/>
    </xf>
    <xf numFmtId="164" fontId="2" fillId="0" borderId="0" xfId="0" applyFont="1" applyAlignment="1">
      <alignment vertical="center"/>
    </xf>
    <xf numFmtId="164" fontId="9" fillId="6" borderId="4" xfId="0" applyFont="1" applyFill="1" applyBorder="1" applyAlignment="1">
      <alignment horizontal="center" vertical="center" wrapText="1"/>
    </xf>
    <xf numFmtId="164" fontId="9" fillId="13" borderId="22" xfId="0" applyFont="1" applyFill="1" applyBorder="1" applyAlignment="1">
      <alignment horizontal="center" vertical="center" wrapText="1"/>
    </xf>
    <xf numFmtId="164" fontId="9" fillId="8" borderId="23" xfId="0" applyFont="1" applyFill="1" applyBorder="1" applyAlignment="1">
      <alignment horizontal="center" vertical="center" wrapText="1"/>
    </xf>
    <xf numFmtId="164" fontId="9" fillId="9" borderId="24" xfId="0" applyFont="1" applyFill="1" applyBorder="1" applyAlignment="1">
      <alignment horizontal="center" vertical="center" wrapText="1"/>
    </xf>
    <xf numFmtId="164" fontId="2" fillId="5" borderId="8" xfId="0" applyFont="1" applyFill="1" applyBorder="1" applyAlignment="1">
      <alignment horizontal="center" vertical="center" wrapText="1"/>
    </xf>
    <xf numFmtId="164" fontId="2" fillId="0" borderId="0" xfId="0" applyFont="1" applyAlignment="1">
      <alignment/>
    </xf>
    <xf numFmtId="164" fontId="0" fillId="14" borderId="0" xfId="0" applyFont="1" applyFill="1" applyAlignment="1">
      <alignment/>
    </xf>
    <xf numFmtId="164" fontId="0" fillId="14" borderId="0" xfId="0" applyFill="1" applyAlignment="1">
      <alignment/>
    </xf>
    <xf numFmtId="164" fontId="0" fillId="0" borderId="0" xfId="0" applyFont="1" applyAlignment="1">
      <alignment vertical="center" wrapText="1"/>
    </xf>
    <xf numFmtId="164" fontId="10" fillId="6" borderId="22" xfId="0" applyFont="1" applyFill="1" applyBorder="1" applyAlignment="1">
      <alignment horizontal="center" vertical="center" wrapText="1"/>
    </xf>
    <xf numFmtId="164" fontId="11" fillId="6" borderId="23" xfId="0" applyFont="1" applyFill="1" applyBorder="1" applyAlignment="1">
      <alignment horizontal="center" vertical="center" wrapText="1"/>
    </xf>
    <xf numFmtId="164" fontId="10" fillId="7" borderId="8" xfId="0" applyFont="1" applyFill="1" applyBorder="1" applyAlignment="1">
      <alignment horizontal="center" vertical="center" wrapText="1"/>
    </xf>
    <xf numFmtId="164" fontId="11" fillId="7" borderId="8" xfId="0" applyFont="1" applyFill="1" applyBorder="1" applyAlignment="1">
      <alignment horizontal="center" vertical="center" wrapText="1"/>
    </xf>
    <xf numFmtId="164" fontId="10" fillId="8" borderId="20" xfId="0" applyFont="1" applyFill="1" applyBorder="1" applyAlignment="1">
      <alignment horizontal="center" vertical="center" wrapText="1"/>
    </xf>
    <xf numFmtId="164" fontId="11" fillId="8" borderId="20" xfId="0" applyFont="1" applyFill="1" applyBorder="1" applyAlignment="1">
      <alignment horizontal="center" vertical="center" wrapText="1"/>
    </xf>
    <xf numFmtId="164" fontId="10" fillId="9" borderId="8" xfId="0" applyFont="1" applyFill="1" applyBorder="1" applyAlignment="1">
      <alignment horizontal="center" vertical="center" wrapText="1"/>
    </xf>
    <xf numFmtId="164" fontId="11" fillId="9" borderId="11" xfId="0" applyFont="1" applyFill="1" applyBorder="1" applyAlignment="1">
      <alignment horizontal="center" vertical="center" wrapText="1"/>
    </xf>
    <xf numFmtId="164" fontId="0" fillId="2" borderId="0" xfId="0" applyFont="1" applyFill="1" applyAlignment="1">
      <alignment/>
    </xf>
    <xf numFmtId="164" fontId="0" fillId="2" borderId="0" xfId="0" applyFill="1" applyAlignment="1">
      <alignment/>
    </xf>
    <xf numFmtId="164" fontId="0" fillId="15" borderId="0" xfId="0" applyFont="1" applyFill="1" applyAlignment="1">
      <alignment/>
    </xf>
    <xf numFmtId="164" fontId="0" fillId="15" borderId="0" xfId="0" applyFill="1" applyAlignment="1">
      <alignment/>
    </xf>
    <xf numFmtId="164" fontId="0" fillId="0" borderId="20" xfId="0" applyBorder="1" applyAlignment="1">
      <alignment vertical="center"/>
    </xf>
    <xf numFmtId="164" fontId="10" fillId="6" borderId="22" xfId="0" applyFont="1" applyFill="1" applyBorder="1" applyAlignment="1">
      <alignment horizontal="center" vertical="center"/>
    </xf>
    <xf numFmtId="164" fontId="10" fillId="7" borderId="10" xfId="0" applyFont="1" applyFill="1" applyBorder="1" applyAlignment="1">
      <alignment horizontal="center" vertical="center" wrapText="1"/>
    </xf>
    <xf numFmtId="164" fontId="10" fillId="8" borderId="18" xfId="0" applyFont="1" applyFill="1" applyBorder="1" applyAlignment="1">
      <alignment horizontal="center" vertical="center"/>
    </xf>
    <xf numFmtId="164" fontId="10" fillId="9" borderId="10" xfId="0" applyFont="1" applyFill="1" applyBorder="1" applyAlignment="1">
      <alignment horizontal="center" vertical="center"/>
    </xf>
    <xf numFmtId="164" fontId="0" fillId="0" borderId="18" xfId="0" applyBorder="1" applyAlignment="1">
      <alignment vertical="center"/>
    </xf>
    <xf numFmtId="164" fontId="0" fillId="6" borderId="2" xfId="0" applyFont="1" applyFill="1" applyBorder="1" applyAlignment="1">
      <alignment horizontal="center" vertical="center"/>
    </xf>
    <xf numFmtId="164" fontId="2" fillId="6" borderId="25" xfId="0" applyFont="1" applyFill="1" applyBorder="1" applyAlignment="1">
      <alignment horizontal="center" vertical="center"/>
    </xf>
    <xf numFmtId="164" fontId="2" fillId="6" borderId="26" xfId="0" applyFont="1" applyFill="1" applyBorder="1" applyAlignment="1">
      <alignment horizontal="center" vertical="center"/>
    </xf>
    <xf numFmtId="164" fontId="6" fillId="7" borderId="10" xfId="0" applyFont="1" applyFill="1" applyBorder="1" applyAlignment="1">
      <alignment horizontal="center" vertical="center" wrapText="1"/>
    </xf>
    <xf numFmtId="164" fontId="12" fillId="7" borderId="13" xfId="0" applyFont="1" applyFill="1" applyBorder="1" applyAlignment="1">
      <alignment horizontal="center" vertical="center" wrapText="1"/>
    </xf>
    <xf numFmtId="164" fontId="12" fillId="7" borderId="15" xfId="0" applyFont="1" applyFill="1" applyBorder="1" applyAlignment="1">
      <alignment horizontal="center" vertical="center" wrapText="1"/>
    </xf>
    <xf numFmtId="164" fontId="0" fillId="8" borderId="18" xfId="0" applyFont="1" applyFill="1" applyBorder="1" applyAlignment="1">
      <alignment horizontal="center" vertical="center"/>
    </xf>
    <xf numFmtId="164" fontId="2" fillId="8" borderId="13" xfId="0" applyFont="1" applyFill="1" applyBorder="1" applyAlignment="1">
      <alignment horizontal="center" vertical="center"/>
    </xf>
    <xf numFmtId="164" fontId="0" fillId="8" borderId="17" xfId="0" applyFont="1" applyFill="1" applyBorder="1" applyAlignment="1">
      <alignment horizontal="center" vertical="center"/>
    </xf>
    <xf numFmtId="164" fontId="0" fillId="9" borderId="10" xfId="0" applyFont="1" applyFill="1" applyBorder="1" applyAlignment="1">
      <alignment horizontal="center" vertical="center"/>
    </xf>
    <xf numFmtId="164" fontId="2" fillId="9" borderId="16" xfId="0" applyFont="1" applyFill="1" applyBorder="1" applyAlignment="1">
      <alignment horizontal="center" vertical="center"/>
    </xf>
    <xf numFmtId="164" fontId="2" fillId="5" borderId="13" xfId="0" applyFont="1" applyFill="1" applyBorder="1" applyAlignment="1">
      <alignment horizontal="center" vertical="center"/>
    </xf>
    <xf numFmtId="164" fontId="2" fillId="5" borderId="15" xfId="0" applyFont="1" applyFill="1" applyBorder="1" applyAlignment="1">
      <alignment horizontal="center" vertical="center"/>
    </xf>
    <xf numFmtId="164" fontId="0" fillId="0" borderId="5" xfId="0" applyBorder="1" applyAlignment="1">
      <alignment horizontal="center" vertical="center"/>
    </xf>
    <xf numFmtId="164" fontId="0" fillId="0" borderId="27" xfId="0" applyBorder="1" applyAlignment="1">
      <alignment horizontal="center" vertical="center"/>
    </xf>
    <xf numFmtId="165" fontId="2" fillId="0" borderId="28" xfId="0" applyNumberFormat="1" applyFont="1" applyFill="1" applyBorder="1" applyAlignment="1">
      <alignment horizontal="center" vertical="center"/>
    </xf>
    <xf numFmtId="164" fontId="0" fillId="0" borderId="10" xfId="0" applyBorder="1" applyAlignment="1">
      <alignment horizontal="center" vertical="center"/>
    </xf>
    <xf numFmtId="164" fontId="0" fillId="0" borderId="13" xfId="0" applyBorder="1" applyAlignment="1">
      <alignment horizontal="center" vertical="center"/>
    </xf>
    <xf numFmtId="165" fontId="2" fillId="0" borderId="15" xfId="0" applyNumberFormat="1" applyFont="1" applyBorder="1" applyAlignment="1">
      <alignment horizontal="center" vertical="center"/>
    </xf>
    <xf numFmtId="164" fontId="0" fillId="0" borderId="18" xfId="0" applyBorder="1" applyAlignment="1">
      <alignment horizontal="center" vertical="center"/>
    </xf>
    <xf numFmtId="165" fontId="2" fillId="0" borderId="17" xfId="0" applyNumberFormat="1" applyFont="1" applyBorder="1" applyAlignment="1">
      <alignment horizontal="center" vertical="center"/>
    </xf>
    <xf numFmtId="164" fontId="0" fillId="0" borderId="10" xfId="0" applyFont="1" applyBorder="1" applyAlignment="1">
      <alignment horizontal="center" vertical="center"/>
    </xf>
    <xf numFmtId="164" fontId="0" fillId="0" borderId="7" xfId="0" applyBorder="1" applyAlignment="1">
      <alignment horizontal="center" vertical="center"/>
    </xf>
    <xf numFmtId="165" fontId="2" fillId="0" borderId="28" xfId="0" applyNumberFormat="1" applyFont="1" applyBorder="1" applyAlignment="1">
      <alignment horizontal="center" vertical="center"/>
    </xf>
    <xf numFmtId="164" fontId="2" fillId="0" borderId="13" xfId="0" applyFont="1" applyBorder="1" applyAlignment="1">
      <alignment horizontal="center" vertical="center"/>
    </xf>
    <xf numFmtId="164" fontId="0" fillId="10" borderId="18" xfId="0" applyFill="1" applyBorder="1" applyAlignment="1">
      <alignment vertical="center"/>
    </xf>
    <xf numFmtId="164" fontId="0" fillId="16" borderId="5" xfId="0" applyFill="1" applyBorder="1" applyAlignment="1">
      <alignment horizontal="center" vertical="center"/>
    </xf>
    <xf numFmtId="164" fontId="0" fillId="16" borderId="27" xfId="0" applyFill="1" applyBorder="1" applyAlignment="1">
      <alignment horizontal="center" vertical="center"/>
    </xf>
    <xf numFmtId="165" fontId="2" fillId="16" borderId="28" xfId="0" applyNumberFormat="1" applyFont="1" applyFill="1" applyBorder="1" applyAlignment="1">
      <alignment horizontal="center" vertical="center"/>
    </xf>
    <xf numFmtId="164" fontId="0" fillId="10" borderId="10" xfId="0" applyFill="1" applyBorder="1" applyAlignment="1">
      <alignment horizontal="center" vertical="center"/>
    </xf>
    <xf numFmtId="164" fontId="0" fillId="16" borderId="10" xfId="0" applyFill="1" applyBorder="1" applyAlignment="1">
      <alignment horizontal="center" vertical="center"/>
    </xf>
    <xf numFmtId="164" fontId="0" fillId="10" borderId="13" xfId="0" applyFill="1" applyBorder="1" applyAlignment="1">
      <alignment horizontal="center" vertical="center"/>
    </xf>
    <xf numFmtId="165" fontId="2" fillId="16" borderId="15" xfId="0" applyNumberFormat="1" applyFont="1" applyFill="1" applyBorder="1" applyAlignment="1">
      <alignment horizontal="center" vertical="center"/>
    </xf>
    <xf numFmtId="164" fontId="0" fillId="16" borderId="18" xfId="0" applyFill="1" applyBorder="1" applyAlignment="1">
      <alignment horizontal="center" vertical="center"/>
    </xf>
    <xf numFmtId="164" fontId="0" fillId="16" borderId="13" xfId="0" applyFill="1" applyBorder="1" applyAlignment="1">
      <alignment horizontal="center" vertical="center"/>
    </xf>
    <xf numFmtId="165" fontId="2" fillId="16" borderId="17" xfId="0" applyNumberFormat="1" applyFont="1" applyFill="1" applyBorder="1" applyAlignment="1">
      <alignment horizontal="center" vertical="center"/>
    </xf>
    <xf numFmtId="164" fontId="0" fillId="16" borderId="10" xfId="0" applyFont="1" applyFill="1" applyBorder="1" applyAlignment="1">
      <alignment horizontal="center" vertical="center"/>
    </xf>
    <xf numFmtId="164" fontId="0" fillId="16" borderId="7" xfId="0" applyFill="1" applyBorder="1" applyAlignment="1">
      <alignment horizontal="center" vertical="center"/>
    </xf>
    <xf numFmtId="164" fontId="2" fillId="16" borderId="13" xfId="0" applyFont="1" applyFill="1" applyBorder="1" applyAlignment="1">
      <alignment horizontal="center" vertical="center"/>
    </xf>
    <xf numFmtId="164" fontId="2" fillId="0" borderId="4" xfId="0" applyFont="1" applyFill="1" applyBorder="1" applyAlignment="1">
      <alignment horizontal="center" vertical="center" wrapText="1"/>
    </xf>
    <xf numFmtId="165" fontId="0" fillId="6" borderId="2" xfId="0" applyNumberFormat="1" applyFill="1" applyBorder="1" applyAlignment="1">
      <alignment horizontal="center" vertical="center"/>
    </xf>
    <xf numFmtId="164" fontId="9" fillId="6" borderId="25" xfId="0" applyFont="1" applyFill="1" applyBorder="1" applyAlignment="1">
      <alignment horizontal="center" vertical="center" wrapText="1"/>
    </xf>
    <xf numFmtId="164" fontId="9" fillId="13" borderId="25" xfId="0" applyFont="1" applyFill="1" applyBorder="1" applyAlignment="1">
      <alignment horizontal="center" vertical="center" wrapText="1"/>
    </xf>
    <xf numFmtId="164" fontId="9" fillId="8" borderId="4" xfId="0" applyFont="1" applyFill="1" applyBorder="1" applyAlignment="1">
      <alignment horizontal="center" vertical="center" wrapText="1"/>
    </xf>
    <xf numFmtId="164" fontId="9" fillId="9" borderId="26" xfId="0" applyFont="1" applyFill="1" applyBorder="1" applyAlignment="1">
      <alignment horizontal="center" vertical="center" wrapText="1"/>
    </xf>
    <xf numFmtId="164" fontId="2" fillId="5" borderId="2" xfId="0" applyFont="1" applyFill="1" applyBorder="1" applyAlignment="1">
      <alignment horizontal="center" vertical="center" wrapText="1"/>
    </xf>
    <xf numFmtId="164" fontId="6" fillId="6" borderId="22" xfId="0" applyFont="1" applyFill="1" applyBorder="1" applyAlignment="1">
      <alignment horizontal="center" vertical="center" wrapText="1"/>
    </xf>
    <xf numFmtId="164" fontId="12" fillId="6" borderId="22" xfId="0" applyFont="1" applyFill="1" applyBorder="1" applyAlignment="1">
      <alignment horizontal="center" vertical="center" wrapText="1"/>
    </xf>
    <xf numFmtId="164" fontId="6" fillId="7" borderId="22" xfId="0" applyFont="1" applyFill="1" applyBorder="1" applyAlignment="1">
      <alignment horizontal="center" vertical="center" wrapText="1"/>
    </xf>
    <xf numFmtId="164" fontId="12" fillId="7" borderId="22" xfId="0" applyFont="1" applyFill="1" applyBorder="1" applyAlignment="1">
      <alignment horizontal="center" vertical="center" wrapText="1"/>
    </xf>
    <xf numFmtId="164" fontId="6" fillId="8" borderId="22" xfId="0" applyFont="1" applyFill="1" applyBorder="1" applyAlignment="1">
      <alignment horizontal="center" vertical="center" wrapText="1"/>
    </xf>
    <xf numFmtId="164" fontId="12" fillId="8" borderId="22" xfId="0" applyFont="1" applyFill="1" applyBorder="1" applyAlignment="1">
      <alignment horizontal="center" vertical="center" wrapText="1"/>
    </xf>
    <xf numFmtId="164" fontId="6" fillId="9" borderId="22" xfId="0" applyFont="1" applyFill="1" applyBorder="1" applyAlignment="1">
      <alignment horizontal="center" vertical="center" wrapText="1"/>
    </xf>
    <xf numFmtId="164" fontId="12" fillId="9" borderId="22" xfId="0" applyFont="1" applyFill="1" applyBorder="1" applyAlignment="1">
      <alignment horizontal="center" vertical="center" wrapText="1"/>
    </xf>
    <xf numFmtId="164" fontId="2" fillId="5" borderId="22" xfId="0" applyFont="1" applyFill="1" applyBorder="1" applyAlignment="1">
      <alignment horizontal="center" vertical="center" wrapText="1"/>
    </xf>
    <xf numFmtId="165" fontId="2" fillId="6" borderId="29" xfId="0" applyNumberFormat="1" applyFont="1" applyFill="1" applyBorder="1" applyAlignment="1">
      <alignment horizontal="center" vertical="center"/>
    </xf>
    <xf numFmtId="165" fontId="2" fillId="7" borderId="29" xfId="0" applyNumberFormat="1" applyFont="1" applyFill="1" applyBorder="1" applyAlignment="1">
      <alignment horizontal="center" vertical="center"/>
    </xf>
    <xf numFmtId="165" fontId="2" fillId="8" borderId="29" xfId="0" applyNumberFormat="1" applyFont="1" applyFill="1" applyBorder="1" applyAlignment="1">
      <alignment horizontal="center" vertical="center"/>
    </xf>
    <xf numFmtId="165" fontId="2" fillId="9" borderId="29" xfId="0" applyNumberFormat="1" applyFont="1" applyFill="1" applyBorder="1" applyAlignment="1">
      <alignment horizontal="center" vertical="center"/>
    </xf>
    <xf numFmtId="165" fontId="2" fillId="5" borderId="29" xfId="0" applyNumberFormat="1" applyFont="1" applyFill="1" applyBorder="1" applyAlignment="1">
      <alignment horizontal="center" vertical="center"/>
    </xf>
    <xf numFmtId="164" fontId="2" fillId="0" borderId="0" xfId="0" applyFont="1" applyAlignment="1">
      <alignment horizontal="left"/>
    </xf>
    <xf numFmtId="164" fontId="2" fillId="12" borderId="0" xfId="0" applyFont="1" applyFill="1" applyAlignment="1">
      <alignment horizontal="center"/>
    </xf>
    <xf numFmtId="164" fontId="2" fillId="14" borderId="0" xfId="0" applyFont="1" applyFill="1" applyAlignment="1">
      <alignment horizontal="center"/>
    </xf>
    <xf numFmtId="164" fontId="2" fillId="2" borderId="0" xfId="0" applyFont="1" applyFill="1" applyAlignment="1">
      <alignment horizontal="center"/>
    </xf>
    <xf numFmtId="164" fontId="2" fillId="17" borderId="0" xfId="0" applyFont="1" applyFill="1" applyAlignment="1">
      <alignment horizontal="center"/>
    </xf>
    <xf numFmtId="164" fontId="14" fillId="4" borderId="1" xfId="0" applyFont="1" applyFill="1" applyBorder="1" applyAlignment="1">
      <alignment horizontal="center" vertical="center"/>
    </xf>
    <xf numFmtId="164" fontId="15" fillId="5" borderId="1" xfId="0" applyFont="1" applyFill="1" applyBorder="1" applyAlignment="1">
      <alignment horizontal="center" vertical="center"/>
    </xf>
    <xf numFmtId="164" fontId="6" fillId="0" borderId="18" xfId="0" applyFont="1" applyBorder="1" applyAlignment="1">
      <alignment vertical="center"/>
    </xf>
    <xf numFmtId="164" fontId="6" fillId="0" borderId="5" xfId="0" applyFont="1" applyBorder="1" applyAlignment="1">
      <alignment horizontal="center" vertical="center"/>
    </xf>
    <xf numFmtId="164" fontId="6" fillId="0" borderId="27" xfId="0" applyFont="1" applyBorder="1" applyAlignment="1">
      <alignment horizontal="center" vertical="center"/>
    </xf>
    <xf numFmtId="165" fontId="12" fillId="0" borderId="28" xfId="0" applyNumberFormat="1" applyFont="1" applyFill="1" applyBorder="1" applyAlignment="1">
      <alignment horizontal="center" vertical="center"/>
    </xf>
    <xf numFmtId="164" fontId="6" fillId="0" borderId="10" xfId="0" applyFont="1" applyBorder="1" applyAlignment="1">
      <alignment horizontal="center" vertical="center"/>
    </xf>
    <xf numFmtId="164" fontId="6" fillId="0" borderId="13" xfId="0" applyFont="1" applyBorder="1" applyAlignment="1">
      <alignment horizontal="center" vertical="center"/>
    </xf>
    <xf numFmtId="165" fontId="12" fillId="0" borderId="15" xfId="0" applyNumberFormat="1" applyFont="1" applyBorder="1" applyAlignment="1">
      <alignment horizontal="center" vertical="center"/>
    </xf>
    <xf numFmtId="164" fontId="6" fillId="0" borderId="18" xfId="0" applyFont="1" applyBorder="1" applyAlignment="1">
      <alignment horizontal="center" vertical="center"/>
    </xf>
    <xf numFmtId="165" fontId="12" fillId="0" borderId="17" xfId="0" applyNumberFormat="1" applyFont="1" applyBorder="1" applyAlignment="1">
      <alignment horizontal="center" vertical="center"/>
    </xf>
    <xf numFmtId="164" fontId="6" fillId="0" borderId="7" xfId="0" applyFont="1" applyBorder="1" applyAlignment="1">
      <alignment horizontal="center" vertical="center"/>
    </xf>
    <xf numFmtId="165" fontId="12" fillId="0" borderId="28" xfId="0" applyNumberFormat="1" applyFont="1" applyBorder="1" applyAlignment="1">
      <alignment horizontal="center" vertical="center"/>
    </xf>
    <xf numFmtId="164" fontId="12" fillId="0" borderId="13" xfId="0" applyFont="1" applyBorder="1" applyAlignment="1">
      <alignment horizontal="center" vertical="center"/>
    </xf>
    <xf numFmtId="164" fontId="6" fillId="10" borderId="18" xfId="0" applyFont="1" applyFill="1" applyBorder="1" applyAlignment="1">
      <alignment vertical="center"/>
    </xf>
    <xf numFmtId="164" fontId="6" fillId="16" borderId="5" xfId="0" applyFont="1" applyFill="1" applyBorder="1" applyAlignment="1">
      <alignment horizontal="center" vertical="center"/>
    </xf>
    <xf numFmtId="164" fontId="6" fillId="16" borderId="27" xfId="0" applyFont="1" applyFill="1" applyBorder="1" applyAlignment="1">
      <alignment horizontal="center" vertical="center"/>
    </xf>
    <xf numFmtId="165" fontId="12" fillId="16" borderId="28" xfId="0" applyNumberFormat="1" applyFont="1" applyFill="1" applyBorder="1" applyAlignment="1">
      <alignment horizontal="center" vertical="center"/>
    </xf>
    <xf numFmtId="164" fontId="6" fillId="10" borderId="10" xfId="0" applyFont="1" applyFill="1" applyBorder="1" applyAlignment="1">
      <alignment horizontal="center" vertical="center"/>
    </xf>
    <xf numFmtId="164" fontId="6" fillId="16" borderId="10" xfId="0" applyFont="1" applyFill="1" applyBorder="1" applyAlignment="1">
      <alignment horizontal="center" vertical="center"/>
    </xf>
    <xf numFmtId="164" fontId="6" fillId="10" borderId="13" xfId="0" applyFont="1" applyFill="1" applyBorder="1" applyAlignment="1">
      <alignment horizontal="center" vertical="center"/>
    </xf>
    <xf numFmtId="165" fontId="12" fillId="16" borderId="15" xfId="0" applyNumberFormat="1" applyFont="1" applyFill="1" applyBorder="1" applyAlignment="1">
      <alignment horizontal="center" vertical="center"/>
    </xf>
    <xf numFmtId="164" fontId="6" fillId="16" borderId="18" xfId="0" applyFont="1" applyFill="1" applyBorder="1" applyAlignment="1">
      <alignment horizontal="center" vertical="center"/>
    </xf>
    <xf numFmtId="164" fontId="6" fillId="16" borderId="13" xfId="0" applyFont="1" applyFill="1" applyBorder="1" applyAlignment="1">
      <alignment horizontal="center" vertical="center"/>
    </xf>
    <xf numFmtId="165" fontId="12" fillId="16" borderId="17" xfId="0" applyNumberFormat="1" applyFont="1" applyFill="1" applyBorder="1" applyAlignment="1">
      <alignment horizontal="center" vertical="center"/>
    </xf>
    <xf numFmtId="164" fontId="6" fillId="16" borderId="7" xfId="0" applyFont="1" applyFill="1" applyBorder="1" applyAlignment="1">
      <alignment horizontal="center" vertical="center"/>
    </xf>
    <xf numFmtId="164" fontId="12" fillId="16" borderId="13" xfId="0" applyFont="1" applyFill="1" applyBorder="1" applyAlignment="1">
      <alignment horizontal="center" vertical="center"/>
    </xf>
    <xf numFmtId="164" fontId="12" fillId="0" borderId="4" xfId="0" applyFont="1" applyFill="1" applyBorder="1" applyAlignment="1">
      <alignment horizontal="center" vertical="center" wrapText="1"/>
    </xf>
    <xf numFmtId="165" fontId="6" fillId="6" borderId="2"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Sans nom1" xfId="20"/>
    <cellStyle name="Sans nom2" xfId="21"/>
  </cellStyles>
  <dxfs count="2">
    <dxf>
      <font>
        <b val="0"/>
        <sz val="11"/>
        <color rgb="FF000000"/>
      </font>
      <fill>
        <patternFill patternType="solid">
          <fgColor rgb="FFFF3333"/>
          <bgColor rgb="FFFF0000"/>
        </patternFill>
      </fill>
      <border/>
    </dxf>
    <dxf>
      <font>
        <b val="0"/>
        <sz val="11"/>
        <color rgb="FF000000"/>
      </font>
      <fill>
        <patternFill patternType="solid">
          <fgColor rgb="FFFFD320"/>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66FF66"/>
      <rgbColor rgb="00800000"/>
      <rgbColor rgb="00008000"/>
      <rgbColor rgb="00000080"/>
      <rgbColor rgb="0066FF00"/>
      <rgbColor rgb="00800080"/>
      <rgbColor rgb="00008080"/>
      <rgbColor rgb="00C0C0C0"/>
      <rgbColor rgb="00808080"/>
      <rgbColor rgb="00C3D69B"/>
      <rgbColor rgb="00C0504D"/>
      <rgbColor rgb="00FDEADA"/>
      <rgbColor rgb="00EEEEEE"/>
      <rgbColor rgb="00660066"/>
      <rgbColor rgb="00E46C0A"/>
      <rgbColor rgb="000066CC"/>
      <rgbColor rgb="00CCCCFF"/>
      <rgbColor rgb="00000080"/>
      <rgbColor rgb="00FF00FF"/>
      <rgbColor rgb="00FFD320"/>
      <rgbColor rgb="0000FFFF"/>
      <rgbColor rgb="00800080"/>
      <rgbColor rgb="00800000"/>
      <rgbColor rgb="00008080"/>
      <rgbColor rgb="000000FF"/>
      <rgbColor rgb="0000CCFF"/>
      <rgbColor rgb="00B9CDE5"/>
      <rgbColor rgb="00DDDDDD"/>
      <rgbColor rgb="00FFFF99"/>
      <rgbColor rgb="0099CCFF"/>
      <rgbColor rgb="00FAC090"/>
      <rgbColor rgb="00CCCCCC"/>
      <rgbColor rgb="00FFCC99"/>
      <rgbColor rgb="004F81BD"/>
      <rgbColor rgb="0066CCFF"/>
      <rgbColor rgb="0099FF33"/>
      <rgbColor rgb="00FFCC00"/>
      <rgbColor rgb="00FF9900"/>
      <rgbColor rgb="00FF6600"/>
      <rgbColor rgb="00666699"/>
      <rgbColor rgb="00B3B3B3"/>
      <rgbColor rgb="00003366"/>
      <rgbColor rgb="00579D1C"/>
      <rgbColor rgb="00003300"/>
      <rgbColor rgb="00333300"/>
      <rgbColor rgb="00FF3333"/>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6"/>
          <c:w val="0.96125"/>
          <c:h val="0.94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Graphique!$A$3:$R$3</c:f>
              <c:strCache/>
            </c:strRef>
          </c:cat>
          <c:val>
            <c:numRef>
              <c:f>Graphique!$A$4:$R$4</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DEADA"/>
              </a:solidFill>
              <a:ln w="12700">
                <a:solidFill>
                  <a:srgbClr val="666699"/>
                </a:solidFill>
              </a:ln>
            </c:spPr>
          </c:dPt>
          <c:dPt>
            <c:idx val="1"/>
            <c:invertIfNegative val="0"/>
            <c:spPr>
              <a:solidFill>
                <a:srgbClr val="FDEADA"/>
              </a:solidFill>
              <a:ln w="12700">
                <a:solidFill>
                  <a:srgbClr val="666699"/>
                </a:solidFill>
              </a:ln>
            </c:spPr>
          </c:dPt>
          <c:dPt>
            <c:idx val="2"/>
            <c:invertIfNegative val="0"/>
            <c:spPr>
              <a:solidFill>
                <a:srgbClr val="FDEADA"/>
              </a:solidFill>
              <a:ln w="12700">
                <a:solidFill>
                  <a:srgbClr val="666699"/>
                </a:solidFill>
              </a:ln>
            </c:spPr>
          </c:dPt>
          <c:dPt>
            <c:idx val="3"/>
            <c:invertIfNegative val="0"/>
            <c:spPr>
              <a:solidFill>
                <a:srgbClr val="FDEADA"/>
              </a:solidFill>
              <a:ln w="12700">
                <a:solidFill>
                  <a:srgbClr val="666699"/>
                </a:solidFill>
              </a:ln>
            </c:spPr>
          </c:dPt>
          <c:dPt>
            <c:idx val="4"/>
            <c:invertIfNegative val="0"/>
            <c:spPr>
              <a:solidFill>
                <a:srgbClr val="FDEADA"/>
              </a:solidFill>
              <a:ln w="12700">
                <a:solidFill>
                  <a:srgbClr val="666699"/>
                </a:solidFill>
              </a:ln>
            </c:spPr>
          </c:dPt>
          <c:dPt>
            <c:idx val="5"/>
            <c:invertIfNegative val="0"/>
            <c:spPr>
              <a:solidFill>
                <a:srgbClr val="B9CDE5"/>
              </a:solidFill>
              <a:ln w="12700">
                <a:solidFill>
                  <a:srgbClr val="666699"/>
                </a:solidFill>
              </a:ln>
            </c:spPr>
          </c:dPt>
          <c:dPt>
            <c:idx val="6"/>
            <c:invertIfNegative val="0"/>
            <c:spPr>
              <a:solidFill>
                <a:srgbClr val="B9CDE5"/>
              </a:solidFill>
              <a:ln w="12700">
                <a:solidFill>
                  <a:srgbClr val="666699"/>
                </a:solidFill>
              </a:ln>
            </c:spPr>
          </c:dPt>
          <c:dPt>
            <c:idx val="7"/>
            <c:invertIfNegative val="0"/>
            <c:spPr>
              <a:solidFill>
                <a:srgbClr val="B9CDE5"/>
              </a:solidFill>
              <a:ln w="12700">
                <a:solidFill>
                  <a:srgbClr val="666699"/>
                </a:solidFill>
              </a:ln>
            </c:spPr>
          </c:dPt>
          <c:dPt>
            <c:idx val="8"/>
            <c:invertIfNegative val="0"/>
            <c:spPr>
              <a:solidFill>
                <a:srgbClr val="B9CDE5"/>
              </a:solidFill>
              <a:ln w="12700">
                <a:solidFill>
                  <a:srgbClr val="666699"/>
                </a:solidFill>
              </a:ln>
            </c:spPr>
          </c:dPt>
          <c:dPt>
            <c:idx val="9"/>
            <c:invertIfNegative val="0"/>
            <c:spPr>
              <a:solidFill>
                <a:srgbClr val="FAC090"/>
              </a:solidFill>
              <a:ln w="12700">
                <a:solidFill>
                  <a:srgbClr val="666699"/>
                </a:solidFill>
              </a:ln>
            </c:spPr>
          </c:dPt>
          <c:dPt>
            <c:idx val="10"/>
            <c:invertIfNegative val="0"/>
            <c:spPr>
              <a:solidFill>
                <a:srgbClr val="FAC090"/>
              </a:solidFill>
              <a:ln w="12700">
                <a:solidFill>
                  <a:srgbClr val="666699"/>
                </a:solidFill>
              </a:ln>
            </c:spPr>
          </c:dPt>
          <c:dPt>
            <c:idx val="11"/>
            <c:invertIfNegative val="0"/>
            <c:spPr>
              <a:solidFill>
                <a:srgbClr val="FAC090"/>
              </a:solidFill>
              <a:ln w="12700">
                <a:solidFill>
                  <a:srgbClr val="666699"/>
                </a:solidFill>
              </a:ln>
            </c:spPr>
          </c:dPt>
          <c:dPt>
            <c:idx val="12"/>
            <c:invertIfNegative val="0"/>
            <c:spPr>
              <a:solidFill>
                <a:srgbClr val="FAC090"/>
              </a:solidFill>
              <a:ln w="12700">
                <a:solidFill>
                  <a:srgbClr val="666699"/>
                </a:solidFill>
              </a:ln>
            </c:spPr>
          </c:dPt>
          <c:dPt>
            <c:idx val="13"/>
            <c:invertIfNegative val="0"/>
            <c:spPr>
              <a:solidFill>
                <a:srgbClr val="FAC090"/>
              </a:solidFill>
              <a:ln w="12700">
                <a:solidFill>
                  <a:srgbClr val="666699"/>
                </a:solidFill>
              </a:ln>
            </c:spPr>
          </c:dPt>
          <c:dPt>
            <c:idx val="14"/>
            <c:invertIfNegative val="0"/>
            <c:spPr>
              <a:solidFill>
                <a:srgbClr val="C3D69B"/>
              </a:solidFill>
              <a:ln w="12700">
                <a:solidFill>
                  <a:srgbClr val="666699"/>
                </a:solidFill>
              </a:ln>
            </c:spPr>
          </c:dPt>
          <c:dPt>
            <c:idx val="15"/>
            <c:invertIfNegative val="0"/>
            <c:spPr>
              <a:solidFill>
                <a:srgbClr val="C3D69B"/>
              </a:solidFill>
              <a:ln w="12700">
                <a:solidFill>
                  <a:srgbClr val="666699"/>
                </a:solidFill>
              </a:ln>
            </c:spPr>
          </c:dPt>
          <c:dPt>
            <c:idx val="16"/>
            <c:invertIfNegative val="0"/>
            <c:spPr>
              <a:solidFill>
                <a:srgbClr val="C3D69B"/>
              </a:solidFill>
              <a:ln w="12700">
                <a:solidFill>
                  <a:srgbClr val="666699"/>
                </a:solidFill>
              </a:ln>
            </c:spPr>
          </c:dPt>
          <c:dPt>
            <c:idx val="17"/>
            <c:invertIfNegative val="0"/>
            <c:spPr>
              <a:solidFill>
                <a:srgbClr val="E46C0A"/>
              </a:solidFill>
              <a:ln w="12700">
                <a:solidFill>
                  <a:srgbClr val="666699"/>
                </a:solidFill>
              </a:ln>
            </c:spPr>
          </c:dPt>
          <c:dLbls>
            <c:dLbl>
              <c:idx val="0"/>
            </c:dLbl>
            <c:dLbl>
              <c:idx val="1"/>
            </c:dLbl>
            <c:dLbl>
              <c:idx val="2"/>
            </c:dLbl>
            <c:dLbl>
              <c:idx val="3"/>
            </c:dLbl>
            <c:dLbl>
              <c:idx val="4"/>
            </c:dLbl>
            <c:dLbl>
              <c:idx val="5"/>
            </c:dLbl>
            <c:dLbl>
              <c:idx val="6"/>
            </c:dLbl>
            <c:dLbl>
              <c:idx val="7"/>
            </c:dLbl>
            <c:dLbl>
              <c:idx val="8"/>
            </c:dLbl>
            <c:dLbl>
              <c:idx val="9"/>
            </c:dLbl>
            <c:dLbl>
              <c:idx val="10"/>
            </c:dLbl>
            <c:dLbl>
              <c:idx val="11"/>
            </c:dLbl>
            <c:dLbl>
              <c:idx val="12"/>
            </c:dLbl>
            <c:dLbl>
              <c:idx val="13"/>
            </c:dLbl>
            <c:dLbl>
              <c:idx val="14"/>
            </c:dLbl>
            <c:dLbl>
              <c:idx val="15"/>
            </c:dLbl>
            <c:dLbl>
              <c:idx val="16"/>
            </c:dLbl>
            <c:dLbl>
              <c:idx val="17"/>
            </c:dLbl>
            <c:delete val="1"/>
          </c:dLbls>
          <c:cat>
            <c:strRef>
              <c:f>Graphique!$A$3:$R$3</c:f>
              <c:strCache/>
            </c:strRef>
          </c:cat>
          <c:val>
            <c:numRef>
              <c:f>Graphique!$A$5:$R$5</c:f>
              <c:numCache/>
            </c:numRef>
          </c:val>
        </c:ser>
        <c:axId val="11441313"/>
        <c:axId val="35862954"/>
      </c:barChart>
      <c:dateAx>
        <c:axId val="114413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862954"/>
        <c:crossesAt val="0"/>
        <c:auto val="0"/>
        <c:noMultiLvlLbl val="0"/>
      </c:dateAx>
      <c:valAx>
        <c:axId val="358629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1441313"/>
        <c:crossesAt val="1"/>
        <c:crossBetween val="between"/>
        <c:dispUnits/>
      </c:valAx>
      <c:spPr>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Graphique!$A$51</c:f>
            </c:strRef>
          </c:tx>
          <c:spPr>
            <a:solidFill>
              <a:srgbClr val="FF333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Graphique!$A$50:$F$50</c:f>
              <c:numCache/>
            </c:numRef>
          </c:cat>
          <c:val>
            <c:numRef>
              <c:f>Graphique!$A$51:$F$51</c:f>
              <c:numCache/>
            </c:numRef>
          </c:val>
        </c:ser>
        <c:ser>
          <c:idx val="1"/>
          <c:order val="1"/>
          <c:tx>
            <c:strRef>
              <c:f>Graphique!$A$52</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Graphique!$A$50:$F$50</c:f>
              <c:numCache/>
            </c:numRef>
          </c:cat>
          <c:val>
            <c:numRef>
              <c:f>Graphique!$A$52:$F$52</c:f>
              <c:numCache/>
            </c:numRef>
          </c:val>
        </c:ser>
        <c:ser>
          <c:idx val="2"/>
          <c:order val="2"/>
          <c:tx>
            <c:strRef>
              <c:f>Graphique!$A$53</c:f>
            </c:strRef>
          </c:tx>
          <c:spPr>
            <a:solidFill>
              <a:srgbClr val="FFFF9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Graphique!$A$50:$F$50</c:f>
              <c:numCache/>
            </c:numRef>
          </c:cat>
          <c:val>
            <c:numRef>
              <c:f>Graphique!$A$53:$F$53</c:f>
              <c:numCache/>
            </c:numRef>
          </c:val>
        </c:ser>
        <c:ser>
          <c:idx val="3"/>
          <c:order val="3"/>
          <c:tx>
            <c:strRef>
              <c:f>Graphique!$A$54</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Graphique!$A$50:$F$50</c:f>
              <c:numCache/>
            </c:numRef>
          </c:cat>
          <c:val>
            <c:numRef>
              <c:f>Graphique!$A$54:$F$54</c:f>
              <c:numCache/>
            </c:numRef>
          </c:val>
        </c:ser>
        <c:gapWidth val="100"/>
        <c:axId val="54331131"/>
        <c:axId val="19218132"/>
      </c:barChart>
      <c:dateAx>
        <c:axId val="5433113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19218132"/>
        <c:crossesAt val="0"/>
        <c:auto val="0"/>
        <c:noMultiLvlLbl val="0"/>
      </c:dateAx>
      <c:valAx>
        <c:axId val="19218132"/>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54331131"/>
        <c:crossesAt val="2"/>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123825</xdr:rowOff>
    </xdr:from>
    <xdr:to>
      <xdr:col>16</xdr:col>
      <xdr:colOff>323850</xdr:colOff>
      <xdr:row>40</xdr:row>
      <xdr:rowOff>123825</xdr:rowOff>
    </xdr:to>
    <xdr:graphicFrame>
      <xdr:nvGraphicFramePr>
        <xdr:cNvPr id="1" name="Chart 1"/>
        <xdr:cNvGraphicFramePr/>
      </xdr:nvGraphicFramePr>
      <xdr:xfrm>
        <a:off x="95250" y="2838450"/>
        <a:ext cx="7848600" cy="666750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190500</xdr:colOff>
      <xdr:row>43</xdr:row>
      <xdr:rowOff>38100</xdr:rowOff>
    </xdr:from>
    <xdr:to>
      <xdr:col>13</xdr:col>
      <xdr:colOff>228600</xdr:colOff>
      <xdr:row>60</xdr:row>
      <xdr:rowOff>142875</xdr:rowOff>
    </xdr:to>
    <xdr:graphicFrame>
      <xdr:nvGraphicFramePr>
        <xdr:cNvPr id="2" name="Chart 2"/>
        <xdr:cNvGraphicFramePr/>
      </xdr:nvGraphicFramePr>
      <xdr:xfrm>
        <a:off x="190500" y="9991725"/>
        <a:ext cx="6229350" cy="3343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O160"/>
  <sheetViews>
    <sheetView zoomScale="85" zoomScaleNormal="85" workbookViewId="0" topLeftCell="A1">
      <pane ySplit="8" topLeftCell="A9" activePane="bottomLeft" state="frozen"/>
      <selection pane="topLeft" activeCell="A1" sqref="A1"/>
      <selection pane="bottomLeft" activeCell="A9" sqref="A9"/>
    </sheetView>
  </sheetViews>
  <sheetFormatPr defaultColWidth="11.421875" defaultRowHeight="15"/>
  <cols>
    <col min="1" max="1" width="14.57421875" style="0" customWidth="1"/>
    <col min="2" max="4" width="5.7109375" style="0" customWidth="1"/>
    <col min="5" max="5" width="8.8515625" style="0" customWidth="1"/>
    <col min="6" max="8" width="5.7109375" style="0" customWidth="1"/>
    <col min="9" max="9" width="7.00390625" style="0" customWidth="1"/>
    <col min="10" max="13" width="5.7109375" style="0" customWidth="1"/>
    <col min="14" max="14" width="7.140625" style="0" customWidth="1"/>
    <col min="15" max="15" width="8.00390625" style="0" customWidth="1"/>
    <col min="16" max="17" width="5.7109375" style="0" customWidth="1"/>
    <col min="18" max="18" width="6.28125" style="0" customWidth="1"/>
    <col min="19" max="29" width="5.7109375" style="0" customWidth="1"/>
    <col min="30" max="30" width="11.421875" style="0" customWidth="1"/>
    <col min="31" max="31" width="11.7109375" style="0" customWidth="1"/>
    <col min="32" max="41" width="5.7109375" style="0" customWidth="1"/>
  </cols>
  <sheetData>
    <row r="1" spans="1:36" ht="32.2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row>
    <row r="2" spans="1:35" ht="15.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6" ht="28.5" customHeight="1">
      <c r="A3" s="3"/>
      <c r="B3" s="4" t="s">
        <v>1</v>
      </c>
      <c r="C3" s="4"/>
      <c r="D3" s="4"/>
      <c r="E3" s="4"/>
      <c r="F3" s="4"/>
      <c r="G3" s="4"/>
      <c r="H3" s="4"/>
      <c r="I3" s="4"/>
      <c r="J3" s="4"/>
      <c r="K3" s="4"/>
      <c r="L3" s="4"/>
      <c r="M3" s="4"/>
      <c r="N3" s="4"/>
      <c r="O3" s="4"/>
      <c r="P3" s="4"/>
      <c r="Q3" s="4"/>
      <c r="R3" s="4"/>
      <c r="S3" s="4"/>
      <c r="T3" s="4"/>
      <c r="U3" s="4"/>
      <c r="V3" s="4"/>
      <c r="W3" s="4"/>
      <c r="X3" s="4"/>
      <c r="Y3" s="4"/>
      <c r="Z3" s="4"/>
      <c r="AA3" s="4"/>
      <c r="AB3" s="4"/>
      <c r="AC3" s="4"/>
      <c r="AD3" s="4"/>
      <c r="AE3" s="4"/>
      <c r="AF3" s="5"/>
      <c r="AG3" s="5"/>
      <c r="AH3" s="5"/>
      <c r="AI3" s="5"/>
      <c r="AJ3" s="5"/>
    </row>
    <row r="4" spans="1:41" s="18" customFormat="1" ht="117.75" customHeight="1">
      <c r="A4" s="6"/>
      <c r="B4" s="7" t="s">
        <v>2</v>
      </c>
      <c r="C4" s="7"/>
      <c r="D4" s="7"/>
      <c r="E4" s="8" t="s">
        <v>3</v>
      </c>
      <c r="F4" s="9" t="s">
        <v>2</v>
      </c>
      <c r="G4" s="9"/>
      <c r="H4" s="9"/>
      <c r="I4" s="10" t="s">
        <v>4</v>
      </c>
      <c r="J4" s="10"/>
      <c r="K4" s="10"/>
      <c r="L4" s="10"/>
      <c r="M4" s="11" t="s">
        <v>5</v>
      </c>
      <c r="N4" s="11"/>
      <c r="O4" s="7" t="s">
        <v>2</v>
      </c>
      <c r="P4" s="10" t="s">
        <v>4</v>
      </c>
      <c r="Q4" s="10"/>
      <c r="R4" s="10"/>
      <c r="S4" s="10"/>
      <c r="T4" s="10"/>
      <c r="U4" s="12" t="s">
        <v>5</v>
      </c>
      <c r="V4" s="12"/>
      <c r="W4" s="12"/>
      <c r="X4" s="8" t="s">
        <v>3</v>
      </c>
      <c r="Y4" s="8"/>
      <c r="Z4" s="8"/>
      <c r="AA4" s="13" t="s">
        <v>2</v>
      </c>
      <c r="AB4" s="13"/>
      <c r="AC4" s="13"/>
      <c r="AD4" s="8" t="s">
        <v>3</v>
      </c>
      <c r="AE4" s="14" t="s">
        <v>4</v>
      </c>
      <c r="AF4" s="15"/>
      <c r="AG4" s="15"/>
      <c r="AH4" s="16"/>
      <c r="AI4" s="16"/>
      <c r="AJ4" s="16"/>
      <c r="AK4" s="17"/>
      <c r="AL4" s="17"/>
      <c r="AM4" s="17"/>
      <c r="AN4" s="17"/>
      <c r="AO4" s="17"/>
    </row>
    <row r="5" spans="1:41" s="30" customFormat="1" ht="55.5" customHeight="1">
      <c r="A5" s="19"/>
      <c r="B5" s="20" t="s">
        <v>6</v>
      </c>
      <c r="C5" s="20"/>
      <c r="D5" s="20"/>
      <c r="E5" s="21" t="s">
        <v>7</v>
      </c>
      <c r="F5" s="22" t="s">
        <v>8</v>
      </c>
      <c r="G5" s="22"/>
      <c r="H5" s="22"/>
      <c r="I5" s="23" t="s">
        <v>9</v>
      </c>
      <c r="J5" s="23"/>
      <c r="K5" s="23"/>
      <c r="L5" s="23"/>
      <c r="M5" s="24" t="s">
        <v>10</v>
      </c>
      <c r="N5" s="24"/>
      <c r="O5" s="25" t="s">
        <v>11</v>
      </c>
      <c r="P5" s="23" t="s">
        <v>12</v>
      </c>
      <c r="Q5" s="23"/>
      <c r="R5" s="23"/>
      <c r="S5" s="23" t="s">
        <v>13</v>
      </c>
      <c r="T5" s="23"/>
      <c r="U5" s="26" t="s">
        <v>14</v>
      </c>
      <c r="V5" s="26"/>
      <c r="W5" s="26"/>
      <c r="X5" s="21" t="s">
        <v>15</v>
      </c>
      <c r="Y5" s="21"/>
      <c r="Z5" s="21"/>
      <c r="AA5" s="27" t="s">
        <v>16</v>
      </c>
      <c r="AB5" s="27"/>
      <c r="AC5" s="27"/>
      <c r="AD5" s="21" t="s">
        <v>17</v>
      </c>
      <c r="AE5" s="28" t="s">
        <v>12</v>
      </c>
      <c r="AF5" s="15"/>
      <c r="AG5" s="15"/>
      <c r="AH5" s="16"/>
      <c r="AI5" s="16"/>
      <c r="AJ5" s="16"/>
      <c r="AK5" s="29"/>
      <c r="AL5" s="29"/>
      <c r="AM5" s="29"/>
      <c r="AN5" s="29"/>
      <c r="AO5" s="29"/>
    </row>
    <row r="6" spans="1:41" s="30" customFormat="1" ht="55.5" customHeight="1">
      <c r="A6" s="31" t="s">
        <v>18</v>
      </c>
      <c r="B6" s="20"/>
      <c r="C6" s="20"/>
      <c r="D6" s="20"/>
      <c r="E6" s="21"/>
      <c r="F6" s="22"/>
      <c r="G6" s="22"/>
      <c r="H6" s="22"/>
      <c r="I6" s="23"/>
      <c r="J6" s="23"/>
      <c r="K6" s="23"/>
      <c r="L6" s="23"/>
      <c r="M6" s="24"/>
      <c r="N6" s="24"/>
      <c r="O6" s="25"/>
      <c r="P6" s="23"/>
      <c r="Q6" s="23"/>
      <c r="R6" s="23"/>
      <c r="S6" s="23"/>
      <c r="T6" s="23"/>
      <c r="U6" s="26"/>
      <c r="V6" s="26"/>
      <c r="W6" s="26"/>
      <c r="X6" s="21"/>
      <c r="Y6" s="21"/>
      <c r="Z6" s="21"/>
      <c r="AA6" s="27"/>
      <c r="AB6" s="27"/>
      <c r="AC6" s="27"/>
      <c r="AD6" s="21"/>
      <c r="AE6" s="28"/>
      <c r="AF6" s="15"/>
      <c r="AG6" s="15"/>
      <c r="AH6" s="16"/>
      <c r="AI6" s="16"/>
      <c r="AJ6" s="16"/>
      <c r="AK6" s="29"/>
      <c r="AL6" s="29"/>
      <c r="AM6" s="29"/>
      <c r="AN6" s="29"/>
      <c r="AO6" s="29"/>
    </row>
    <row r="7" spans="1:41" ht="15" customHeight="1">
      <c r="A7" s="31"/>
      <c r="B7" s="32" t="s">
        <v>19</v>
      </c>
      <c r="C7" s="32"/>
      <c r="D7" s="32"/>
      <c r="E7" s="33" t="s">
        <v>20</v>
      </c>
      <c r="F7" s="34" t="s">
        <v>21</v>
      </c>
      <c r="G7" s="34"/>
      <c r="H7" s="34"/>
      <c r="I7" s="35" t="s">
        <v>22</v>
      </c>
      <c r="J7" s="35"/>
      <c r="K7" s="35"/>
      <c r="L7" s="35"/>
      <c r="M7" s="36" t="s">
        <v>23</v>
      </c>
      <c r="N7" s="36"/>
      <c r="O7" s="37" t="s">
        <v>24</v>
      </c>
      <c r="P7" s="35" t="s">
        <v>25</v>
      </c>
      <c r="Q7" s="35"/>
      <c r="R7" s="35"/>
      <c r="S7" s="35" t="s">
        <v>26</v>
      </c>
      <c r="T7" s="35"/>
      <c r="U7" s="36" t="s">
        <v>27</v>
      </c>
      <c r="V7" s="36"/>
      <c r="W7" s="36"/>
      <c r="X7" s="33" t="s">
        <v>28</v>
      </c>
      <c r="Y7" s="33"/>
      <c r="Z7" s="33"/>
      <c r="AA7" s="37" t="s">
        <v>29</v>
      </c>
      <c r="AB7" s="37"/>
      <c r="AC7" s="37"/>
      <c r="AD7" s="33" t="s">
        <v>30</v>
      </c>
      <c r="AE7" s="38" t="s">
        <v>31</v>
      </c>
      <c r="AF7" s="39"/>
      <c r="AG7" s="39"/>
      <c r="AH7" s="40"/>
      <c r="AI7" s="40"/>
      <c r="AJ7" s="40"/>
      <c r="AK7" s="41"/>
      <c r="AL7" s="41"/>
      <c r="AM7" s="41"/>
      <c r="AN7" s="41"/>
      <c r="AO7" s="41"/>
    </row>
    <row r="8" spans="1:41" ht="15" customHeight="1">
      <c r="A8" s="31"/>
      <c r="B8" s="42">
        <v>1</v>
      </c>
      <c r="C8" s="43">
        <v>2</v>
      </c>
      <c r="D8" s="44">
        <v>3</v>
      </c>
      <c r="E8" s="33">
        <v>4</v>
      </c>
      <c r="F8" s="45">
        <v>5</v>
      </c>
      <c r="G8" s="43">
        <v>6</v>
      </c>
      <c r="H8" s="46">
        <v>7</v>
      </c>
      <c r="I8" s="47">
        <v>8</v>
      </c>
      <c r="J8" s="48">
        <v>9</v>
      </c>
      <c r="K8" s="48">
        <v>10</v>
      </c>
      <c r="L8" s="49">
        <v>11</v>
      </c>
      <c r="M8" s="50">
        <v>12</v>
      </c>
      <c r="N8" s="51">
        <v>13</v>
      </c>
      <c r="O8" s="37">
        <v>14</v>
      </c>
      <c r="P8" s="47">
        <v>15</v>
      </c>
      <c r="Q8" s="48">
        <v>16</v>
      </c>
      <c r="R8" s="49">
        <v>17</v>
      </c>
      <c r="S8" s="52">
        <v>18</v>
      </c>
      <c r="T8" s="53">
        <v>19</v>
      </c>
      <c r="U8" s="50">
        <v>20</v>
      </c>
      <c r="V8" s="54">
        <v>21</v>
      </c>
      <c r="W8" s="51">
        <v>22</v>
      </c>
      <c r="X8" s="55">
        <v>23</v>
      </c>
      <c r="Y8" s="56">
        <v>24</v>
      </c>
      <c r="Z8" s="57">
        <v>25</v>
      </c>
      <c r="AA8" s="45">
        <v>26</v>
      </c>
      <c r="AB8" s="43">
        <v>27</v>
      </c>
      <c r="AC8" s="44">
        <v>28</v>
      </c>
      <c r="AD8" s="55">
        <v>29</v>
      </c>
      <c r="AE8" s="38">
        <v>30</v>
      </c>
      <c r="AF8" s="40"/>
      <c r="AG8" s="40"/>
      <c r="AH8" s="40"/>
      <c r="AI8" s="40"/>
      <c r="AJ8" s="40"/>
      <c r="AK8" s="40"/>
      <c r="AL8" s="40"/>
      <c r="AM8" s="40"/>
      <c r="AN8" s="40"/>
      <c r="AO8" s="40"/>
    </row>
    <row r="9" spans="1:41" ht="15" customHeight="1">
      <c r="A9" s="58"/>
      <c r="B9" s="59"/>
      <c r="C9" s="60"/>
      <c r="D9" s="61"/>
      <c r="E9" s="62"/>
      <c r="F9" s="63"/>
      <c r="G9" s="60"/>
      <c r="H9" s="64"/>
      <c r="I9" s="59"/>
      <c r="J9" s="60"/>
      <c r="K9" s="60"/>
      <c r="L9" s="61"/>
      <c r="M9" s="63"/>
      <c r="N9" s="61"/>
      <c r="O9" s="62"/>
      <c r="P9" s="59"/>
      <c r="Q9" s="60"/>
      <c r="R9" s="61"/>
      <c r="S9" s="59"/>
      <c r="T9" s="60"/>
      <c r="U9" s="63"/>
      <c r="V9" s="60"/>
      <c r="W9" s="61"/>
      <c r="X9" s="63"/>
      <c r="Y9" s="60"/>
      <c r="Z9" s="61"/>
      <c r="AA9" s="63"/>
      <c r="AB9" s="60"/>
      <c r="AC9" s="61"/>
      <c r="AD9" s="63"/>
      <c r="AE9" s="62"/>
      <c r="AF9" s="39"/>
      <c r="AG9" s="39"/>
      <c r="AH9" s="39"/>
      <c r="AI9" s="39"/>
      <c r="AJ9" s="65"/>
      <c r="AK9" s="65"/>
      <c r="AL9" s="65"/>
      <c r="AM9" s="65"/>
      <c r="AN9" s="65"/>
      <c r="AO9" s="65"/>
    </row>
    <row r="10" spans="1:41" ht="15" customHeight="1">
      <c r="A10" s="66"/>
      <c r="B10" s="67"/>
      <c r="C10" s="68"/>
      <c r="D10" s="69"/>
      <c r="E10" s="70"/>
      <c r="F10" s="71"/>
      <c r="G10" s="68"/>
      <c r="H10" s="72"/>
      <c r="I10" s="67"/>
      <c r="J10" s="68"/>
      <c r="K10" s="68"/>
      <c r="L10" s="69"/>
      <c r="M10" s="71"/>
      <c r="N10" s="69"/>
      <c r="O10" s="70"/>
      <c r="P10" s="67"/>
      <c r="Q10" s="68"/>
      <c r="R10" s="69"/>
      <c r="S10" s="67"/>
      <c r="T10" s="73"/>
      <c r="U10" s="71"/>
      <c r="V10" s="68"/>
      <c r="W10" s="69"/>
      <c r="X10" s="71"/>
      <c r="Y10" s="68"/>
      <c r="Z10" s="69"/>
      <c r="AA10" s="71"/>
      <c r="AB10" s="68"/>
      <c r="AC10" s="69"/>
      <c r="AD10" s="71"/>
      <c r="AE10" s="70"/>
      <c r="AF10" s="39"/>
      <c r="AG10" s="39"/>
      <c r="AH10" s="39"/>
      <c r="AI10" s="39"/>
      <c r="AJ10" s="65"/>
      <c r="AK10" s="65"/>
      <c r="AL10" s="65"/>
      <c r="AM10" s="65"/>
      <c r="AN10" s="65"/>
      <c r="AO10" s="65"/>
    </row>
    <row r="11" spans="1:41" ht="15" customHeight="1">
      <c r="A11" s="74"/>
      <c r="B11" s="59"/>
      <c r="C11" s="60"/>
      <c r="D11" s="61"/>
      <c r="E11" s="62"/>
      <c r="F11" s="63"/>
      <c r="G11" s="60"/>
      <c r="H11" s="64"/>
      <c r="I11" s="59"/>
      <c r="J11" s="60"/>
      <c r="K11" s="60"/>
      <c r="L11" s="61"/>
      <c r="M11" s="63"/>
      <c r="N11" s="61"/>
      <c r="O11" s="62"/>
      <c r="P11" s="59"/>
      <c r="Q11" s="60"/>
      <c r="R11" s="61"/>
      <c r="S11" s="75"/>
      <c r="T11" s="76"/>
      <c r="U11" s="63"/>
      <c r="V11" s="60"/>
      <c r="W11" s="61"/>
      <c r="X11" s="63"/>
      <c r="Y11" s="60"/>
      <c r="Z11" s="61"/>
      <c r="AA11" s="63"/>
      <c r="AB11" s="60"/>
      <c r="AC11" s="61"/>
      <c r="AD11" s="63"/>
      <c r="AE11" s="77"/>
      <c r="AF11" s="39"/>
      <c r="AG11" s="39"/>
      <c r="AH11" s="39"/>
      <c r="AI11" s="39"/>
      <c r="AJ11" s="65"/>
      <c r="AK11" s="65"/>
      <c r="AL11" s="65"/>
      <c r="AM11" s="65"/>
      <c r="AN11" s="65"/>
      <c r="AO11" s="65"/>
    </row>
    <row r="12" spans="1:41" ht="15" customHeight="1">
      <c r="A12" s="78"/>
      <c r="B12" s="67"/>
      <c r="C12" s="68"/>
      <c r="D12" s="69"/>
      <c r="E12" s="70"/>
      <c r="F12" s="71"/>
      <c r="G12" s="68"/>
      <c r="H12" s="72"/>
      <c r="I12" s="67"/>
      <c r="J12" s="68"/>
      <c r="K12" s="68"/>
      <c r="L12" s="69"/>
      <c r="M12" s="71"/>
      <c r="N12" s="69"/>
      <c r="O12" s="70"/>
      <c r="P12" s="67"/>
      <c r="Q12" s="68"/>
      <c r="R12" s="69"/>
      <c r="S12" s="67"/>
      <c r="T12" s="73"/>
      <c r="U12" s="71"/>
      <c r="V12" s="68"/>
      <c r="W12" s="69"/>
      <c r="X12" s="71"/>
      <c r="Y12" s="68"/>
      <c r="Z12" s="69"/>
      <c r="AA12" s="71"/>
      <c r="AB12" s="68"/>
      <c r="AC12" s="69"/>
      <c r="AD12" s="71"/>
      <c r="AE12" s="70"/>
      <c r="AF12" s="39"/>
      <c r="AG12" s="39"/>
      <c r="AH12" s="39"/>
      <c r="AI12" s="39"/>
      <c r="AJ12" s="65"/>
      <c r="AK12" s="65"/>
      <c r="AL12" s="65"/>
      <c r="AM12" s="65"/>
      <c r="AN12" s="65"/>
      <c r="AO12" s="65"/>
    </row>
    <row r="13" spans="1:41" ht="15" customHeight="1">
      <c r="A13" s="58"/>
      <c r="B13" s="59"/>
      <c r="C13" s="60"/>
      <c r="D13" s="61"/>
      <c r="E13" s="62"/>
      <c r="F13" s="63"/>
      <c r="G13" s="60"/>
      <c r="H13" s="64"/>
      <c r="I13" s="59"/>
      <c r="J13" s="60"/>
      <c r="K13" s="60"/>
      <c r="L13" s="61"/>
      <c r="M13" s="63"/>
      <c r="N13" s="61"/>
      <c r="O13" s="62"/>
      <c r="P13" s="59"/>
      <c r="Q13" s="60"/>
      <c r="R13" s="61"/>
      <c r="S13" s="75"/>
      <c r="T13" s="76"/>
      <c r="U13" s="63"/>
      <c r="V13" s="60"/>
      <c r="W13" s="61"/>
      <c r="X13" s="63"/>
      <c r="Y13" s="60"/>
      <c r="Z13" s="61"/>
      <c r="AA13" s="63"/>
      <c r="AB13" s="60"/>
      <c r="AC13" s="61"/>
      <c r="AD13" s="63"/>
      <c r="AE13" s="79"/>
      <c r="AF13" s="39"/>
      <c r="AG13" s="39"/>
      <c r="AH13" s="39"/>
      <c r="AI13" s="39"/>
      <c r="AJ13" s="65"/>
      <c r="AK13" s="65"/>
      <c r="AL13" s="65"/>
      <c r="AM13" s="65"/>
      <c r="AN13" s="65"/>
      <c r="AO13" s="65"/>
    </row>
    <row r="14" spans="1:41" ht="15" customHeight="1">
      <c r="A14" s="78"/>
      <c r="B14" s="67"/>
      <c r="C14" s="68"/>
      <c r="D14" s="69"/>
      <c r="E14" s="70"/>
      <c r="F14" s="71"/>
      <c r="G14" s="68"/>
      <c r="H14" s="72"/>
      <c r="I14" s="67"/>
      <c r="J14" s="68"/>
      <c r="K14" s="68"/>
      <c r="L14" s="69"/>
      <c r="M14" s="71"/>
      <c r="N14" s="69"/>
      <c r="O14" s="70"/>
      <c r="P14" s="67"/>
      <c r="Q14" s="68"/>
      <c r="R14" s="69"/>
      <c r="S14" s="67"/>
      <c r="T14" s="73"/>
      <c r="U14" s="71"/>
      <c r="V14" s="68"/>
      <c r="W14" s="69"/>
      <c r="X14" s="71"/>
      <c r="Y14" s="68"/>
      <c r="Z14" s="69"/>
      <c r="AA14" s="71"/>
      <c r="AB14" s="68"/>
      <c r="AC14" s="69"/>
      <c r="AD14" s="71"/>
      <c r="AE14" s="70"/>
      <c r="AF14" s="39"/>
      <c r="AG14" s="39"/>
      <c r="AH14" s="39"/>
      <c r="AI14" s="39"/>
      <c r="AJ14" s="65"/>
      <c r="AK14" s="65"/>
      <c r="AL14" s="65"/>
      <c r="AM14" s="65"/>
      <c r="AN14" s="65"/>
      <c r="AO14" s="65"/>
    </row>
    <row r="15" spans="1:41" ht="15" customHeight="1">
      <c r="A15" s="58"/>
      <c r="B15" s="59"/>
      <c r="C15" s="60"/>
      <c r="D15" s="61"/>
      <c r="E15" s="62"/>
      <c r="F15" s="63"/>
      <c r="G15" s="60"/>
      <c r="H15" s="64"/>
      <c r="I15" s="59"/>
      <c r="J15" s="60"/>
      <c r="K15" s="60"/>
      <c r="L15" s="61"/>
      <c r="M15" s="63"/>
      <c r="N15" s="61"/>
      <c r="O15" s="62"/>
      <c r="P15" s="59"/>
      <c r="Q15" s="60"/>
      <c r="R15" s="61"/>
      <c r="S15" s="75"/>
      <c r="T15" s="76"/>
      <c r="U15" s="63"/>
      <c r="V15" s="60"/>
      <c r="W15" s="61"/>
      <c r="X15" s="63"/>
      <c r="Y15" s="60"/>
      <c r="Z15" s="61"/>
      <c r="AA15" s="63"/>
      <c r="AB15" s="60"/>
      <c r="AC15" s="61"/>
      <c r="AD15" s="63"/>
      <c r="AE15" s="79"/>
      <c r="AF15" s="39"/>
      <c r="AG15" s="39"/>
      <c r="AH15" s="39"/>
      <c r="AI15" s="39"/>
      <c r="AJ15" s="65"/>
      <c r="AK15" s="65"/>
      <c r="AL15" s="65"/>
      <c r="AM15" s="65"/>
      <c r="AN15" s="65"/>
      <c r="AO15" s="65"/>
    </row>
    <row r="16" spans="1:41" ht="15" customHeight="1">
      <c r="A16" s="78"/>
      <c r="B16" s="67"/>
      <c r="C16" s="68"/>
      <c r="D16" s="69"/>
      <c r="E16" s="70"/>
      <c r="F16" s="71"/>
      <c r="G16" s="68"/>
      <c r="H16" s="72"/>
      <c r="I16" s="67"/>
      <c r="J16" s="68"/>
      <c r="K16" s="68"/>
      <c r="L16" s="69"/>
      <c r="M16" s="71"/>
      <c r="N16" s="69"/>
      <c r="O16" s="70"/>
      <c r="P16" s="67"/>
      <c r="Q16" s="68"/>
      <c r="R16" s="69"/>
      <c r="S16" s="67"/>
      <c r="T16" s="73"/>
      <c r="U16" s="71"/>
      <c r="V16" s="68"/>
      <c r="W16" s="69"/>
      <c r="X16" s="71"/>
      <c r="Y16" s="68"/>
      <c r="Z16" s="69"/>
      <c r="AA16" s="71"/>
      <c r="AB16" s="68"/>
      <c r="AC16" s="69"/>
      <c r="AD16" s="71"/>
      <c r="AE16" s="70"/>
      <c r="AF16" s="39"/>
      <c r="AG16" s="39"/>
      <c r="AH16" s="39"/>
      <c r="AI16" s="39"/>
      <c r="AJ16" s="65"/>
      <c r="AK16" s="65"/>
      <c r="AL16" s="65"/>
      <c r="AM16" s="65"/>
      <c r="AN16" s="65"/>
      <c r="AO16" s="65"/>
    </row>
    <row r="17" spans="1:41" ht="15" customHeight="1">
      <c r="A17" s="58"/>
      <c r="B17" s="59"/>
      <c r="C17" s="60"/>
      <c r="D17" s="61"/>
      <c r="E17" s="62"/>
      <c r="F17" s="63"/>
      <c r="G17" s="60"/>
      <c r="H17" s="64"/>
      <c r="I17" s="59"/>
      <c r="J17" s="60"/>
      <c r="K17" s="60"/>
      <c r="L17" s="61"/>
      <c r="M17" s="63"/>
      <c r="N17" s="61"/>
      <c r="O17" s="62"/>
      <c r="P17" s="59"/>
      <c r="Q17" s="60"/>
      <c r="R17" s="61"/>
      <c r="S17" s="75"/>
      <c r="T17" s="76"/>
      <c r="U17" s="63"/>
      <c r="V17" s="60"/>
      <c r="W17" s="61"/>
      <c r="X17" s="63"/>
      <c r="Y17" s="60"/>
      <c r="Z17" s="61"/>
      <c r="AA17" s="63"/>
      <c r="AB17" s="60"/>
      <c r="AC17" s="61"/>
      <c r="AD17" s="63"/>
      <c r="AE17" s="79"/>
      <c r="AF17" s="39"/>
      <c r="AG17" s="39"/>
      <c r="AH17" s="39"/>
      <c r="AI17" s="39"/>
      <c r="AJ17" s="65"/>
      <c r="AK17" s="65"/>
      <c r="AL17" s="65"/>
      <c r="AM17" s="65"/>
      <c r="AN17" s="65"/>
      <c r="AO17" s="65"/>
    </row>
    <row r="18" spans="1:41" ht="15" customHeight="1">
      <c r="A18" s="78"/>
      <c r="B18" s="67"/>
      <c r="C18" s="68"/>
      <c r="D18" s="69"/>
      <c r="E18" s="70"/>
      <c r="F18" s="71"/>
      <c r="G18" s="68"/>
      <c r="H18" s="72"/>
      <c r="I18" s="67"/>
      <c r="J18" s="68"/>
      <c r="K18" s="68"/>
      <c r="L18" s="69"/>
      <c r="M18" s="71"/>
      <c r="N18" s="69"/>
      <c r="O18" s="70"/>
      <c r="P18" s="67"/>
      <c r="Q18" s="68"/>
      <c r="R18" s="69"/>
      <c r="S18" s="67"/>
      <c r="T18" s="73"/>
      <c r="U18" s="71"/>
      <c r="V18" s="68"/>
      <c r="W18" s="69"/>
      <c r="X18" s="71"/>
      <c r="Y18" s="68"/>
      <c r="Z18" s="69"/>
      <c r="AA18" s="71"/>
      <c r="AB18" s="68"/>
      <c r="AC18" s="69"/>
      <c r="AD18" s="71"/>
      <c r="AE18" s="70"/>
      <c r="AF18" s="39"/>
      <c r="AG18" s="39"/>
      <c r="AH18" s="39"/>
      <c r="AI18" s="39"/>
      <c r="AJ18" s="65"/>
      <c r="AK18" s="65"/>
      <c r="AL18" s="65"/>
      <c r="AM18" s="65"/>
      <c r="AN18" s="65"/>
      <c r="AO18" s="65"/>
    </row>
    <row r="19" spans="1:41" ht="15" customHeight="1">
      <c r="A19" s="58"/>
      <c r="B19" s="59"/>
      <c r="C19" s="60"/>
      <c r="D19" s="61"/>
      <c r="E19" s="62"/>
      <c r="F19" s="63"/>
      <c r="G19" s="60"/>
      <c r="H19" s="64"/>
      <c r="I19" s="59"/>
      <c r="J19" s="60"/>
      <c r="K19" s="60"/>
      <c r="L19" s="61"/>
      <c r="M19" s="63"/>
      <c r="N19" s="61"/>
      <c r="O19" s="62"/>
      <c r="P19" s="59"/>
      <c r="Q19" s="60"/>
      <c r="R19" s="61"/>
      <c r="S19" s="75"/>
      <c r="T19" s="76"/>
      <c r="U19" s="63"/>
      <c r="V19" s="60"/>
      <c r="W19" s="61"/>
      <c r="X19" s="63"/>
      <c r="Y19" s="60"/>
      <c r="Z19" s="61"/>
      <c r="AA19" s="63"/>
      <c r="AB19" s="60"/>
      <c r="AC19" s="61"/>
      <c r="AD19" s="63"/>
      <c r="AE19" s="79"/>
      <c r="AF19" s="39"/>
      <c r="AG19" s="39"/>
      <c r="AH19" s="39"/>
      <c r="AI19" s="39"/>
      <c r="AJ19" s="65"/>
      <c r="AK19" s="65"/>
      <c r="AL19" s="65"/>
      <c r="AM19" s="65"/>
      <c r="AN19" s="65"/>
      <c r="AO19" s="65"/>
    </row>
    <row r="20" spans="1:41" ht="15" customHeight="1">
      <c r="A20" s="78"/>
      <c r="B20" s="67"/>
      <c r="C20" s="68"/>
      <c r="D20" s="69"/>
      <c r="E20" s="70"/>
      <c r="F20" s="71"/>
      <c r="G20" s="68"/>
      <c r="H20" s="72"/>
      <c r="I20" s="67"/>
      <c r="J20" s="68"/>
      <c r="K20" s="68"/>
      <c r="L20" s="69"/>
      <c r="M20" s="71"/>
      <c r="N20" s="69"/>
      <c r="O20" s="70"/>
      <c r="P20" s="67"/>
      <c r="Q20" s="68"/>
      <c r="R20" s="69"/>
      <c r="S20" s="67"/>
      <c r="T20" s="73"/>
      <c r="U20" s="71"/>
      <c r="V20" s="68"/>
      <c r="W20" s="69"/>
      <c r="X20" s="71"/>
      <c r="Y20" s="68"/>
      <c r="Z20" s="69"/>
      <c r="AA20" s="71"/>
      <c r="AB20" s="68"/>
      <c r="AC20" s="69"/>
      <c r="AD20" s="71"/>
      <c r="AE20" s="70"/>
      <c r="AF20" s="39"/>
      <c r="AG20" s="39"/>
      <c r="AH20" s="39"/>
      <c r="AI20" s="39"/>
      <c r="AJ20" s="65"/>
      <c r="AK20" s="65"/>
      <c r="AL20" s="65"/>
      <c r="AM20" s="65"/>
      <c r="AN20" s="65"/>
      <c r="AO20" s="65"/>
    </row>
    <row r="21" spans="1:41" ht="15" customHeight="1">
      <c r="A21" s="58"/>
      <c r="B21" s="59"/>
      <c r="C21" s="60"/>
      <c r="D21" s="61"/>
      <c r="E21" s="62"/>
      <c r="F21" s="63"/>
      <c r="G21" s="60"/>
      <c r="H21" s="64"/>
      <c r="I21" s="59"/>
      <c r="J21" s="60"/>
      <c r="K21" s="60"/>
      <c r="L21" s="61"/>
      <c r="M21" s="63"/>
      <c r="N21" s="61"/>
      <c r="O21" s="62"/>
      <c r="P21" s="59"/>
      <c r="Q21" s="60"/>
      <c r="R21" s="61"/>
      <c r="S21" s="75"/>
      <c r="T21" s="76"/>
      <c r="U21" s="63"/>
      <c r="V21" s="60"/>
      <c r="W21" s="61"/>
      <c r="X21" s="63"/>
      <c r="Y21" s="60"/>
      <c r="Z21" s="61"/>
      <c r="AA21" s="63"/>
      <c r="AB21" s="60"/>
      <c r="AC21" s="61"/>
      <c r="AD21" s="63"/>
      <c r="AE21" s="79"/>
      <c r="AF21" s="39"/>
      <c r="AG21" s="39"/>
      <c r="AH21" s="39"/>
      <c r="AI21" s="39"/>
      <c r="AJ21" s="65"/>
      <c r="AK21" s="65"/>
      <c r="AL21" s="65"/>
      <c r="AM21" s="65"/>
      <c r="AN21" s="65"/>
      <c r="AO21" s="65"/>
    </row>
    <row r="22" spans="1:41" ht="15" customHeight="1">
      <c r="A22" s="78"/>
      <c r="B22" s="67"/>
      <c r="C22" s="68"/>
      <c r="D22" s="69"/>
      <c r="E22" s="70"/>
      <c r="F22" s="71"/>
      <c r="G22" s="68"/>
      <c r="H22" s="72"/>
      <c r="I22" s="67"/>
      <c r="J22" s="68"/>
      <c r="K22" s="68"/>
      <c r="L22" s="69"/>
      <c r="M22" s="71"/>
      <c r="N22" s="69"/>
      <c r="O22" s="70"/>
      <c r="P22" s="67"/>
      <c r="Q22" s="68"/>
      <c r="R22" s="69"/>
      <c r="S22" s="67"/>
      <c r="T22" s="73"/>
      <c r="U22" s="71"/>
      <c r="V22" s="68"/>
      <c r="W22" s="69"/>
      <c r="X22" s="71"/>
      <c r="Y22" s="68"/>
      <c r="Z22" s="69"/>
      <c r="AA22" s="71"/>
      <c r="AB22" s="68"/>
      <c r="AC22" s="69"/>
      <c r="AD22" s="71"/>
      <c r="AE22" s="70"/>
      <c r="AF22" s="39"/>
      <c r="AG22" s="39"/>
      <c r="AH22" s="39"/>
      <c r="AI22" s="39"/>
      <c r="AJ22" s="65"/>
      <c r="AK22" s="65"/>
      <c r="AL22" s="65"/>
      <c r="AM22" s="65"/>
      <c r="AN22" s="65"/>
      <c r="AO22" s="65"/>
    </row>
    <row r="23" spans="1:41" ht="15" customHeight="1">
      <c r="A23" s="58"/>
      <c r="B23" s="59"/>
      <c r="C23" s="60"/>
      <c r="D23" s="61"/>
      <c r="E23" s="62"/>
      <c r="F23" s="63"/>
      <c r="G23" s="60"/>
      <c r="H23" s="64"/>
      <c r="I23" s="59"/>
      <c r="J23" s="60"/>
      <c r="K23" s="60"/>
      <c r="L23" s="61"/>
      <c r="M23" s="63"/>
      <c r="N23" s="61"/>
      <c r="O23" s="62"/>
      <c r="P23" s="59"/>
      <c r="Q23" s="60"/>
      <c r="R23" s="61"/>
      <c r="S23" s="75"/>
      <c r="T23" s="76"/>
      <c r="U23" s="63"/>
      <c r="V23" s="60"/>
      <c r="W23" s="61"/>
      <c r="X23" s="63"/>
      <c r="Y23" s="60"/>
      <c r="Z23" s="61"/>
      <c r="AA23" s="63"/>
      <c r="AB23" s="60"/>
      <c r="AC23" s="61"/>
      <c r="AD23" s="63"/>
      <c r="AE23" s="79"/>
      <c r="AF23" s="39"/>
      <c r="AG23" s="39"/>
      <c r="AH23" s="39"/>
      <c r="AI23" s="39"/>
      <c r="AJ23" s="65"/>
      <c r="AK23" s="65"/>
      <c r="AL23" s="65"/>
      <c r="AM23" s="65"/>
      <c r="AN23" s="65"/>
      <c r="AO23" s="65"/>
    </row>
    <row r="24" spans="1:41" ht="15" customHeight="1">
      <c r="A24" s="78"/>
      <c r="B24" s="67"/>
      <c r="C24" s="68"/>
      <c r="D24" s="69"/>
      <c r="E24" s="70"/>
      <c r="F24" s="71"/>
      <c r="G24" s="68"/>
      <c r="H24" s="72"/>
      <c r="I24" s="67"/>
      <c r="J24" s="68"/>
      <c r="K24" s="68"/>
      <c r="L24" s="69"/>
      <c r="M24" s="71"/>
      <c r="N24" s="69"/>
      <c r="O24" s="70"/>
      <c r="P24" s="67"/>
      <c r="Q24" s="68"/>
      <c r="R24" s="69"/>
      <c r="S24" s="67"/>
      <c r="T24" s="73"/>
      <c r="U24" s="71"/>
      <c r="V24" s="68"/>
      <c r="W24" s="69"/>
      <c r="X24" s="71"/>
      <c r="Y24" s="68"/>
      <c r="Z24" s="69"/>
      <c r="AA24" s="71"/>
      <c r="AB24" s="68"/>
      <c r="AC24" s="69"/>
      <c r="AD24" s="71"/>
      <c r="AE24" s="70"/>
      <c r="AF24" s="39"/>
      <c r="AG24" s="39"/>
      <c r="AH24" s="39"/>
      <c r="AI24" s="39"/>
      <c r="AJ24" s="65"/>
      <c r="AK24" s="65"/>
      <c r="AL24" s="65"/>
      <c r="AM24" s="65"/>
      <c r="AN24" s="65"/>
      <c r="AO24" s="65"/>
    </row>
    <row r="25" spans="1:41" ht="15" customHeight="1">
      <c r="A25" s="58"/>
      <c r="B25" s="59"/>
      <c r="C25" s="60"/>
      <c r="D25" s="61"/>
      <c r="E25" s="62"/>
      <c r="F25" s="63"/>
      <c r="G25" s="60"/>
      <c r="H25" s="64"/>
      <c r="I25" s="59"/>
      <c r="J25" s="60"/>
      <c r="K25" s="60"/>
      <c r="L25" s="61"/>
      <c r="M25" s="63"/>
      <c r="N25" s="61"/>
      <c r="O25" s="62"/>
      <c r="P25" s="59"/>
      <c r="Q25" s="60"/>
      <c r="R25" s="61"/>
      <c r="S25" s="75"/>
      <c r="T25" s="76"/>
      <c r="U25" s="63"/>
      <c r="V25" s="60"/>
      <c r="W25" s="61"/>
      <c r="X25" s="63"/>
      <c r="Y25" s="60"/>
      <c r="Z25" s="61"/>
      <c r="AA25" s="63"/>
      <c r="AB25" s="60"/>
      <c r="AC25" s="61"/>
      <c r="AD25" s="63"/>
      <c r="AE25" s="79"/>
      <c r="AF25" s="39"/>
      <c r="AG25" s="39"/>
      <c r="AH25" s="39"/>
      <c r="AI25" s="39"/>
      <c r="AJ25" s="65"/>
      <c r="AK25" s="65"/>
      <c r="AL25" s="65"/>
      <c r="AM25" s="65"/>
      <c r="AN25" s="65"/>
      <c r="AO25" s="65"/>
    </row>
    <row r="26" spans="1:41" ht="15" customHeight="1">
      <c r="A26" s="78"/>
      <c r="B26" s="67"/>
      <c r="C26" s="68"/>
      <c r="D26" s="69"/>
      <c r="E26" s="70"/>
      <c r="F26" s="71"/>
      <c r="G26" s="68"/>
      <c r="H26" s="72"/>
      <c r="I26" s="67"/>
      <c r="J26" s="68"/>
      <c r="K26" s="68"/>
      <c r="L26" s="69"/>
      <c r="M26" s="71"/>
      <c r="N26" s="69"/>
      <c r="O26" s="70"/>
      <c r="P26" s="67"/>
      <c r="Q26" s="68"/>
      <c r="R26" s="69"/>
      <c r="S26" s="67"/>
      <c r="T26" s="73"/>
      <c r="U26" s="71"/>
      <c r="V26" s="68"/>
      <c r="W26" s="69"/>
      <c r="X26" s="71"/>
      <c r="Y26" s="68"/>
      <c r="Z26" s="69"/>
      <c r="AA26" s="71"/>
      <c r="AB26" s="68"/>
      <c r="AC26" s="69"/>
      <c r="AD26" s="71"/>
      <c r="AE26" s="70"/>
      <c r="AF26" s="39"/>
      <c r="AG26" s="39"/>
      <c r="AH26" s="39"/>
      <c r="AI26" s="39"/>
      <c r="AJ26" s="65"/>
      <c r="AK26" s="65"/>
      <c r="AL26" s="65"/>
      <c r="AM26" s="65"/>
      <c r="AN26" s="65"/>
      <c r="AO26" s="65"/>
    </row>
    <row r="27" spans="1:41" ht="15" customHeight="1">
      <c r="A27" s="58"/>
      <c r="B27" s="59"/>
      <c r="C27" s="60"/>
      <c r="D27" s="61"/>
      <c r="E27" s="62"/>
      <c r="F27" s="63"/>
      <c r="G27" s="60"/>
      <c r="H27" s="64"/>
      <c r="I27" s="59"/>
      <c r="J27" s="60"/>
      <c r="K27" s="60"/>
      <c r="L27" s="61"/>
      <c r="M27" s="63"/>
      <c r="N27" s="61"/>
      <c r="O27" s="62"/>
      <c r="P27" s="59"/>
      <c r="Q27" s="60"/>
      <c r="R27" s="61"/>
      <c r="S27" s="75"/>
      <c r="T27" s="76"/>
      <c r="U27" s="63"/>
      <c r="V27" s="60"/>
      <c r="W27" s="61"/>
      <c r="X27" s="63"/>
      <c r="Y27" s="60"/>
      <c r="Z27" s="61"/>
      <c r="AA27" s="63"/>
      <c r="AB27" s="60"/>
      <c r="AC27" s="61"/>
      <c r="AD27" s="63"/>
      <c r="AE27" s="79"/>
      <c r="AF27" s="39"/>
      <c r="AG27" s="39"/>
      <c r="AH27" s="39"/>
      <c r="AI27" s="39"/>
      <c r="AJ27" s="65"/>
      <c r="AK27" s="65"/>
      <c r="AL27" s="65"/>
      <c r="AM27" s="65"/>
      <c r="AN27" s="65"/>
      <c r="AO27" s="65"/>
    </row>
    <row r="28" spans="1:41" ht="15" customHeight="1">
      <c r="A28" s="78"/>
      <c r="B28" s="67"/>
      <c r="C28" s="68"/>
      <c r="D28" s="69"/>
      <c r="E28" s="70"/>
      <c r="F28" s="71"/>
      <c r="G28" s="68"/>
      <c r="H28" s="72"/>
      <c r="I28" s="67"/>
      <c r="J28" s="68"/>
      <c r="K28" s="68"/>
      <c r="L28" s="69"/>
      <c r="M28" s="71"/>
      <c r="N28" s="69"/>
      <c r="O28" s="70"/>
      <c r="P28" s="67"/>
      <c r="Q28" s="68"/>
      <c r="R28" s="69"/>
      <c r="S28" s="67"/>
      <c r="T28" s="73"/>
      <c r="U28" s="71"/>
      <c r="V28" s="68"/>
      <c r="W28" s="69"/>
      <c r="X28" s="71"/>
      <c r="Y28" s="68"/>
      <c r="Z28" s="69"/>
      <c r="AA28" s="71"/>
      <c r="AB28" s="68"/>
      <c r="AC28" s="69"/>
      <c r="AD28" s="71"/>
      <c r="AE28" s="70"/>
      <c r="AF28" s="39"/>
      <c r="AG28" s="39"/>
      <c r="AH28" s="39"/>
      <c r="AI28" s="39"/>
      <c r="AJ28" s="65"/>
      <c r="AK28" s="65"/>
      <c r="AL28" s="65"/>
      <c r="AM28" s="65"/>
      <c r="AN28" s="65"/>
      <c r="AO28" s="65"/>
    </row>
    <row r="29" spans="1:41" ht="15" customHeight="1">
      <c r="A29" s="58"/>
      <c r="B29" s="59"/>
      <c r="C29" s="60"/>
      <c r="D29" s="61"/>
      <c r="E29" s="62"/>
      <c r="F29" s="63"/>
      <c r="G29" s="60"/>
      <c r="H29" s="64"/>
      <c r="I29" s="59"/>
      <c r="J29" s="60"/>
      <c r="K29" s="60"/>
      <c r="L29" s="61"/>
      <c r="M29" s="63"/>
      <c r="N29" s="61"/>
      <c r="O29" s="62"/>
      <c r="P29" s="59"/>
      <c r="Q29" s="60"/>
      <c r="R29" s="61"/>
      <c r="S29" s="75"/>
      <c r="T29" s="76"/>
      <c r="U29" s="63"/>
      <c r="V29" s="60"/>
      <c r="W29" s="61"/>
      <c r="X29" s="63"/>
      <c r="Y29" s="60"/>
      <c r="Z29" s="61"/>
      <c r="AA29" s="63"/>
      <c r="AB29" s="60"/>
      <c r="AC29" s="61"/>
      <c r="AD29" s="63"/>
      <c r="AE29" s="79"/>
      <c r="AF29" s="39"/>
      <c r="AG29" s="39"/>
      <c r="AH29" s="39"/>
      <c r="AI29" s="39"/>
      <c r="AJ29" s="65"/>
      <c r="AK29" s="65"/>
      <c r="AL29" s="65"/>
      <c r="AM29" s="65"/>
      <c r="AN29" s="65"/>
      <c r="AO29" s="65"/>
    </row>
    <row r="30" spans="1:41" ht="15" customHeight="1">
      <c r="A30" s="78"/>
      <c r="B30" s="67"/>
      <c r="C30" s="68"/>
      <c r="D30" s="69"/>
      <c r="E30" s="70"/>
      <c r="F30" s="71"/>
      <c r="G30" s="68"/>
      <c r="H30" s="72"/>
      <c r="I30" s="67"/>
      <c r="J30" s="68"/>
      <c r="K30" s="68"/>
      <c r="L30" s="69"/>
      <c r="M30" s="71"/>
      <c r="N30" s="69"/>
      <c r="O30" s="70"/>
      <c r="P30" s="67"/>
      <c r="Q30" s="68"/>
      <c r="R30" s="69"/>
      <c r="S30" s="67"/>
      <c r="T30" s="73"/>
      <c r="U30" s="71"/>
      <c r="V30" s="68"/>
      <c r="W30" s="69"/>
      <c r="X30" s="71"/>
      <c r="Y30" s="68"/>
      <c r="Z30" s="69"/>
      <c r="AA30" s="71"/>
      <c r="AB30" s="68"/>
      <c r="AC30" s="69"/>
      <c r="AD30" s="71"/>
      <c r="AE30" s="70"/>
      <c r="AF30" s="39"/>
      <c r="AG30" s="39"/>
      <c r="AH30" s="39"/>
      <c r="AI30" s="39"/>
      <c r="AJ30" s="65"/>
      <c r="AK30" s="65"/>
      <c r="AL30" s="65"/>
      <c r="AM30" s="65"/>
      <c r="AN30" s="65"/>
      <c r="AO30" s="65"/>
    </row>
    <row r="31" spans="1:41" ht="15" customHeight="1">
      <c r="A31" s="58"/>
      <c r="B31" s="59"/>
      <c r="C31" s="60"/>
      <c r="D31" s="61"/>
      <c r="E31" s="62"/>
      <c r="F31" s="63"/>
      <c r="G31" s="60"/>
      <c r="H31" s="64"/>
      <c r="I31" s="59"/>
      <c r="J31" s="60"/>
      <c r="K31" s="60"/>
      <c r="L31" s="61"/>
      <c r="M31" s="63"/>
      <c r="N31" s="61"/>
      <c r="O31" s="62"/>
      <c r="P31" s="59"/>
      <c r="Q31" s="60"/>
      <c r="R31" s="61"/>
      <c r="S31" s="75"/>
      <c r="T31" s="76"/>
      <c r="U31" s="63"/>
      <c r="V31" s="60"/>
      <c r="W31" s="61"/>
      <c r="X31" s="63"/>
      <c r="Y31" s="60"/>
      <c r="Z31" s="61"/>
      <c r="AA31" s="63"/>
      <c r="AB31" s="60"/>
      <c r="AC31" s="61"/>
      <c r="AD31" s="63"/>
      <c r="AE31" s="79"/>
      <c r="AF31" s="39"/>
      <c r="AG31" s="39"/>
      <c r="AH31" s="39"/>
      <c r="AI31" s="39"/>
      <c r="AJ31" s="65"/>
      <c r="AK31" s="65"/>
      <c r="AL31" s="65"/>
      <c r="AM31" s="65"/>
      <c r="AN31" s="65"/>
      <c r="AO31" s="65"/>
    </row>
    <row r="32" spans="1:41" ht="15" customHeight="1">
      <c r="A32" s="78"/>
      <c r="B32" s="67"/>
      <c r="C32" s="68"/>
      <c r="D32" s="69"/>
      <c r="E32" s="70"/>
      <c r="F32" s="71"/>
      <c r="G32" s="68"/>
      <c r="H32" s="72"/>
      <c r="I32" s="67"/>
      <c r="J32" s="68"/>
      <c r="K32" s="68"/>
      <c r="L32" s="69"/>
      <c r="M32" s="71"/>
      <c r="N32" s="69"/>
      <c r="O32" s="70"/>
      <c r="P32" s="67"/>
      <c r="Q32" s="68"/>
      <c r="R32" s="69"/>
      <c r="S32" s="67"/>
      <c r="T32" s="73"/>
      <c r="U32" s="71"/>
      <c r="V32" s="68"/>
      <c r="W32" s="69"/>
      <c r="X32" s="71"/>
      <c r="Y32" s="68"/>
      <c r="Z32" s="69"/>
      <c r="AA32" s="71"/>
      <c r="AB32" s="68"/>
      <c r="AC32" s="69"/>
      <c r="AD32" s="71"/>
      <c r="AE32" s="70"/>
      <c r="AF32" s="39"/>
      <c r="AG32" s="39"/>
      <c r="AH32" s="39"/>
      <c r="AI32" s="39"/>
      <c r="AJ32" s="65"/>
      <c r="AK32" s="65"/>
      <c r="AL32" s="65"/>
      <c r="AM32" s="65"/>
      <c r="AN32" s="65"/>
      <c r="AO32" s="65"/>
    </row>
    <row r="33" spans="1:41" ht="15" customHeight="1">
      <c r="A33" s="58"/>
      <c r="B33" s="59"/>
      <c r="C33" s="60"/>
      <c r="D33" s="61"/>
      <c r="E33" s="62"/>
      <c r="F33" s="63"/>
      <c r="G33" s="60"/>
      <c r="H33" s="64"/>
      <c r="I33" s="59"/>
      <c r="J33" s="60"/>
      <c r="K33" s="60"/>
      <c r="L33" s="61"/>
      <c r="M33" s="63"/>
      <c r="N33" s="61"/>
      <c r="O33" s="62"/>
      <c r="P33" s="59"/>
      <c r="Q33" s="60"/>
      <c r="R33" s="61"/>
      <c r="S33" s="75"/>
      <c r="T33" s="76"/>
      <c r="U33" s="63"/>
      <c r="V33" s="60"/>
      <c r="W33" s="61"/>
      <c r="X33" s="63"/>
      <c r="Y33" s="60"/>
      <c r="Z33" s="61"/>
      <c r="AA33" s="63"/>
      <c r="AB33" s="60"/>
      <c r="AC33" s="61"/>
      <c r="AD33" s="63"/>
      <c r="AE33" s="79"/>
      <c r="AF33" s="39"/>
      <c r="AG33" s="39"/>
      <c r="AH33" s="39"/>
      <c r="AI33" s="39"/>
      <c r="AJ33" s="65"/>
      <c r="AK33" s="65"/>
      <c r="AL33" s="65"/>
      <c r="AM33" s="65"/>
      <c r="AN33" s="65"/>
      <c r="AO33" s="65"/>
    </row>
    <row r="34" spans="1:41" ht="15" customHeight="1">
      <c r="A34" s="78"/>
      <c r="B34" s="67"/>
      <c r="C34" s="68"/>
      <c r="D34" s="69"/>
      <c r="E34" s="70"/>
      <c r="F34" s="71"/>
      <c r="G34" s="68"/>
      <c r="H34" s="72"/>
      <c r="I34" s="67"/>
      <c r="J34" s="68"/>
      <c r="K34" s="68"/>
      <c r="L34" s="69"/>
      <c r="M34" s="71"/>
      <c r="N34" s="69"/>
      <c r="O34" s="70"/>
      <c r="P34" s="67"/>
      <c r="Q34" s="68"/>
      <c r="R34" s="69"/>
      <c r="S34" s="67"/>
      <c r="T34" s="73"/>
      <c r="U34" s="71"/>
      <c r="V34" s="68"/>
      <c r="W34" s="69"/>
      <c r="X34" s="71"/>
      <c r="Y34" s="68"/>
      <c r="Z34" s="69"/>
      <c r="AA34" s="71"/>
      <c r="AB34" s="68"/>
      <c r="AC34" s="69"/>
      <c r="AD34" s="71"/>
      <c r="AE34" s="70"/>
      <c r="AF34" s="39"/>
      <c r="AG34" s="39"/>
      <c r="AH34" s="39"/>
      <c r="AI34" s="39"/>
      <c r="AJ34" s="65"/>
      <c r="AK34" s="65"/>
      <c r="AL34" s="65"/>
      <c r="AM34" s="65"/>
      <c r="AN34" s="65"/>
      <c r="AO34" s="65"/>
    </row>
    <row r="35" spans="1:41" ht="15" customHeight="1">
      <c r="A35" s="58"/>
      <c r="B35" s="59"/>
      <c r="C35" s="60"/>
      <c r="D35" s="61"/>
      <c r="E35" s="62"/>
      <c r="F35" s="63"/>
      <c r="G35" s="60"/>
      <c r="H35" s="64"/>
      <c r="I35" s="59"/>
      <c r="J35" s="60"/>
      <c r="K35" s="60"/>
      <c r="L35" s="61"/>
      <c r="M35" s="63"/>
      <c r="N35" s="61"/>
      <c r="O35" s="62"/>
      <c r="P35" s="59"/>
      <c r="Q35" s="60"/>
      <c r="R35" s="61"/>
      <c r="S35" s="75"/>
      <c r="T35" s="76"/>
      <c r="U35" s="63"/>
      <c r="V35" s="60"/>
      <c r="W35" s="61"/>
      <c r="X35" s="63"/>
      <c r="Y35" s="60"/>
      <c r="Z35" s="61"/>
      <c r="AA35" s="63"/>
      <c r="AB35" s="60"/>
      <c r="AC35" s="61"/>
      <c r="AD35" s="63"/>
      <c r="AE35" s="79"/>
      <c r="AF35" s="39"/>
      <c r="AG35" s="39"/>
      <c r="AH35" s="39"/>
      <c r="AI35" s="39"/>
      <c r="AJ35" s="65"/>
      <c r="AK35" s="65"/>
      <c r="AL35" s="65"/>
      <c r="AM35" s="65"/>
      <c r="AN35" s="65"/>
      <c r="AO35" s="65"/>
    </row>
    <row r="36" spans="1:41" ht="15" customHeight="1">
      <c r="A36" s="78"/>
      <c r="B36" s="67"/>
      <c r="C36" s="68"/>
      <c r="D36" s="69"/>
      <c r="E36" s="70"/>
      <c r="F36" s="71"/>
      <c r="G36" s="68"/>
      <c r="H36" s="72"/>
      <c r="I36" s="67"/>
      <c r="J36" s="68"/>
      <c r="K36" s="68"/>
      <c r="L36" s="69"/>
      <c r="M36" s="71"/>
      <c r="N36" s="69"/>
      <c r="O36" s="70"/>
      <c r="P36" s="67"/>
      <c r="Q36" s="68"/>
      <c r="R36" s="69"/>
      <c r="S36" s="67"/>
      <c r="T36" s="73"/>
      <c r="U36" s="71"/>
      <c r="V36" s="68"/>
      <c r="W36" s="69"/>
      <c r="X36" s="71"/>
      <c r="Y36" s="68"/>
      <c r="Z36" s="69"/>
      <c r="AA36" s="71"/>
      <c r="AB36" s="68"/>
      <c r="AC36" s="69"/>
      <c r="AD36" s="71"/>
      <c r="AE36" s="70"/>
      <c r="AF36" s="39"/>
      <c r="AG36" s="39"/>
      <c r="AH36" s="39"/>
      <c r="AI36" s="39"/>
      <c r="AJ36" s="65"/>
      <c r="AK36" s="65"/>
      <c r="AL36" s="65"/>
      <c r="AM36" s="65"/>
      <c r="AN36" s="65"/>
      <c r="AO36" s="65"/>
    </row>
    <row r="37" spans="1:41" ht="15" customHeight="1">
      <c r="A37" s="58"/>
      <c r="B37" s="59"/>
      <c r="C37" s="60"/>
      <c r="D37" s="61"/>
      <c r="E37" s="62"/>
      <c r="F37" s="63"/>
      <c r="G37" s="60"/>
      <c r="H37" s="64"/>
      <c r="I37" s="59"/>
      <c r="J37" s="60"/>
      <c r="K37" s="60"/>
      <c r="L37" s="61"/>
      <c r="M37" s="63"/>
      <c r="N37" s="61"/>
      <c r="O37" s="62"/>
      <c r="P37" s="59"/>
      <c r="Q37" s="60"/>
      <c r="R37" s="61"/>
      <c r="S37" s="75"/>
      <c r="T37" s="76"/>
      <c r="U37" s="63"/>
      <c r="V37" s="60"/>
      <c r="W37" s="61"/>
      <c r="X37" s="63"/>
      <c r="Y37" s="60"/>
      <c r="Z37" s="61"/>
      <c r="AA37" s="63"/>
      <c r="AB37" s="60"/>
      <c r="AC37" s="61"/>
      <c r="AD37" s="63"/>
      <c r="AE37" s="79"/>
      <c r="AF37" s="39"/>
      <c r="AG37" s="39"/>
      <c r="AH37" s="39"/>
      <c r="AI37" s="39"/>
      <c r="AJ37" s="65"/>
      <c r="AK37" s="65"/>
      <c r="AL37" s="65"/>
      <c r="AM37" s="65"/>
      <c r="AN37" s="65"/>
      <c r="AO37" s="65"/>
    </row>
    <row r="38" spans="1:41" ht="15" customHeight="1">
      <c r="A38" s="78"/>
      <c r="B38" s="67"/>
      <c r="C38" s="68"/>
      <c r="D38" s="69"/>
      <c r="E38" s="70"/>
      <c r="F38" s="71"/>
      <c r="G38" s="68"/>
      <c r="H38" s="72"/>
      <c r="I38" s="67"/>
      <c r="J38" s="68"/>
      <c r="K38" s="68"/>
      <c r="L38" s="69"/>
      <c r="M38" s="71"/>
      <c r="N38" s="69"/>
      <c r="O38" s="70"/>
      <c r="P38" s="67"/>
      <c r="Q38" s="68"/>
      <c r="R38" s="69"/>
      <c r="S38" s="67"/>
      <c r="T38" s="73"/>
      <c r="U38" s="71"/>
      <c r="V38" s="68"/>
      <c r="W38" s="69"/>
      <c r="X38" s="71"/>
      <c r="Y38" s="68"/>
      <c r="Z38" s="69"/>
      <c r="AA38" s="71"/>
      <c r="AB38" s="68"/>
      <c r="AC38" s="69"/>
      <c r="AD38" s="71"/>
      <c r="AE38" s="70"/>
      <c r="AF38" s="39"/>
      <c r="AG38" s="39"/>
      <c r="AH38" s="39"/>
      <c r="AI38" s="39"/>
      <c r="AJ38" s="65"/>
      <c r="AK38" s="65"/>
      <c r="AL38" s="65"/>
      <c r="AM38" s="65"/>
      <c r="AN38" s="65"/>
      <c r="AO38" s="65"/>
    </row>
    <row r="39" spans="1:41" ht="15" customHeight="1">
      <c r="A39" s="58"/>
      <c r="B39" s="59"/>
      <c r="C39" s="60"/>
      <c r="D39" s="61"/>
      <c r="E39" s="62"/>
      <c r="F39" s="63"/>
      <c r="G39" s="60"/>
      <c r="H39" s="64"/>
      <c r="I39" s="59"/>
      <c r="J39" s="60"/>
      <c r="K39" s="60"/>
      <c r="L39" s="61"/>
      <c r="M39" s="63"/>
      <c r="N39" s="61"/>
      <c r="O39" s="62"/>
      <c r="P39" s="59"/>
      <c r="Q39" s="60"/>
      <c r="R39" s="61"/>
      <c r="S39" s="75"/>
      <c r="T39" s="76"/>
      <c r="U39" s="63"/>
      <c r="V39" s="60"/>
      <c r="W39" s="61"/>
      <c r="X39" s="63"/>
      <c r="Y39" s="60"/>
      <c r="Z39" s="61"/>
      <c r="AA39" s="63"/>
      <c r="AB39" s="60"/>
      <c r="AC39" s="61"/>
      <c r="AD39" s="63"/>
      <c r="AE39" s="79"/>
      <c r="AF39" s="39"/>
      <c r="AG39" s="39"/>
      <c r="AH39" s="39"/>
      <c r="AI39" s="39"/>
      <c r="AJ39" s="65"/>
      <c r="AK39" s="65"/>
      <c r="AL39" s="65"/>
      <c r="AM39" s="65"/>
      <c r="AN39" s="65"/>
      <c r="AO39" s="65"/>
    </row>
    <row r="40" spans="1:41" ht="15.75" customHeight="1">
      <c r="A40" s="78"/>
      <c r="B40" s="67"/>
      <c r="C40" s="68"/>
      <c r="D40" s="69"/>
      <c r="E40" s="70"/>
      <c r="F40" s="71"/>
      <c r="G40" s="68"/>
      <c r="H40" s="72"/>
      <c r="I40" s="67"/>
      <c r="J40" s="68"/>
      <c r="K40" s="68"/>
      <c r="L40" s="69"/>
      <c r="M40" s="71"/>
      <c r="N40" s="69"/>
      <c r="O40" s="70"/>
      <c r="P40" s="67"/>
      <c r="Q40" s="68"/>
      <c r="R40" s="69"/>
      <c r="S40" s="67"/>
      <c r="T40" s="73"/>
      <c r="U40" s="71"/>
      <c r="V40" s="68"/>
      <c r="W40" s="69"/>
      <c r="X40" s="71"/>
      <c r="Y40" s="68"/>
      <c r="Z40" s="69"/>
      <c r="AA40" s="71"/>
      <c r="AB40" s="68"/>
      <c r="AC40" s="69"/>
      <c r="AD40" s="71"/>
      <c r="AE40" s="70"/>
      <c r="AF40" s="39"/>
      <c r="AG40" s="39"/>
      <c r="AH40" s="39"/>
      <c r="AI40" s="39"/>
      <c r="AJ40" s="65"/>
      <c r="AK40" s="65"/>
      <c r="AL40" s="65"/>
      <c r="AM40" s="65"/>
      <c r="AN40" s="65"/>
      <c r="AO40" s="65"/>
    </row>
    <row r="41" spans="1:41" ht="15" customHeight="1">
      <c r="A41" s="58"/>
      <c r="B41" s="59"/>
      <c r="C41" s="60"/>
      <c r="D41" s="61"/>
      <c r="E41" s="62"/>
      <c r="F41" s="63"/>
      <c r="G41" s="60"/>
      <c r="H41" s="64"/>
      <c r="I41" s="59"/>
      <c r="J41" s="60"/>
      <c r="K41" s="60"/>
      <c r="L41" s="61"/>
      <c r="M41" s="63"/>
      <c r="N41" s="61"/>
      <c r="O41" s="62"/>
      <c r="P41" s="59"/>
      <c r="Q41" s="60"/>
      <c r="R41" s="61"/>
      <c r="S41" s="75"/>
      <c r="T41" s="76"/>
      <c r="U41" s="63"/>
      <c r="V41" s="60"/>
      <c r="W41" s="61"/>
      <c r="X41" s="63"/>
      <c r="Y41" s="60"/>
      <c r="Z41" s="61"/>
      <c r="AA41" s="63"/>
      <c r="AB41" s="60"/>
      <c r="AC41" s="61"/>
      <c r="AD41" s="63"/>
      <c r="AE41" s="79"/>
      <c r="AF41" s="39"/>
      <c r="AG41" s="39"/>
      <c r="AH41" s="39"/>
      <c r="AI41" s="39"/>
      <c r="AJ41" s="65"/>
      <c r="AK41" s="65"/>
      <c r="AL41" s="65"/>
      <c r="AM41" s="65"/>
      <c r="AN41" s="65"/>
      <c r="AO41" s="65"/>
    </row>
    <row r="42" spans="1:41" ht="15" customHeight="1">
      <c r="A42" s="78"/>
      <c r="B42" s="67"/>
      <c r="C42" s="68"/>
      <c r="D42" s="69"/>
      <c r="E42" s="70"/>
      <c r="F42" s="71"/>
      <c r="G42" s="68"/>
      <c r="H42" s="72"/>
      <c r="I42" s="67"/>
      <c r="J42" s="68"/>
      <c r="K42" s="68"/>
      <c r="L42" s="69"/>
      <c r="M42" s="71"/>
      <c r="N42" s="69"/>
      <c r="O42" s="70"/>
      <c r="P42" s="67"/>
      <c r="Q42" s="68"/>
      <c r="R42" s="69"/>
      <c r="S42" s="67"/>
      <c r="T42" s="73"/>
      <c r="U42" s="71"/>
      <c r="V42" s="68"/>
      <c r="W42" s="69"/>
      <c r="X42" s="71"/>
      <c r="Y42" s="68"/>
      <c r="Z42" s="69"/>
      <c r="AA42" s="71"/>
      <c r="AB42" s="68"/>
      <c r="AC42" s="69"/>
      <c r="AD42" s="71"/>
      <c r="AE42" s="70"/>
      <c r="AF42" s="39"/>
      <c r="AG42" s="39"/>
      <c r="AH42" s="39"/>
      <c r="AI42" s="39"/>
      <c r="AJ42" s="65"/>
      <c r="AK42" s="65"/>
      <c r="AL42" s="65"/>
      <c r="AM42" s="65"/>
      <c r="AN42" s="65"/>
      <c r="AO42" s="65"/>
    </row>
    <row r="43" spans="1:41" ht="15" customHeight="1">
      <c r="A43" s="58"/>
      <c r="B43" s="59"/>
      <c r="C43" s="60"/>
      <c r="D43" s="61"/>
      <c r="E43" s="62"/>
      <c r="F43" s="63"/>
      <c r="G43" s="60"/>
      <c r="H43" s="64"/>
      <c r="I43" s="59"/>
      <c r="J43" s="60"/>
      <c r="K43" s="60"/>
      <c r="L43" s="61"/>
      <c r="M43" s="63"/>
      <c r="N43" s="61"/>
      <c r="O43" s="62"/>
      <c r="P43" s="59"/>
      <c r="Q43" s="60"/>
      <c r="R43" s="61"/>
      <c r="S43" s="75"/>
      <c r="T43" s="76"/>
      <c r="U43" s="63"/>
      <c r="V43" s="60"/>
      <c r="W43" s="61"/>
      <c r="X43" s="63"/>
      <c r="Y43" s="60"/>
      <c r="Z43" s="61"/>
      <c r="AA43" s="63"/>
      <c r="AB43" s="60"/>
      <c r="AC43" s="61"/>
      <c r="AD43" s="63"/>
      <c r="AE43" s="79"/>
      <c r="AF43" s="39"/>
      <c r="AG43" s="39"/>
      <c r="AH43" s="39"/>
      <c r="AI43" s="39"/>
      <c r="AJ43" s="65"/>
      <c r="AK43" s="65"/>
      <c r="AL43" s="65"/>
      <c r="AM43" s="65"/>
      <c r="AN43" s="65"/>
      <c r="AO43" s="65"/>
    </row>
    <row r="44" spans="1:41" ht="15" customHeight="1">
      <c r="A44" s="78"/>
      <c r="B44" s="67"/>
      <c r="C44" s="68"/>
      <c r="D44" s="69"/>
      <c r="E44" s="70"/>
      <c r="F44" s="71"/>
      <c r="G44" s="68"/>
      <c r="H44" s="72"/>
      <c r="I44" s="67"/>
      <c r="J44" s="68"/>
      <c r="K44" s="68"/>
      <c r="L44" s="69"/>
      <c r="M44" s="71"/>
      <c r="N44" s="69"/>
      <c r="O44" s="70"/>
      <c r="P44" s="67"/>
      <c r="Q44" s="68"/>
      <c r="R44" s="69"/>
      <c r="S44" s="67"/>
      <c r="T44" s="73"/>
      <c r="U44" s="71"/>
      <c r="V44" s="68"/>
      <c r="W44" s="69"/>
      <c r="X44" s="71"/>
      <c r="Y44" s="68"/>
      <c r="Z44" s="69"/>
      <c r="AA44" s="71"/>
      <c r="AB44" s="68"/>
      <c r="AC44" s="69"/>
      <c r="AD44" s="71"/>
      <c r="AE44" s="70"/>
      <c r="AF44" s="39"/>
      <c r="AG44" s="39"/>
      <c r="AH44" s="39"/>
      <c r="AI44" s="39"/>
      <c r="AJ44" s="65"/>
      <c r="AK44" s="65"/>
      <c r="AL44" s="65"/>
      <c r="AM44" s="65"/>
      <c r="AN44" s="65"/>
      <c r="AO44" s="65"/>
    </row>
    <row r="45" spans="1:41" ht="15" customHeight="1">
      <c r="A45" s="58"/>
      <c r="B45" s="59"/>
      <c r="C45" s="60"/>
      <c r="D45" s="61"/>
      <c r="E45" s="62"/>
      <c r="F45" s="63"/>
      <c r="G45" s="60"/>
      <c r="H45" s="64"/>
      <c r="I45" s="59"/>
      <c r="J45" s="60"/>
      <c r="K45" s="60"/>
      <c r="L45" s="61"/>
      <c r="M45" s="63"/>
      <c r="N45" s="61"/>
      <c r="O45" s="62"/>
      <c r="P45" s="59"/>
      <c r="Q45" s="60"/>
      <c r="R45" s="61"/>
      <c r="S45" s="75"/>
      <c r="T45" s="76"/>
      <c r="U45" s="63"/>
      <c r="V45" s="60"/>
      <c r="W45" s="61"/>
      <c r="X45" s="63"/>
      <c r="Y45" s="60"/>
      <c r="Z45" s="61"/>
      <c r="AA45" s="63"/>
      <c r="AB45" s="60"/>
      <c r="AC45" s="61"/>
      <c r="AD45" s="63"/>
      <c r="AE45" s="79"/>
      <c r="AF45" s="39"/>
      <c r="AG45" s="39"/>
      <c r="AH45" s="39"/>
      <c r="AI45" s="39"/>
      <c r="AJ45" s="65"/>
      <c r="AK45" s="65"/>
      <c r="AL45" s="65"/>
      <c r="AM45" s="65"/>
      <c r="AN45" s="65"/>
      <c r="AO45" s="65"/>
    </row>
    <row r="46" spans="1:41" ht="15" customHeight="1">
      <c r="A46" s="78"/>
      <c r="B46" s="67"/>
      <c r="C46" s="68"/>
      <c r="D46" s="69"/>
      <c r="E46" s="70"/>
      <c r="F46" s="71"/>
      <c r="G46" s="68"/>
      <c r="H46" s="72"/>
      <c r="I46" s="67"/>
      <c r="J46" s="68"/>
      <c r="K46" s="68"/>
      <c r="L46" s="69"/>
      <c r="M46" s="71"/>
      <c r="N46" s="69"/>
      <c r="O46" s="70"/>
      <c r="P46" s="67"/>
      <c r="Q46" s="68"/>
      <c r="R46" s="69"/>
      <c r="S46" s="67"/>
      <c r="T46" s="73"/>
      <c r="U46" s="71"/>
      <c r="V46" s="68"/>
      <c r="W46" s="69"/>
      <c r="X46" s="71"/>
      <c r="Y46" s="68"/>
      <c r="Z46" s="69"/>
      <c r="AA46" s="71"/>
      <c r="AB46" s="68"/>
      <c r="AC46" s="69"/>
      <c r="AD46" s="71"/>
      <c r="AE46" s="70"/>
      <c r="AF46" s="39"/>
      <c r="AG46" s="39"/>
      <c r="AH46" s="39"/>
      <c r="AI46" s="39"/>
      <c r="AJ46" s="65"/>
      <c r="AK46" s="65"/>
      <c r="AL46" s="65"/>
      <c r="AM46" s="65"/>
      <c r="AN46" s="65"/>
      <c r="AO46" s="65"/>
    </row>
    <row r="47" spans="1:41" ht="15" customHeight="1">
      <c r="A47" s="58"/>
      <c r="B47" s="59"/>
      <c r="C47" s="60"/>
      <c r="D47" s="61"/>
      <c r="E47" s="62"/>
      <c r="F47" s="63"/>
      <c r="G47" s="60"/>
      <c r="H47" s="64"/>
      <c r="I47" s="59"/>
      <c r="J47" s="60"/>
      <c r="K47" s="60"/>
      <c r="L47" s="61"/>
      <c r="M47" s="63"/>
      <c r="N47" s="61"/>
      <c r="O47" s="62"/>
      <c r="P47" s="59"/>
      <c r="Q47" s="60"/>
      <c r="R47" s="61"/>
      <c r="S47" s="75"/>
      <c r="T47" s="76"/>
      <c r="U47" s="63"/>
      <c r="V47" s="60"/>
      <c r="W47" s="61"/>
      <c r="X47" s="63"/>
      <c r="Y47" s="60"/>
      <c r="Z47" s="61"/>
      <c r="AA47" s="63"/>
      <c r="AB47" s="60"/>
      <c r="AC47" s="61"/>
      <c r="AD47" s="63"/>
      <c r="AE47" s="79"/>
      <c r="AF47" s="39"/>
      <c r="AG47" s="39"/>
      <c r="AH47" s="39"/>
      <c r="AI47" s="39"/>
      <c r="AJ47" s="65"/>
      <c r="AK47" s="65"/>
      <c r="AL47" s="65"/>
      <c r="AM47" s="65"/>
      <c r="AN47" s="65"/>
      <c r="AO47" s="65"/>
    </row>
    <row r="48" spans="1:41" ht="15" customHeight="1">
      <c r="A48" s="78"/>
      <c r="B48" s="67"/>
      <c r="C48" s="68"/>
      <c r="D48" s="69"/>
      <c r="E48" s="70"/>
      <c r="F48" s="71"/>
      <c r="G48" s="68"/>
      <c r="H48" s="72"/>
      <c r="I48" s="67"/>
      <c r="J48" s="68"/>
      <c r="K48" s="68"/>
      <c r="L48" s="69"/>
      <c r="M48" s="71"/>
      <c r="N48" s="69"/>
      <c r="O48" s="70"/>
      <c r="P48" s="67"/>
      <c r="Q48" s="68"/>
      <c r="R48" s="69"/>
      <c r="S48" s="67"/>
      <c r="T48" s="73"/>
      <c r="U48" s="71"/>
      <c r="V48" s="68"/>
      <c r="W48" s="69"/>
      <c r="X48" s="71"/>
      <c r="Y48" s="68"/>
      <c r="Z48" s="69"/>
      <c r="AA48" s="71"/>
      <c r="AB48" s="68"/>
      <c r="AC48" s="69"/>
      <c r="AD48" s="71"/>
      <c r="AE48" s="70"/>
      <c r="AF48" s="39"/>
      <c r="AG48" s="39"/>
      <c r="AH48" s="39"/>
      <c r="AI48" s="39"/>
      <c r="AJ48" s="65"/>
      <c r="AK48" s="65"/>
      <c r="AL48" s="65"/>
      <c r="AM48" s="65"/>
      <c r="AN48" s="65"/>
      <c r="AO48" s="65"/>
    </row>
    <row r="49" spans="1:41" ht="15" customHeight="1">
      <c r="A49" s="58"/>
      <c r="B49" s="59"/>
      <c r="C49" s="60"/>
      <c r="D49" s="61"/>
      <c r="E49" s="62"/>
      <c r="F49" s="63"/>
      <c r="G49" s="60"/>
      <c r="H49" s="64"/>
      <c r="I49" s="59"/>
      <c r="J49" s="60"/>
      <c r="K49" s="60"/>
      <c r="L49" s="61"/>
      <c r="M49" s="63"/>
      <c r="N49" s="61"/>
      <c r="O49" s="62"/>
      <c r="P49" s="59"/>
      <c r="Q49" s="60"/>
      <c r="R49" s="61"/>
      <c r="S49" s="75"/>
      <c r="T49" s="76"/>
      <c r="U49" s="63"/>
      <c r="V49" s="60"/>
      <c r="W49" s="61"/>
      <c r="X49" s="63"/>
      <c r="Y49" s="60"/>
      <c r="Z49" s="61"/>
      <c r="AA49" s="63"/>
      <c r="AB49" s="60"/>
      <c r="AC49" s="61"/>
      <c r="AD49" s="63"/>
      <c r="AE49" s="79"/>
      <c r="AF49" s="39"/>
      <c r="AG49" s="39"/>
      <c r="AH49" s="39"/>
      <c r="AI49" s="39"/>
      <c r="AJ49" s="65"/>
      <c r="AK49" s="65"/>
      <c r="AL49" s="65"/>
      <c r="AM49" s="65"/>
      <c r="AN49" s="65"/>
      <c r="AO49" s="65"/>
    </row>
    <row r="50" spans="1:41" ht="15" customHeight="1">
      <c r="A50" s="78"/>
      <c r="B50" s="67"/>
      <c r="C50" s="68"/>
      <c r="D50" s="69"/>
      <c r="E50" s="70"/>
      <c r="F50" s="71"/>
      <c r="G50" s="68"/>
      <c r="H50" s="72"/>
      <c r="I50" s="67"/>
      <c r="J50" s="68"/>
      <c r="K50" s="68"/>
      <c r="L50" s="69"/>
      <c r="M50" s="71"/>
      <c r="N50" s="69"/>
      <c r="O50" s="70"/>
      <c r="P50" s="67"/>
      <c r="Q50" s="68"/>
      <c r="R50" s="69"/>
      <c r="S50" s="67"/>
      <c r="T50" s="73"/>
      <c r="U50" s="71"/>
      <c r="V50" s="68"/>
      <c r="W50" s="69"/>
      <c r="X50" s="71"/>
      <c r="Y50" s="68"/>
      <c r="Z50" s="69"/>
      <c r="AA50" s="71"/>
      <c r="AB50" s="68"/>
      <c r="AC50" s="69"/>
      <c r="AD50" s="71"/>
      <c r="AE50" s="70"/>
      <c r="AF50" s="39"/>
      <c r="AG50" s="39"/>
      <c r="AH50" s="39"/>
      <c r="AI50" s="39"/>
      <c r="AJ50" s="65"/>
      <c r="AK50" s="65"/>
      <c r="AL50" s="65"/>
      <c r="AM50" s="65"/>
      <c r="AN50" s="65"/>
      <c r="AO50" s="65"/>
    </row>
    <row r="51" spans="1:41" ht="15" customHeight="1">
      <c r="A51" s="58"/>
      <c r="B51" s="59"/>
      <c r="C51" s="60"/>
      <c r="D51" s="61"/>
      <c r="E51" s="62"/>
      <c r="F51" s="63"/>
      <c r="G51" s="60"/>
      <c r="H51" s="64"/>
      <c r="I51" s="59"/>
      <c r="J51" s="60"/>
      <c r="K51" s="60"/>
      <c r="L51" s="61"/>
      <c r="M51" s="63"/>
      <c r="N51" s="61"/>
      <c r="O51" s="62"/>
      <c r="P51" s="59"/>
      <c r="Q51" s="60"/>
      <c r="R51" s="61"/>
      <c r="S51" s="75"/>
      <c r="T51" s="76"/>
      <c r="U51" s="63"/>
      <c r="V51" s="60"/>
      <c r="W51" s="61"/>
      <c r="X51" s="63"/>
      <c r="Y51" s="60"/>
      <c r="Z51" s="61"/>
      <c r="AA51" s="63"/>
      <c r="AB51" s="60"/>
      <c r="AC51" s="61"/>
      <c r="AD51" s="63"/>
      <c r="AE51" s="79"/>
      <c r="AF51" s="39"/>
      <c r="AG51" s="39"/>
      <c r="AH51" s="39"/>
      <c r="AI51" s="39"/>
      <c r="AJ51" s="65"/>
      <c r="AK51" s="65"/>
      <c r="AL51" s="65"/>
      <c r="AM51" s="65"/>
      <c r="AN51" s="65"/>
      <c r="AO51" s="65"/>
    </row>
    <row r="52" spans="1:41" ht="15" customHeight="1">
      <c r="A52" s="78"/>
      <c r="B52" s="67"/>
      <c r="C52" s="68"/>
      <c r="D52" s="69"/>
      <c r="E52" s="70"/>
      <c r="F52" s="71"/>
      <c r="G52" s="68"/>
      <c r="H52" s="72"/>
      <c r="I52" s="67"/>
      <c r="J52" s="68"/>
      <c r="K52" s="68"/>
      <c r="L52" s="69"/>
      <c r="M52" s="71"/>
      <c r="N52" s="69"/>
      <c r="O52" s="70"/>
      <c r="P52" s="67"/>
      <c r="Q52" s="68"/>
      <c r="R52" s="69"/>
      <c r="S52" s="67"/>
      <c r="T52" s="73"/>
      <c r="U52" s="71"/>
      <c r="V52" s="68"/>
      <c r="W52" s="69"/>
      <c r="X52" s="71"/>
      <c r="Y52" s="68"/>
      <c r="Z52" s="69"/>
      <c r="AA52" s="71"/>
      <c r="AB52" s="68"/>
      <c r="AC52" s="69"/>
      <c r="AD52" s="71"/>
      <c r="AE52" s="70"/>
      <c r="AF52" s="39"/>
      <c r="AG52" s="39"/>
      <c r="AH52" s="39"/>
      <c r="AI52" s="39"/>
      <c r="AJ52" s="65"/>
      <c r="AK52" s="65"/>
      <c r="AL52" s="65"/>
      <c r="AM52" s="65"/>
      <c r="AN52" s="65"/>
      <c r="AO52" s="65"/>
    </row>
    <row r="53" spans="1:41" ht="15" customHeight="1">
      <c r="A53" s="58"/>
      <c r="B53" s="59"/>
      <c r="C53" s="60"/>
      <c r="D53" s="61"/>
      <c r="E53" s="62"/>
      <c r="F53" s="63"/>
      <c r="G53" s="60"/>
      <c r="H53" s="64"/>
      <c r="I53" s="59"/>
      <c r="J53" s="60"/>
      <c r="K53" s="60"/>
      <c r="L53" s="61"/>
      <c r="M53" s="63"/>
      <c r="N53" s="61"/>
      <c r="O53" s="62"/>
      <c r="P53" s="59"/>
      <c r="Q53" s="60"/>
      <c r="R53" s="61"/>
      <c r="S53" s="75"/>
      <c r="T53" s="76"/>
      <c r="U53" s="63"/>
      <c r="V53" s="60"/>
      <c r="W53" s="61"/>
      <c r="X53" s="63"/>
      <c r="Y53" s="60"/>
      <c r="Z53" s="61"/>
      <c r="AA53" s="63"/>
      <c r="AB53" s="60"/>
      <c r="AC53" s="61"/>
      <c r="AD53" s="63"/>
      <c r="AE53" s="79"/>
      <c r="AF53" s="39"/>
      <c r="AG53" s="39"/>
      <c r="AH53" s="39"/>
      <c r="AI53" s="39"/>
      <c r="AJ53" s="65"/>
      <c r="AK53" s="65"/>
      <c r="AL53" s="65"/>
      <c r="AM53" s="65"/>
      <c r="AN53" s="65"/>
      <c r="AO53" s="65"/>
    </row>
    <row r="54" spans="1:41" ht="15" customHeight="1">
      <c r="A54" s="78"/>
      <c r="B54" s="67"/>
      <c r="C54" s="68"/>
      <c r="D54" s="69"/>
      <c r="E54" s="70"/>
      <c r="F54" s="71"/>
      <c r="G54" s="68"/>
      <c r="H54" s="72"/>
      <c r="I54" s="67"/>
      <c r="J54" s="68"/>
      <c r="K54" s="68"/>
      <c r="L54" s="69"/>
      <c r="M54" s="71"/>
      <c r="N54" s="69"/>
      <c r="O54" s="70"/>
      <c r="P54" s="67"/>
      <c r="Q54" s="68"/>
      <c r="R54" s="69"/>
      <c r="S54" s="67"/>
      <c r="T54" s="73"/>
      <c r="U54" s="71"/>
      <c r="V54" s="68"/>
      <c r="W54" s="69"/>
      <c r="X54" s="71"/>
      <c r="Y54" s="68"/>
      <c r="Z54" s="69"/>
      <c r="AA54" s="71"/>
      <c r="AB54" s="68"/>
      <c r="AC54" s="69"/>
      <c r="AD54" s="71"/>
      <c r="AE54" s="70"/>
      <c r="AF54" s="39"/>
      <c r="AG54" s="39"/>
      <c r="AH54" s="39"/>
      <c r="AI54" s="39"/>
      <c r="AJ54" s="65"/>
      <c r="AK54" s="65"/>
      <c r="AL54" s="65"/>
      <c r="AM54" s="65"/>
      <c r="AN54" s="65"/>
      <c r="AO54" s="65"/>
    </row>
    <row r="55" spans="1:41" ht="15" customHeight="1">
      <c r="A55" s="58"/>
      <c r="B55" s="59"/>
      <c r="C55" s="60"/>
      <c r="D55" s="61"/>
      <c r="E55" s="62"/>
      <c r="F55" s="63"/>
      <c r="G55" s="60"/>
      <c r="H55" s="64"/>
      <c r="I55" s="59"/>
      <c r="J55" s="60"/>
      <c r="K55" s="60"/>
      <c r="L55" s="61"/>
      <c r="M55" s="63"/>
      <c r="N55" s="61"/>
      <c r="O55" s="62"/>
      <c r="P55" s="59"/>
      <c r="Q55" s="60"/>
      <c r="R55" s="61"/>
      <c r="S55" s="75"/>
      <c r="T55" s="76"/>
      <c r="U55" s="63"/>
      <c r="V55" s="60"/>
      <c r="W55" s="61"/>
      <c r="X55" s="63"/>
      <c r="Y55" s="60"/>
      <c r="Z55" s="61"/>
      <c r="AA55" s="63"/>
      <c r="AB55" s="60"/>
      <c r="AC55" s="61"/>
      <c r="AD55" s="63"/>
      <c r="AE55" s="79"/>
      <c r="AF55" s="39"/>
      <c r="AG55" s="39"/>
      <c r="AH55" s="39"/>
      <c r="AI55" s="39"/>
      <c r="AJ55" s="65"/>
      <c r="AK55" s="65"/>
      <c r="AL55" s="65"/>
      <c r="AM55" s="65"/>
      <c r="AN55" s="65"/>
      <c r="AO55" s="65"/>
    </row>
    <row r="56" spans="1:41" ht="15" customHeight="1">
      <c r="A56" s="78"/>
      <c r="B56" s="67"/>
      <c r="C56" s="68"/>
      <c r="D56" s="69"/>
      <c r="E56" s="70"/>
      <c r="F56" s="71"/>
      <c r="G56" s="68"/>
      <c r="H56" s="72"/>
      <c r="I56" s="67"/>
      <c r="J56" s="68"/>
      <c r="K56" s="68"/>
      <c r="L56" s="69"/>
      <c r="M56" s="71"/>
      <c r="N56" s="69"/>
      <c r="O56" s="70"/>
      <c r="P56" s="67"/>
      <c r="Q56" s="68"/>
      <c r="R56" s="69"/>
      <c r="S56" s="67"/>
      <c r="T56" s="73"/>
      <c r="U56" s="71"/>
      <c r="V56" s="68"/>
      <c r="W56" s="69"/>
      <c r="X56" s="71"/>
      <c r="Y56" s="68"/>
      <c r="Z56" s="69"/>
      <c r="AA56" s="71"/>
      <c r="AB56" s="68"/>
      <c r="AC56" s="69"/>
      <c r="AD56" s="71"/>
      <c r="AE56" s="70"/>
      <c r="AF56" s="39"/>
      <c r="AG56" s="39"/>
      <c r="AH56" s="39"/>
      <c r="AI56" s="39"/>
      <c r="AJ56" s="65"/>
      <c r="AK56" s="65"/>
      <c r="AL56" s="65"/>
      <c r="AM56" s="65"/>
      <c r="AN56" s="65"/>
      <c r="AO56" s="65"/>
    </row>
    <row r="57" spans="1:41" ht="15" customHeight="1">
      <c r="A57" s="58"/>
      <c r="B57" s="59"/>
      <c r="C57" s="60"/>
      <c r="D57" s="61"/>
      <c r="E57" s="62"/>
      <c r="F57" s="63"/>
      <c r="G57" s="60"/>
      <c r="H57" s="64"/>
      <c r="I57" s="59"/>
      <c r="J57" s="60"/>
      <c r="K57" s="60"/>
      <c r="L57" s="61"/>
      <c r="M57" s="63"/>
      <c r="N57" s="61"/>
      <c r="O57" s="62"/>
      <c r="P57" s="59"/>
      <c r="Q57" s="60"/>
      <c r="R57" s="61"/>
      <c r="S57" s="75"/>
      <c r="T57" s="76"/>
      <c r="U57" s="63"/>
      <c r="V57" s="60"/>
      <c r="W57" s="61"/>
      <c r="X57" s="63"/>
      <c r="Y57" s="60"/>
      <c r="Z57" s="61"/>
      <c r="AA57" s="63"/>
      <c r="AB57" s="60"/>
      <c r="AC57" s="61"/>
      <c r="AD57" s="63"/>
      <c r="AE57" s="79"/>
      <c r="AF57" s="39"/>
      <c r="AG57" s="39"/>
      <c r="AH57" s="39"/>
      <c r="AI57" s="39"/>
      <c r="AJ57" s="65"/>
      <c r="AK57" s="65"/>
      <c r="AL57" s="65"/>
      <c r="AM57" s="65"/>
      <c r="AN57" s="65"/>
      <c r="AO57" s="65"/>
    </row>
    <row r="58" spans="1:41" ht="15" customHeight="1">
      <c r="A58" s="78"/>
      <c r="B58" s="67"/>
      <c r="C58" s="68"/>
      <c r="D58" s="69"/>
      <c r="E58" s="70"/>
      <c r="F58" s="71"/>
      <c r="G58" s="68"/>
      <c r="H58" s="72"/>
      <c r="I58" s="67"/>
      <c r="J58" s="68"/>
      <c r="K58" s="68"/>
      <c r="L58" s="69"/>
      <c r="M58" s="71"/>
      <c r="N58" s="69"/>
      <c r="O58" s="70"/>
      <c r="P58" s="67"/>
      <c r="Q58" s="68"/>
      <c r="R58" s="69"/>
      <c r="S58" s="67"/>
      <c r="T58" s="73"/>
      <c r="U58" s="71"/>
      <c r="V58" s="68"/>
      <c r="W58" s="69"/>
      <c r="X58" s="71"/>
      <c r="Y58" s="68"/>
      <c r="Z58" s="69"/>
      <c r="AA58" s="71"/>
      <c r="AB58" s="68"/>
      <c r="AC58" s="69"/>
      <c r="AD58" s="71"/>
      <c r="AE58" s="70"/>
      <c r="AF58" s="39"/>
      <c r="AG58" s="39"/>
      <c r="AH58" s="39"/>
      <c r="AI58" s="39"/>
      <c r="AJ58" s="65"/>
      <c r="AK58" s="65"/>
      <c r="AL58" s="65"/>
      <c r="AM58" s="65"/>
      <c r="AN58" s="65"/>
      <c r="AO58" s="65"/>
    </row>
    <row r="59" spans="1:41" ht="15" customHeight="1">
      <c r="A59" s="58"/>
      <c r="B59" s="59"/>
      <c r="C59" s="60"/>
      <c r="D59" s="61"/>
      <c r="E59" s="62"/>
      <c r="F59" s="63"/>
      <c r="G59" s="60"/>
      <c r="H59" s="64"/>
      <c r="I59" s="59"/>
      <c r="J59" s="60"/>
      <c r="K59" s="60"/>
      <c r="L59" s="61"/>
      <c r="M59" s="63"/>
      <c r="N59" s="61"/>
      <c r="O59" s="62"/>
      <c r="P59" s="59"/>
      <c r="Q59" s="60"/>
      <c r="R59" s="61"/>
      <c r="S59" s="75"/>
      <c r="T59" s="76"/>
      <c r="U59" s="63"/>
      <c r="V59" s="60"/>
      <c r="W59" s="61"/>
      <c r="X59" s="63"/>
      <c r="Y59" s="60"/>
      <c r="Z59" s="61"/>
      <c r="AA59" s="63"/>
      <c r="AB59" s="60"/>
      <c r="AC59" s="61"/>
      <c r="AD59" s="63"/>
      <c r="AE59" s="79"/>
      <c r="AF59" s="39"/>
      <c r="AG59" s="39"/>
      <c r="AH59" s="39"/>
      <c r="AI59" s="39"/>
      <c r="AJ59" s="65"/>
      <c r="AK59" s="65"/>
      <c r="AL59" s="65"/>
      <c r="AM59" s="65"/>
      <c r="AN59" s="65"/>
      <c r="AO59" s="65"/>
    </row>
    <row r="60" spans="1:41" ht="15" customHeight="1">
      <c r="A60" s="78"/>
      <c r="B60" s="67"/>
      <c r="C60" s="68"/>
      <c r="D60" s="69"/>
      <c r="E60" s="70"/>
      <c r="F60" s="71"/>
      <c r="G60" s="68"/>
      <c r="H60" s="72"/>
      <c r="I60" s="67"/>
      <c r="J60" s="68"/>
      <c r="K60" s="68"/>
      <c r="L60" s="69"/>
      <c r="M60" s="71"/>
      <c r="N60" s="69"/>
      <c r="O60" s="70"/>
      <c r="P60" s="67"/>
      <c r="Q60" s="68"/>
      <c r="R60" s="69"/>
      <c r="S60" s="67"/>
      <c r="T60" s="73"/>
      <c r="U60" s="71"/>
      <c r="V60" s="68"/>
      <c r="W60" s="69"/>
      <c r="X60" s="71"/>
      <c r="Y60" s="68"/>
      <c r="Z60" s="69"/>
      <c r="AA60" s="71"/>
      <c r="AB60" s="68"/>
      <c r="AC60" s="69"/>
      <c r="AD60" s="71"/>
      <c r="AE60" s="70"/>
      <c r="AF60" s="39"/>
      <c r="AG60" s="39"/>
      <c r="AH60" s="39"/>
      <c r="AI60" s="39"/>
      <c r="AJ60" s="65"/>
      <c r="AK60" s="65"/>
      <c r="AL60" s="65"/>
      <c r="AM60" s="65"/>
      <c r="AN60" s="65"/>
      <c r="AO60" s="65"/>
    </row>
    <row r="61" spans="1:41" ht="15" customHeight="1">
      <c r="A61" s="58"/>
      <c r="B61" s="59"/>
      <c r="C61" s="60"/>
      <c r="D61" s="61"/>
      <c r="E61" s="62"/>
      <c r="F61" s="63"/>
      <c r="G61" s="60"/>
      <c r="H61" s="64"/>
      <c r="I61" s="59"/>
      <c r="J61" s="60"/>
      <c r="K61" s="60"/>
      <c r="L61" s="61"/>
      <c r="M61" s="63"/>
      <c r="N61" s="61"/>
      <c r="O61" s="62"/>
      <c r="P61" s="59"/>
      <c r="Q61" s="60"/>
      <c r="R61" s="61"/>
      <c r="S61" s="75"/>
      <c r="T61" s="76"/>
      <c r="U61" s="63"/>
      <c r="V61" s="60"/>
      <c r="W61" s="61"/>
      <c r="X61" s="63"/>
      <c r="Y61" s="60"/>
      <c r="Z61" s="61"/>
      <c r="AA61" s="63"/>
      <c r="AB61" s="60"/>
      <c r="AC61" s="61"/>
      <c r="AD61" s="63"/>
      <c r="AE61" s="79"/>
      <c r="AF61" s="39"/>
      <c r="AG61" s="39"/>
      <c r="AH61" s="39"/>
      <c r="AI61" s="39"/>
      <c r="AJ61" s="65"/>
      <c r="AK61" s="65"/>
      <c r="AL61" s="65"/>
      <c r="AM61" s="65"/>
      <c r="AN61" s="65"/>
      <c r="AO61" s="65"/>
    </row>
    <row r="62" spans="1:41" ht="15" customHeight="1">
      <c r="A62" s="78"/>
      <c r="B62" s="67"/>
      <c r="C62" s="68"/>
      <c r="D62" s="69"/>
      <c r="E62" s="70"/>
      <c r="F62" s="71"/>
      <c r="G62" s="68"/>
      <c r="H62" s="72"/>
      <c r="I62" s="67"/>
      <c r="J62" s="68"/>
      <c r="K62" s="68"/>
      <c r="L62" s="69"/>
      <c r="M62" s="71"/>
      <c r="N62" s="69"/>
      <c r="O62" s="70"/>
      <c r="P62" s="67"/>
      <c r="Q62" s="68"/>
      <c r="R62" s="69"/>
      <c r="S62" s="67"/>
      <c r="T62" s="73"/>
      <c r="U62" s="71"/>
      <c r="V62" s="68"/>
      <c r="W62" s="69"/>
      <c r="X62" s="71"/>
      <c r="Y62" s="68"/>
      <c r="Z62" s="69"/>
      <c r="AA62" s="71"/>
      <c r="AB62" s="68"/>
      <c r="AC62" s="69"/>
      <c r="AD62" s="71"/>
      <c r="AE62" s="70"/>
      <c r="AF62" s="39"/>
      <c r="AG62" s="39"/>
      <c r="AH62" s="39"/>
      <c r="AI62" s="39"/>
      <c r="AJ62" s="65"/>
      <c r="AK62" s="65"/>
      <c r="AL62" s="65"/>
      <c r="AM62" s="65"/>
      <c r="AN62" s="65"/>
      <c r="AO62" s="65"/>
    </row>
    <row r="63" spans="1:41" ht="15" customHeight="1">
      <c r="A63" s="58"/>
      <c r="B63" s="59"/>
      <c r="C63" s="60"/>
      <c r="D63" s="61"/>
      <c r="E63" s="62"/>
      <c r="F63" s="63"/>
      <c r="G63" s="60"/>
      <c r="H63" s="64"/>
      <c r="I63" s="59"/>
      <c r="J63" s="60"/>
      <c r="K63" s="60"/>
      <c r="L63" s="61"/>
      <c r="M63" s="63"/>
      <c r="N63" s="61"/>
      <c r="O63" s="62"/>
      <c r="P63" s="59"/>
      <c r="Q63" s="60"/>
      <c r="R63" s="61"/>
      <c r="S63" s="75"/>
      <c r="T63" s="76"/>
      <c r="U63" s="63"/>
      <c r="V63" s="60"/>
      <c r="W63" s="61"/>
      <c r="X63" s="63"/>
      <c r="Y63" s="60"/>
      <c r="Z63" s="61"/>
      <c r="AA63" s="63"/>
      <c r="AB63" s="60"/>
      <c r="AC63" s="61"/>
      <c r="AD63" s="63"/>
      <c r="AE63" s="79"/>
      <c r="AF63" s="39"/>
      <c r="AG63" s="39"/>
      <c r="AH63" s="39"/>
      <c r="AI63" s="39"/>
      <c r="AJ63" s="65"/>
      <c r="AK63" s="65"/>
      <c r="AL63" s="65"/>
      <c r="AM63" s="65"/>
      <c r="AN63" s="65"/>
      <c r="AO63" s="65"/>
    </row>
    <row r="64" spans="1:41" ht="15" customHeight="1">
      <c r="A64" s="78"/>
      <c r="B64" s="67"/>
      <c r="C64" s="68"/>
      <c r="D64" s="69"/>
      <c r="E64" s="70"/>
      <c r="F64" s="71"/>
      <c r="G64" s="68"/>
      <c r="H64" s="72"/>
      <c r="I64" s="67"/>
      <c r="J64" s="68"/>
      <c r="K64" s="68"/>
      <c r="L64" s="69"/>
      <c r="M64" s="71"/>
      <c r="N64" s="69"/>
      <c r="O64" s="70"/>
      <c r="P64" s="67"/>
      <c r="Q64" s="68"/>
      <c r="R64" s="69"/>
      <c r="S64" s="67"/>
      <c r="T64" s="73"/>
      <c r="U64" s="71"/>
      <c r="V64" s="68"/>
      <c r="W64" s="69"/>
      <c r="X64" s="71"/>
      <c r="Y64" s="68"/>
      <c r="Z64" s="69"/>
      <c r="AA64" s="71"/>
      <c r="AB64" s="68"/>
      <c r="AC64" s="69"/>
      <c r="AD64" s="71"/>
      <c r="AE64" s="70"/>
      <c r="AF64" s="39"/>
      <c r="AG64" s="39"/>
      <c r="AH64" s="39"/>
      <c r="AI64" s="39"/>
      <c r="AJ64" s="65"/>
      <c r="AK64" s="65"/>
      <c r="AL64" s="65"/>
      <c r="AM64" s="65"/>
      <c r="AN64" s="65"/>
      <c r="AO64" s="65"/>
    </row>
    <row r="65" spans="1:41" ht="15" customHeight="1">
      <c r="A65" s="58"/>
      <c r="B65" s="59"/>
      <c r="C65" s="60"/>
      <c r="D65" s="61"/>
      <c r="E65" s="62"/>
      <c r="F65" s="63"/>
      <c r="G65" s="60"/>
      <c r="H65" s="64"/>
      <c r="I65" s="59"/>
      <c r="J65" s="60"/>
      <c r="K65" s="60"/>
      <c r="L65" s="61"/>
      <c r="M65" s="63"/>
      <c r="N65" s="61"/>
      <c r="O65" s="62"/>
      <c r="P65" s="59"/>
      <c r="Q65" s="60"/>
      <c r="R65" s="61"/>
      <c r="S65" s="75"/>
      <c r="T65" s="76"/>
      <c r="U65" s="63"/>
      <c r="V65" s="60"/>
      <c r="W65" s="61"/>
      <c r="X65" s="63"/>
      <c r="Y65" s="60"/>
      <c r="Z65" s="61"/>
      <c r="AA65" s="63"/>
      <c r="AB65" s="60"/>
      <c r="AC65" s="61"/>
      <c r="AD65" s="63"/>
      <c r="AE65" s="79"/>
      <c r="AF65" s="39"/>
      <c r="AG65" s="39"/>
      <c r="AH65" s="39"/>
      <c r="AI65" s="39"/>
      <c r="AJ65" s="65"/>
      <c r="AK65" s="65"/>
      <c r="AL65" s="65"/>
      <c r="AM65" s="65"/>
      <c r="AN65" s="65"/>
      <c r="AO65" s="65"/>
    </row>
    <row r="66" spans="1:41" ht="15" customHeight="1">
      <c r="A66" s="78"/>
      <c r="B66" s="67"/>
      <c r="C66" s="68"/>
      <c r="D66" s="69"/>
      <c r="E66" s="70"/>
      <c r="F66" s="71"/>
      <c r="G66" s="68"/>
      <c r="H66" s="72"/>
      <c r="I66" s="67"/>
      <c r="J66" s="68"/>
      <c r="K66" s="68"/>
      <c r="L66" s="69"/>
      <c r="M66" s="71"/>
      <c r="N66" s="69"/>
      <c r="O66" s="70"/>
      <c r="P66" s="67"/>
      <c r="Q66" s="68"/>
      <c r="R66" s="69"/>
      <c r="S66" s="67"/>
      <c r="T66" s="73"/>
      <c r="U66" s="71"/>
      <c r="V66" s="68"/>
      <c r="W66" s="69"/>
      <c r="X66" s="71"/>
      <c r="Y66" s="68"/>
      <c r="Z66" s="69"/>
      <c r="AA66" s="71"/>
      <c r="AB66" s="68"/>
      <c r="AC66" s="69"/>
      <c r="AD66" s="71"/>
      <c r="AE66" s="70"/>
      <c r="AF66" s="39"/>
      <c r="AG66" s="39"/>
      <c r="AH66" s="39"/>
      <c r="AI66" s="39"/>
      <c r="AJ66" s="65"/>
      <c r="AK66" s="65"/>
      <c r="AL66" s="65"/>
      <c r="AM66" s="65"/>
      <c r="AN66" s="65"/>
      <c r="AO66" s="65"/>
    </row>
    <row r="67" spans="1:41" ht="15" customHeight="1">
      <c r="A67" s="58"/>
      <c r="B67" s="59"/>
      <c r="C67" s="60"/>
      <c r="D67" s="61"/>
      <c r="E67" s="62"/>
      <c r="F67" s="63"/>
      <c r="G67" s="60"/>
      <c r="H67" s="64"/>
      <c r="I67" s="59"/>
      <c r="J67" s="60"/>
      <c r="K67" s="60"/>
      <c r="L67" s="61"/>
      <c r="M67" s="63"/>
      <c r="N67" s="61"/>
      <c r="O67" s="62"/>
      <c r="P67" s="59"/>
      <c r="Q67" s="60"/>
      <c r="R67" s="61"/>
      <c r="S67" s="75"/>
      <c r="T67" s="76"/>
      <c r="U67" s="63"/>
      <c r="V67" s="60"/>
      <c r="W67" s="61"/>
      <c r="X67" s="63"/>
      <c r="Y67" s="60"/>
      <c r="Z67" s="61"/>
      <c r="AA67" s="63"/>
      <c r="AB67" s="60"/>
      <c r="AC67" s="61"/>
      <c r="AD67" s="63"/>
      <c r="AE67" s="79"/>
      <c r="AF67" s="39"/>
      <c r="AG67" s="39"/>
      <c r="AH67" s="39"/>
      <c r="AI67" s="39"/>
      <c r="AJ67" s="65"/>
      <c r="AK67" s="65"/>
      <c r="AL67" s="65"/>
      <c r="AM67" s="65"/>
      <c r="AN67" s="65"/>
      <c r="AO67" s="65"/>
    </row>
    <row r="68" spans="1:41" ht="15" customHeight="1">
      <c r="A68" s="78"/>
      <c r="B68" s="67"/>
      <c r="C68" s="68"/>
      <c r="D68" s="69"/>
      <c r="E68" s="70"/>
      <c r="F68" s="71"/>
      <c r="G68" s="68"/>
      <c r="H68" s="72"/>
      <c r="I68" s="67"/>
      <c r="J68" s="68"/>
      <c r="K68" s="68"/>
      <c r="L68" s="69"/>
      <c r="M68" s="71"/>
      <c r="N68" s="69"/>
      <c r="O68" s="70"/>
      <c r="P68" s="67"/>
      <c r="Q68" s="68"/>
      <c r="R68" s="69"/>
      <c r="S68" s="67"/>
      <c r="T68" s="73"/>
      <c r="U68" s="71"/>
      <c r="V68" s="68"/>
      <c r="W68" s="69"/>
      <c r="X68" s="71"/>
      <c r="Y68" s="68"/>
      <c r="Z68" s="69"/>
      <c r="AA68" s="71"/>
      <c r="AB68" s="68"/>
      <c r="AC68" s="69"/>
      <c r="AD68" s="71"/>
      <c r="AE68" s="70"/>
      <c r="AF68" s="39"/>
      <c r="AG68" s="39"/>
      <c r="AH68" s="39"/>
      <c r="AI68" s="39"/>
      <c r="AJ68" s="65"/>
      <c r="AK68" s="65"/>
      <c r="AL68" s="65"/>
      <c r="AM68" s="65"/>
      <c r="AN68" s="65"/>
      <c r="AO68" s="65"/>
    </row>
    <row r="69" spans="1:41" ht="15" customHeight="1">
      <c r="A69" s="58"/>
      <c r="B69" s="59"/>
      <c r="C69" s="60"/>
      <c r="D69" s="61"/>
      <c r="E69" s="62"/>
      <c r="F69" s="63"/>
      <c r="G69" s="60"/>
      <c r="H69" s="64"/>
      <c r="I69" s="59"/>
      <c r="J69" s="60"/>
      <c r="K69" s="60"/>
      <c r="L69" s="61"/>
      <c r="M69" s="63"/>
      <c r="N69" s="61"/>
      <c r="O69" s="62"/>
      <c r="P69" s="59"/>
      <c r="Q69" s="60"/>
      <c r="R69" s="61"/>
      <c r="S69" s="75"/>
      <c r="T69" s="76"/>
      <c r="U69" s="63"/>
      <c r="V69" s="60"/>
      <c r="W69" s="61"/>
      <c r="X69" s="63"/>
      <c r="Y69" s="60"/>
      <c r="Z69" s="61"/>
      <c r="AA69" s="63"/>
      <c r="AB69" s="60"/>
      <c r="AC69" s="61"/>
      <c r="AD69" s="63"/>
      <c r="AE69" s="79"/>
      <c r="AF69" s="39"/>
      <c r="AG69" s="39"/>
      <c r="AH69" s="39"/>
      <c r="AI69" s="39"/>
      <c r="AJ69" s="65"/>
      <c r="AK69" s="65"/>
      <c r="AL69" s="65"/>
      <c r="AM69" s="65"/>
      <c r="AN69" s="65"/>
      <c r="AO69" s="65"/>
    </row>
    <row r="70" spans="1:41" ht="15" customHeight="1">
      <c r="A70" s="78"/>
      <c r="B70" s="67"/>
      <c r="C70" s="68"/>
      <c r="D70" s="69"/>
      <c r="E70" s="70"/>
      <c r="F70" s="71"/>
      <c r="G70" s="68"/>
      <c r="H70" s="72"/>
      <c r="I70" s="67"/>
      <c r="J70" s="68"/>
      <c r="K70" s="68"/>
      <c r="L70" s="69"/>
      <c r="M70" s="71"/>
      <c r="N70" s="69"/>
      <c r="O70" s="70"/>
      <c r="P70" s="67"/>
      <c r="Q70" s="68"/>
      <c r="R70" s="69"/>
      <c r="S70" s="67"/>
      <c r="T70" s="73"/>
      <c r="U70" s="71"/>
      <c r="V70" s="68"/>
      <c r="W70" s="69"/>
      <c r="X70" s="71"/>
      <c r="Y70" s="68"/>
      <c r="Z70" s="69"/>
      <c r="AA70" s="71"/>
      <c r="AB70" s="68"/>
      <c r="AC70" s="69"/>
      <c r="AD70" s="71"/>
      <c r="AE70" s="70"/>
      <c r="AF70" s="39"/>
      <c r="AG70" s="39"/>
      <c r="AH70" s="39"/>
      <c r="AI70" s="39"/>
      <c r="AJ70" s="65"/>
      <c r="AK70" s="65"/>
      <c r="AL70" s="65"/>
      <c r="AM70" s="65"/>
      <c r="AN70" s="65"/>
      <c r="AO70" s="65"/>
    </row>
    <row r="71" spans="1:41" ht="15" customHeight="1">
      <c r="A71" s="58"/>
      <c r="B71" s="59"/>
      <c r="C71" s="60"/>
      <c r="D71" s="61"/>
      <c r="E71" s="62"/>
      <c r="F71" s="63"/>
      <c r="G71" s="60"/>
      <c r="H71" s="64"/>
      <c r="I71" s="59"/>
      <c r="J71" s="60"/>
      <c r="K71" s="60"/>
      <c r="L71" s="61"/>
      <c r="M71" s="63"/>
      <c r="N71" s="61"/>
      <c r="O71" s="62"/>
      <c r="P71" s="59"/>
      <c r="Q71" s="60"/>
      <c r="R71" s="61"/>
      <c r="S71" s="75"/>
      <c r="T71" s="76"/>
      <c r="U71" s="63"/>
      <c r="V71" s="60"/>
      <c r="W71" s="61"/>
      <c r="X71" s="63"/>
      <c r="Y71" s="60"/>
      <c r="Z71" s="61"/>
      <c r="AA71" s="63"/>
      <c r="AB71" s="60"/>
      <c r="AC71" s="61"/>
      <c r="AD71" s="63"/>
      <c r="AE71" s="79"/>
      <c r="AF71" s="39"/>
      <c r="AG71" s="39"/>
      <c r="AH71" s="39"/>
      <c r="AI71" s="39"/>
      <c r="AJ71" s="65"/>
      <c r="AK71" s="65"/>
      <c r="AL71" s="65"/>
      <c r="AM71" s="65"/>
      <c r="AN71" s="65"/>
      <c r="AO71" s="65"/>
    </row>
    <row r="72" spans="1:41" ht="15.75" customHeight="1">
      <c r="A72" s="78"/>
      <c r="B72" s="67"/>
      <c r="C72" s="68"/>
      <c r="D72" s="69"/>
      <c r="E72" s="70"/>
      <c r="F72" s="71"/>
      <c r="G72" s="68"/>
      <c r="H72" s="72"/>
      <c r="I72" s="67"/>
      <c r="J72" s="68"/>
      <c r="K72" s="68"/>
      <c r="L72" s="69"/>
      <c r="M72" s="71"/>
      <c r="N72" s="69"/>
      <c r="O72" s="70"/>
      <c r="P72" s="67"/>
      <c r="Q72" s="68"/>
      <c r="R72" s="69"/>
      <c r="S72" s="67"/>
      <c r="T72" s="73"/>
      <c r="U72" s="71"/>
      <c r="V72" s="68"/>
      <c r="W72" s="69"/>
      <c r="X72" s="71"/>
      <c r="Y72" s="68"/>
      <c r="Z72" s="69"/>
      <c r="AA72" s="71"/>
      <c r="AB72" s="68"/>
      <c r="AC72" s="69"/>
      <c r="AD72" s="71"/>
      <c r="AE72" s="70"/>
      <c r="AF72" s="39"/>
      <c r="AG72" s="39"/>
      <c r="AH72" s="39"/>
      <c r="AI72" s="39"/>
      <c r="AJ72" s="65"/>
      <c r="AK72" s="65"/>
      <c r="AL72" s="65"/>
      <c r="AM72" s="65"/>
      <c r="AN72" s="65"/>
      <c r="AO72" s="65"/>
    </row>
    <row r="73" spans="1:41" ht="15" customHeight="1">
      <c r="A73" s="58"/>
      <c r="B73" s="59"/>
      <c r="C73" s="60"/>
      <c r="D73" s="61"/>
      <c r="E73" s="62"/>
      <c r="F73" s="63"/>
      <c r="G73" s="60"/>
      <c r="H73" s="64"/>
      <c r="I73" s="59"/>
      <c r="J73" s="60"/>
      <c r="K73" s="60"/>
      <c r="L73" s="61"/>
      <c r="M73" s="63"/>
      <c r="N73" s="61"/>
      <c r="O73" s="62"/>
      <c r="P73" s="59"/>
      <c r="Q73" s="60"/>
      <c r="R73" s="61"/>
      <c r="S73" s="75"/>
      <c r="T73" s="76"/>
      <c r="U73" s="63"/>
      <c r="V73" s="60"/>
      <c r="W73" s="61"/>
      <c r="X73" s="63"/>
      <c r="Y73" s="60"/>
      <c r="Z73" s="61"/>
      <c r="AA73" s="63"/>
      <c r="AB73" s="60"/>
      <c r="AC73" s="61"/>
      <c r="AD73" s="63"/>
      <c r="AE73" s="79"/>
      <c r="AF73" s="39"/>
      <c r="AG73" s="39"/>
      <c r="AH73" s="39"/>
      <c r="AI73" s="39"/>
      <c r="AJ73" s="65"/>
      <c r="AK73" s="65"/>
      <c r="AL73" s="65"/>
      <c r="AM73" s="65"/>
      <c r="AN73" s="65"/>
      <c r="AO73" s="65"/>
    </row>
    <row r="74" spans="1:41" ht="15" customHeight="1">
      <c r="A74" s="78"/>
      <c r="B74" s="67"/>
      <c r="C74" s="68"/>
      <c r="D74" s="69"/>
      <c r="E74" s="70"/>
      <c r="F74" s="71"/>
      <c r="G74" s="68"/>
      <c r="H74" s="72"/>
      <c r="I74" s="67"/>
      <c r="J74" s="68"/>
      <c r="K74" s="68"/>
      <c r="L74" s="69"/>
      <c r="M74" s="71"/>
      <c r="N74" s="69"/>
      <c r="O74" s="70"/>
      <c r="P74" s="67"/>
      <c r="Q74" s="68"/>
      <c r="R74" s="69"/>
      <c r="S74" s="67"/>
      <c r="T74" s="73"/>
      <c r="U74" s="71"/>
      <c r="V74" s="68"/>
      <c r="W74" s="69"/>
      <c r="X74" s="71"/>
      <c r="Y74" s="68"/>
      <c r="Z74" s="69"/>
      <c r="AA74" s="71"/>
      <c r="AB74" s="68"/>
      <c r="AC74" s="69"/>
      <c r="AD74" s="71"/>
      <c r="AE74" s="70"/>
      <c r="AF74" s="39"/>
      <c r="AG74" s="39"/>
      <c r="AH74" s="39"/>
      <c r="AI74" s="39"/>
      <c r="AJ74" s="65"/>
      <c r="AK74" s="65"/>
      <c r="AL74" s="65"/>
      <c r="AM74" s="65"/>
      <c r="AN74" s="65"/>
      <c r="AO74" s="65"/>
    </row>
    <row r="75" spans="1:41" ht="15" customHeight="1">
      <c r="A75" s="58"/>
      <c r="B75" s="59"/>
      <c r="C75" s="60"/>
      <c r="D75" s="61"/>
      <c r="E75" s="62"/>
      <c r="F75" s="63"/>
      <c r="G75" s="60"/>
      <c r="H75" s="64"/>
      <c r="I75" s="59"/>
      <c r="J75" s="60"/>
      <c r="K75" s="60"/>
      <c r="L75" s="61"/>
      <c r="M75" s="63"/>
      <c r="N75" s="61"/>
      <c r="O75" s="62"/>
      <c r="P75" s="59"/>
      <c r="Q75" s="60"/>
      <c r="R75" s="61"/>
      <c r="S75" s="75"/>
      <c r="T75" s="76"/>
      <c r="U75" s="63"/>
      <c r="V75" s="60"/>
      <c r="W75" s="61"/>
      <c r="X75" s="63"/>
      <c r="Y75" s="60"/>
      <c r="Z75" s="61"/>
      <c r="AA75" s="63"/>
      <c r="AB75" s="60"/>
      <c r="AC75" s="61"/>
      <c r="AD75" s="63"/>
      <c r="AE75" s="79"/>
      <c r="AF75" s="39"/>
      <c r="AG75" s="39"/>
      <c r="AH75" s="39"/>
      <c r="AI75" s="39"/>
      <c r="AJ75" s="65"/>
      <c r="AK75" s="65"/>
      <c r="AL75" s="65"/>
      <c r="AM75" s="65"/>
      <c r="AN75" s="65"/>
      <c r="AO75" s="65"/>
    </row>
    <row r="76" spans="1:41" ht="15" customHeight="1">
      <c r="A76" s="78"/>
      <c r="B76" s="67"/>
      <c r="C76" s="68"/>
      <c r="D76" s="69"/>
      <c r="E76" s="70"/>
      <c r="F76" s="71"/>
      <c r="G76" s="68"/>
      <c r="H76" s="72"/>
      <c r="I76" s="67"/>
      <c r="J76" s="68"/>
      <c r="K76" s="68"/>
      <c r="L76" s="69"/>
      <c r="M76" s="71"/>
      <c r="N76" s="69"/>
      <c r="O76" s="70"/>
      <c r="P76" s="67"/>
      <c r="Q76" s="68"/>
      <c r="R76" s="69"/>
      <c r="S76" s="67"/>
      <c r="T76" s="73"/>
      <c r="U76" s="71"/>
      <c r="V76" s="68"/>
      <c r="W76" s="69"/>
      <c r="X76" s="71"/>
      <c r="Y76" s="68"/>
      <c r="Z76" s="69"/>
      <c r="AA76" s="71"/>
      <c r="AB76" s="68"/>
      <c r="AC76" s="69"/>
      <c r="AD76" s="71"/>
      <c r="AE76" s="70"/>
      <c r="AF76" s="39"/>
      <c r="AG76" s="39"/>
      <c r="AH76" s="39"/>
      <c r="AI76" s="39"/>
      <c r="AJ76" s="65"/>
      <c r="AK76" s="65"/>
      <c r="AL76" s="65"/>
      <c r="AM76" s="65"/>
      <c r="AN76" s="65"/>
      <c r="AO76" s="65"/>
    </row>
    <row r="77" spans="1:41" ht="15" customHeight="1">
      <c r="A77" s="58"/>
      <c r="B77" s="59"/>
      <c r="C77" s="60"/>
      <c r="D77" s="61"/>
      <c r="E77" s="62"/>
      <c r="F77" s="63"/>
      <c r="G77" s="60"/>
      <c r="H77" s="64"/>
      <c r="I77" s="59"/>
      <c r="J77" s="60"/>
      <c r="K77" s="60"/>
      <c r="L77" s="61"/>
      <c r="M77" s="63"/>
      <c r="N77" s="61"/>
      <c r="O77" s="62"/>
      <c r="P77" s="59"/>
      <c r="Q77" s="60"/>
      <c r="R77" s="61"/>
      <c r="S77" s="75"/>
      <c r="T77" s="76"/>
      <c r="U77" s="63"/>
      <c r="V77" s="60"/>
      <c r="W77" s="61"/>
      <c r="X77" s="63"/>
      <c r="Y77" s="60"/>
      <c r="Z77" s="61"/>
      <c r="AA77" s="63"/>
      <c r="AB77" s="60"/>
      <c r="AC77" s="61"/>
      <c r="AD77" s="63"/>
      <c r="AE77" s="79"/>
      <c r="AF77" s="39"/>
      <c r="AG77" s="39"/>
      <c r="AH77" s="39"/>
      <c r="AI77" s="39"/>
      <c r="AJ77" s="65"/>
      <c r="AK77" s="65"/>
      <c r="AL77" s="65"/>
      <c r="AM77" s="65"/>
      <c r="AN77" s="65"/>
      <c r="AO77" s="65"/>
    </row>
    <row r="78" spans="1:41" ht="15" customHeight="1">
      <c r="A78" s="78"/>
      <c r="B78" s="67"/>
      <c r="C78" s="68"/>
      <c r="D78" s="69"/>
      <c r="E78" s="70"/>
      <c r="F78" s="71"/>
      <c r="G78" s="68"/>
      <c r="H78" s="72"/>
      <c r="I78" s="67"/>
      <c r="J78" s="68"/>
      <c r="K78" s="68"/>
      <c r="L78" s="69"/>
      <c r="M78" s="71"/>
      <c r="N78" s="69"/>
      <c r="O78" s="70"/>
      <c r="P78" s="67"/>
      <c r="Q78" s="68"/>
      <c r="R78" s="69"/>
      <c r="S78" s="67"/>
      <c r="T78" s="73"/>
      <c r="U78" s="71"/>
      <c r="V78" s="68"/>
      <c r="W78" s="69"/>
      <c r="X78" s="71"/>
      <c r="Y78" s="68"/>
      <c r="Z78" s="69"/>
      <c r="AA78" s="71"/>
      <c r="AB78" s="68"/>
      <c r="AC78" s="69"/>
      <c r="AD78" s="71"/>
      <c r="AE78" s="70"/>
      <c r="AF78" s="39"/>
      <c r="AG78" s="39"/>
      <c r="AH78" s="39"/>
      <c r="AI78" s="39"/>
      <c r="AJ78" s="65"/>
      <c r="AK78" s="65"/>
      <c r="AL78" s="65"/>
      <c r="AM78" s="65"/>
      <c r="AN78" s="65"/>
      <c r="AO78" s="65"/>
    </row>
    <row r="79" spans="1:41" ht="15" customHeight="1">
      <c r="A79" s="58"/>
      <c r="B79" s="59"/>
      <c r="C79" s="60"/>
      <c r="D79" s="61"/>
      <c r="E79" s="62"/>
      <c r="F79" s="63"/>
      <c r="G79" s="60"/>
      <c r="H79" s="64"/>
      <c r="I79" s="59"/>
      <c r="J79" s="60"/>
      <c r="K79" s="60"/>
      <c r="L79" s="61"/>
      <c r="M79" s="63"/>
      <c r="N79" s="61"/>
      <c r="O79" s="62"/>
      <c r="P79" s="59"/>
      <c r="Q79" s="60"/>
      <c r="R79" s="61"/>
      <c r="S79" s="75"/>
      <c r="T79" s="76"/>
      <c r="U79" s="63"/>
      <c r="V79" s="60"/>
      <c r="W79" s="61"/>
      <c r="X79" s="63"/>
      <c r="Y79" s="60"/>
      <c r="Z79" s="61"/>
      <c r="AA79" s="63"/>
      <c r="AB79" s="60"/>
      <c r="AC79" s="61"/>
      <c r="AD79" s="63"/>
      <c r="AE79" s="79"/>
      <c r="AF79" s="39"/>
      <c r="AG79" s="39"/>
      <c r="AH79" s="39"/>
      <c r="AI79" s="39"/>
      <c r="AJ79" s="65"/>
      <c r="AK79" s="65"/>
      <c r="AL79" s="65"/>
      <c r="AM79" s="65"/>
      <c r="AN79" s="65"/>
      <c r="AO79" s="65"/>
    </row>
    <row r="80" spans="1:41" ht="15" customHeight="1">
      <c r="A80" s="78"/>
      <c r="B80" s="67"/>
      <c r="C80" s="68"/>
      <c r="D80" s="69"/>
      <c r="E80" s="70"/>
      <c r="F80" s="71"/>
      <c r="G80" s="68"/>
      <c r="H80" s="72"/>
      <c r="I80" s="67"/>
      <c r="J80" s="68"/>
      <c r="K80" s="68"/>
      <c r="L80" s="69"/>
      <c r="M80" s="71"/>
      <c r="N80" s="69"/>
      <c r="O80" s="70"/>
      <c r="P80" s="67"/>
      <c r="Q80" s="68"/>
      <c r="R80" s="69"/>
      <c r="S80" s="67"/>
      <c r="T80" s="73"/>
      <c r="U80" s="71"/>
      <c r="V80" s="68"/>
      <c r="W80" s="69"/>
      <c r="X80" s="71"/>
      <c r="Y80" s="68"/>
      <c r="Z80" s="69"/>
      <c r="AA80" s="71"/>
      <c r="AB80" s="68"/>
      <c r="AC80" s="69"/>
      <c r="AD80" s="71"/>
      <c r="AE80" s="70"/>
      <c r="AF80" s="39"/>
      <c r="AG80" s="39"/>
      <c r="AH80" s="39"/>
      <c r="AI80" s="39"/>
      <c r="AJ80" s="65"/>
      <c r="AK80" s="65"/>
      <c r="AL80" s="65"/>
      <c r="AM80" s="65"/>
      <c r="AN80" s="65"/>
      <c r="AO80" s="65"/>
    </row>
    <row r="81" spans="1:41" ht="15" customHeight="1">
      <c r="A81" s="58"/>
      <c r="B81" s="59"/>
      <c r="C81" s="60"/>
      <c r="D81" s="61"/>
      <c r="E81" s="62"/>
      <c r="F81" s="63"/>
      <c r="G81" s="60"/>
      <c r="H81" s="64"/>
      <c r="I81" s="59"/>
      <c r="J81" s="60"/>
      <c r="K81" s="60"/>
      <c r="L81" s="61"/>
      <c r="M81" s="63"/>
      <c r="N81" s="61"/>
      <c r="O81" s="62"/>
      <c r="P81" s="59"/>
      <c r="Q81" s="60"/>
      <c r="R81" s="61"/>
      <c r="S81" s="75"/>
      <c r="T81" s="76"/>
      <c r="U81" s="63"/>
      <c r="V81" s="60"/>
      <c r="W81" s="61"/>
      <c r="X81" s="63"/>
      <c r="Y81" s="60"/>
      <c r="Z81" s="61"/>
      <c r="AA81" s="63"/>
      <c r="AB81" s="60"/>
      <c r="AC81" s="61"/>
      <c r="AD81" s="63"/>
      <c r="AE81" s="79"/>
      <c r="AF81" s="39"/>
      <c r="AG81" s="39"/>
      <c r="AH81" s="39"/>
      <c r="AI81" s="39"/>
      <c r="AJ81" s="65"/>
      <c r="AK81" s="65"/>
      <c r="AL81" s="65"/>
      <c r="AM81" s="65"/>
      <c r="AN81" s="65"/>
      <c r="AO81" s="65"/>
    </row>
    <row r="82" spans="1:41" ht="15" customHeight="1">
      <c r="A82" s="78"/>
      <c r="B82" s="67"/>
      <c r="C82" s="68"/>
      <c r="D82" s="69"/>
      <c r="E82" s="70"/>
      <c r="F82" s="71"/>
      <c r="G82" s="68"/>
      <c r="H82" s="72"/>
      <c r="I82" s="67"/>
      <c r="J82" s="68"/>
      <c r="K82" s="68"/>
      <c r="L82" s="69"/>
      <c r="M82" s="71"/>
      <c r="N82" s="69"/>
      <c r="O82" s="70"/>
      <c r="P82" s="67"/>
      <c r="Q82" s="68"/>
      <c r="R82" s="69"/>
      <c r="S82" s="67"/>
      <c r="T82" s="73"/>
      <c r="U82" s="71"/>
      <c r="V82" s="68"/>
      <c r="W82" s="69"/>
      <c r="X82" s="71"/>
      <c r="Y82" s="68"/>
      <c r="Z82" s="69"/>
      <c r="AA82" s="71"/>
      <c r="AB82" s="68"/>
      <c r="AC82" s="69"/>
      <c r="AD82" s="71"/>
      <c r="AE82" s="70"/>
      <c r="AF82" s="39"/>
      <c r="AG82" s="39"/>
      <c r="AH82" s="39"/>
      <c r="AI82" s="39"/>
      <c r="AJ82" s="65"/>
      <c r="AK82" s="65"/>
      <c r="AL82" s="65"/>
      <c r="AM82" s="65"/>
      <c r="AN82" s="65"/>
      <c r="AO82" s="65"/>
    </row>
    <row r="83" spans="1:41" ht="15" customHeight="1">
      <c r="A83" s="58"/>
      <c r="B83" s="59"/>
      <c r="C83" s="60"/>
      <c r="D83" s="61"/>
      <c r="E83" s="62"/>
      <c r="F83" s="63"/>
      <c r="G83" s="60"/>
      <c r="H83" s="64"/>
      <c r="I83" s="59"/>
      <c r="J83" s="60"/>
      <c r="K83" s="60"/>
      <c r="L83" s="61"/>
      <c r="M83" s="63"/>
      <c r="N83" s="61"/>
      <c r="O83" s="62"/>
      <c r="P83" s="59"/>
      <c r="Q83" s="60"/>
      <c r="R83" s="61"/>
      <c r="S83" s="75"/>
      <c r="T83" s="76"/>
      <c r="U83" s="63"/>
      <c r="V83" s="60"/>
      <c r="W83" s="61"/>
      <c r="X83" s="63"/>
      <c r="Y83" s="60"/>
      <c r="Z83" s="61"/>
      <c r="AA83" s="63"/>
      <c r="AB83" s="60"/>
      <c r="AC83" s="61"/>
      <c r="AD83" s="63"/>
      <c r="AE83" s="79"/>
      <c r="AF83" s="39"/>
      <c r="AG83" s="39"/>
      <c r="AH83" s="39"/>
      <c r="AI83" s="39"/>
      <c r="AJ83" s="65"/>
      <c r="AK83" s="65"/>
      <c r="AL83" s="65"/>
      <c r="AM83" s="65"/>
      <c r="AN83" s="65"/>
      <c r="AO83" s="65"/>
    </row>
    <row r="84" spans="1:41" ht="15" customHeight="1">
      <c r="A84" s="78"/>
      <c r="B84" s="67"/>
      <c r="C84" s="68"/>
      <c r="D84" s="69"/>
      <c r="E84" s="70"/>
      <c r="F84" s="71"/>
      <c r="G84" s="68"/>
      <c r="H84" s="72"/>
      <c r="I84" s="67"/>
      <c r="J84" s="68"/>
      <c r="K84" s="68"/>
      <c r="L84" s="69"/>
      <c r="M84" s="71"/>
      <c r="N84" s="69"/>
      <c r="O84" s="70"/>
      <c r="P84" s="67"/>
      <c r="Q84" s="68"/>
      <c r="R84" s="69"/>
      <c r="S84" s="67"/>
      <c r="T84" s="73"/>
      <c r="U84" s="71"/>
      <c r="V84" s="68"/>
      <c r="W84" s="69"/>
      <c r="X84" s="71"/>
      <c r="Y84" s="68"/>
      <c r="Z84" s="69"/>
      <c r="AA84" s="71"/>
      <c r="AB84" s="68"/>
      <c r="AC84" s="69"/>
      <c r="AD84" s="71"/>
      <c r="AE84" s="70"/>
      <c r="AF84" s="39"/>
      <c r="AG84" s="39"/>
      <c r="AH84" s="39"/>
      <c r="AI84" s="39"/>
      <c r="AJ84" s="65"/>
      <c r="AK84" s="65"/>
      <c r="AL84" s="65"/>
      <c r="AM84" s="65"/>
      <c r="AN84" s="65"/>
      <c r="AO84" s="65"/>
    </row>
    <row r="85" spans="1:41" ht="15" customHeight="1">
      <c r="A85" s="58"/>
      <c r="B85" s="59"/>
      <c r="C85" s="60"/>
      <c r="D85" s="61"/>
      <c r="E85" s="62"/>
      <c r="F85" s="63"/>
      <c r="G85" s="60"/>
      <c r="H85" s="64"/>
      <c r="I85" s="59"/>
      <c r="J85" s="60"/>
      <c r="K85" s="60"/>
      <c r="L85" s="61"/>
      <c r="M85" s="63"/>
      <c r="N85" s="61"/>
      <c r="O85" s="62"/>
      <c r="P85" s="59"/>
      <c r="Q85" s="60"/>
      <c r="R85" s="61"/>
      <c r="S85" s="75"/>
      <c r="T85" s="76"/>
      <c r="U85" s="63"/>
      <c r="V85" s="60"/>
      <c r="W85" s="61"/>
      <c r="X85" s="63"/>
      <c r="Y85" s="60"/>
      <c r="Z85" s="61"/>
      <c r="AA85" s="63"/>
      <c r="AB85" s="60"/>
      <c r="AC85" s="61"/>
      <c r="AD85" s="63"/>
      <c r="AE85" s="79"/>
      <c r="AF85" s="39"/>
      <c r="AG85" s="39"/>
      <c r="AH85" s="39"/>
      <c r="AI85" s="39"/>
      <c r="AJ85" s="65"/>
      <c r="AK85" s="65"/>
      <c r="AL85" s="65"/>
      <c r="AM85" s="65"/>
      <c r="AN85" s="65"/>
      <c r="AO85" s="65"/>
    </row>
    <row r="86" spans="1:41" ht="15" customHeight="1">
      <c r="A86" s="78"/>
      <c r="B86" s="67"/>
      <c r="C86" s="68"/>
      <c r="D86" s="69"/>
      <c r="E86" s="70"/>
      <c r="F86" s="71"/>
      <c r="G86" s="68"/>
      <c r="H86" s="72"/>
      <c r="I86" s="67"/>
      <c r="J86" s="68"/>
      <c r="K86" s="68"/>
      <c r="L86" s="69"/>
      <c r="M86" s="71"/>
      <c r="N86" s="69"/>
      <c r="O86" s="70"/>
      <c r="P86" s="67"/>
      <c r="Q86" s="68"/>
      <c r="R86" s="69"/>
      <c r="S86" s="67"/>
      <c r="T86" s="73"/>
      <c r="U86" s="71"/>
      <c r="V86" s="68"/>
      <c r="W86" s="69"/>
      <c r="X86" s="71"/>
      <c r="Y86" s="68"/>
      <c r="Z86" s="69"/>
      <c r="AA86" s="71"/>
      <c r="AB86" s="68"/>
      <c r="AC86" s="69"/>
      <c r="AD86" s="71"/>
      <c r="AE86" s="70"/>
      <c r="AF86" s="39"/>
      <c r="AG86" s="39"/>
      <c r="AH86" s="39"/>
      <c r="AI86" s="39"/>
      <c r="AJ86" s="65"/>
      <c r="AK86" s="65"/>
      <c r="AL86" s="65"/>
      <c r="AM86" s="65"/>
      <c r="AN86" s="65"/>
      <c r="AO86" s="65"/>
    </row>
    <row r="87" spans="1:41" ht="15" customHeight="1">
      <c r="A87" s="58"/>
      <c r="B87" s="59"/>
      <c r="C87" s="60"/>
      <c r="D87" s="61"/>
      <c r="E87" s="62"/>
      <c r="F87" s="63"/>
      <c r="G87" s="60"/>
      <c r="H87" s="64"/>
      <c r="I87" s="59"/>
      <c r="J87" s="60"/>
      <c r="K87" s="60"/>
      <c r="L87" s="61"/>
      <c r="M87" s="63"/>
      <c r="N87" s="61"/>
      <c r="O87" s="62"/>
      <c r="P87" s="59"/>
      <c r="Q87" s="60"/>
      <c r="R87" s="61"/>
      <c r="S87" s="75"/>
      <c r="T87" s="76"/>
      <c r="U87" s="63"/>
      <c r="V87" s="60"/>
      <c r="W87" s="61"/>
      <c r="X87" s="63"/>
      <c r="Y87" s="60"/>
      <c r="Z87" s="61"/>
      <c r="AA87" s="63"/>
      <c r="AB87" s="60"/>
      <c r="AC87" s="61"/>
      <c r="AD87" s="63"/>
      <c r="AE87" s="79"/>
      <c r="AF87" s="39"/>
      <c r="AG87" s="39"/>
      <c r="AH87" s="39"/>
      <c r="AI87" s="39"/>
      <c r="AJ87" s="65"/>
      <c r="AK87" s="65"/>
      <c r="AL87" s="65"/>
      <c r="AM87" s="65"/>
      <c r="AN87" s="65"/>
      <c r="AO87" s="65"/>
    </row>
    <row r="88" spans="1:41" ht="15" customHeight="1">
      <c r="A88" s="78"/>
      <c r="B88" s="67"/>
      <c r="C88" s="68"/>
      <c r="D88" s="69"/>
      <c r="E88" s="70"/>
      <c r="F88" s="71"/>
      <c r="G88" s="68"/>
      <c r="H88" s="72"/>
      <c r="I88" s="67"/>
      <c r="J88" s="68"/>
      <c r="K88" s="68"/>
      <c r="L88" s="69"/>
      <c r="M88" s="71"/>
      <c r="N88" s="69"/>
      <c r="O88" s="70"/>
      <c r="P88" s="67"/>
      <c r="Q88" s="68"/>
      <c r="R88" s="69"/>
      <c r="S88" s="67"/>
      <c r="T88" s="73"/>
      <c r="U88" s="71"/>
      <c r="V88" s="68"/>
      <c r="W88" s="69"/>
      <c r="X88" s="71"/>
      <c r="Y88" s="68"/>
      <c r="Z88" s="69"/>
      <c r="AA88" s="71"/>
      <c r="AB88" s="68"/>
      <c r="AC88" s="69"/>
      <c r="AD88" s="71"/>
      <c r="AE88" s="70"/>
      <c r="AF88" s="39"/>
      <c r="AG88" s="39"/>
      <c r="AH88" s="39"/>
      <c r="AI88" s="39"/>
      <c r="AJ88" s="65"/>
      <c r="AK88" s="65"/>
      <c r="AL88" s="65"/>
      <c r="AM88" s="65"/>
      <c r="AN88" s="65"/>
      <c r="AO88" s="65"/>
    </row>
    <row r="89" spans="1:41" ht="15" customHeight="1">
      <c r="A89" s="58"/>
      <c r="B89" s="59"/>
      <c r="C89" s="60"/>
      <c r="D89" s="61"/>
      <c r="E89" s="62"/>
      <c r="F89" s="63"/>
      <c r="G89" s="60"/>
      <c r="H89" s="64"/>
      <c r="I89" s="59"/>
      <c r="J89" s="60"/>
      <c r="K89" s="60"/>
      <c r="L89" s="61"/>
      <c r="M89" s="63"/>
      <c r="N89" s="61"/>
      <c r="O89" s="62"/>
      <c r="P89" s="59"/>
      <c r="Q89" s="60"/>
      <c r="R89" s="61"/>
      <c r="S89" s="75"/>
      <c r="T89" s="76"/>
      <c r="U89" s="63"/>
      <c r="V89" s="60"/>
      <c r="W89" s="61"/>
      <c r="X89" s="63"/>
      <c r="Y89" s="60"/>
      <c r="Z89" s="61"/>
      <c r="AA89" s="63"/>
      <c r="AB89" s="60"/>
      <c r="AC89" s="61"/>
      <c r="AD89" s="63"/>
      <c r="AE89" s="79"/>
      <c r="AF89" s="39"/>
      <c r="AG89" s="39"/>
      <c r="AH89" s="39"/>
      <c r="AI89" s="39"/>
      <c r="AJ89" s="65"/>
      <c r="AK89" s="65"/>
      <c r="AL89" s="65"/>
      <c r="AM89" s="65"/>
      <c r="AN89" s="65"/>
      <c r="AO89" s="65"/>
    </row>
    <row r="90" spans="1:41" ht="15" customHeight="1">
      <c r="A90" s="78"/>
      <c r="B90" s="67"/>
      <c r="C90" s="68"/>
      <c r="D90" s="69"/>
      <c r="E90" s="70"/>
      <c r="F90" s="71"/>
      <c r="G90" s="68"/>
      <c r="H90" s="72"/>
      <c r="I90" s="67"/>
      <c r="J90" s="68"/>
      <c r="K90" s="68"/>
      <c r="L90" s="69"/>
      <c r="M90" s="71"/>
      <c r="N90" s="69"/>
      <c r="O90" s="70"/>
      <c r="P90" s="67"/>
      <c r="Q90" s="68"/>
      <c r="R90" s="69"/>
      <c r="S90" s="67"/>
      <c r="T90" s="73"/>
      <c r="U90" s="71"/>
      <c r="V90" s="68"/>
      <c r="W90" s="69"/>
      <c r="X90" s="71"/>
      <c r="Y90" s="68"/>
      <c r="Z90" s="69"/>
      <c r="AA90" s="71"/>
      <c r="AB90" s="68"/>
      <c r="AC90" s="69"/>
      <c r="AD90" s="71"/>
      <c r="AE90" s="70"/>
      <c r="AF90" s="39"/>
      <c r="AG90" s="39"/>
      <c r="AH90" s="39"/>
      <c r="AI90" s="39"/>
      <c r="AJ90" s="65"/>
      <c r="AK90" s="65"/>
      <c r="AL90" s="65"/>
      <c r="AM90" s="65"/>
      <c r="AN90" s="65"/>
      <c r="AO90" s="65"/>
    </row>
    <row r="91" spans="1:41" ht="15" customHeight="1">
      <c r="A91" s="58"/>
      <c r="B91" s="59"/>
      <c r="C91" s="60"/>
      <c r="D91" s="61"/>
      <c r="E91" s="62"/>
      <c r="F91" s="63"/>
      <c r="G91" s="60"/>
      <c r="H91" s="64"/>
      <c r="I91" s="59"/>
      <c r="J91" s="60"/>
      <c r="K91" s="60"/>
      <c r="L91" s="61"/>
      <c r="M91" s="63"/>
      <c r="N91" s="61"/>
      <c r="O91" s="62"/>
      <c r="P91" s="59"/>
      <c r="Q91" s="60"/>
      <c r="R91" s="61"/>
      <c r="S91" s="75"/>
      <c r="T91" s="76"/>
      <c r="U91" s="63"/>
      <c r="V91" s="60"/>
      <c r="W91" s="61"/>
      <c r="X91" s="63"/>
      <c r="Y91" s="60"/>
      <c r="Z91" s="61"/>
      <c r="AA91" s="63"/>
      <c r="AB91" s="60"/>
      <c r="AC91" s="61"/>
      <c r="AD91" s="63"/>
      <c r="AE91" s="79"/>
      <c r="AF91" s="39"/>
      <c r="AG91" s="39"/>
      <c r="AH91" s="39"/>
      <c r="AI91" s="39"/>
      <c r="AJ91" s="65"/>
      <c r="AK91" s="65"/>
      <c r="AL91" s="65"/>
      <c r="AM91" s="65"/>
      <c r="AN91" s="65"/>
      <c r="AO91" s="65"/>
    </row>
    <row r="92" spans="1:41" ht="15" customHeight="1">
      <c r="A92" s="78"/>
      <c r="B92" s="67"/>
      <c r="C92" s="68"/>
      <c r="D92" s="69"/>
      <c r="E92" s="70"/>
      <c r="F92" s="71"/>
      <c r="G92" s="68"/>
      <c r="H92" s="72"/>
      <c r="I92" s="67"/>
      <c r="J92" s="68"/>
      <c r="K92" s="68"/>
      <c r="L92" s="69"/>
      <c r="M92" s="71"/>
      <c r="N92" s="69"/>
      <c r="O92" s="70"/>
      <c r="P92" s="67"/>
      <c r="Q92" s="68"/>
      <c r="R92" s="69"/>
      <c r="S92" s="67"/>
      <c r="T92" s="73"/>
      <c r="U92" s="71"/>
      <c r="V92" s="68"/>
      <c r="W92" s="69"/>
      <c r="X92" s="71"/>
      <c r="Y92" s="68"/>
      <c r="Z92" s="69"/>
      <c r="AA92" s="71"/>
      <c r="AB92" s="68"/>
      <c r="AC92" s="69"/>
      <c r="AD92" s="71"/>
      <c r="AE92" s="70"/>
      <c r="AF92" s="39"/>
      <c r="AG92" s="39"/>
      <c r="AH92" s="39"/>
      <c r="AI92" s="39"/>
      <c r="AJ92" s="65"/>
      <c r="AK92" s="65"/>
      <c r="AL92" s="65"/>
      <c r="AM92" s="65"/>
      <c r="AN92" s="65"/>
      <c r="AO92" s="65"/>
    </row>
    <row r="93" spans="1:41" ht="15" customHeight="1">
      <c r="A93" s="58"/>
      <c r="B93" s="59"/>
      <c r="C93" s="60"/>
      <c r="D93" s="61"/>
      <c r="E93" s="62"/>
      <c r="F93" s="63"/>
      <c r="G93" s="60"/>
      <c r="H93" s="64"/>
      <c r="I93" s="59"/>
      <c r="J93" s="60"/>
      <c r="K93" s="60"/>
      <c r="L93" s="61"/>
      <c r="M93" s="63"/>
      <c r="N93" s="61"/>
      <c r="O93" s="62"/>
      <c r="P93" s="59"/>
      <c r="Q93" s="60"/>
      <c r="R93" s="61"/>
      <c r="S93" s="75"/>
      <c r="T93" s="76"/>
      <c r="U93" s="63"/>
      <c r="V93" s="60"/>
      <c r="W93" s="61"/>
      <c r="X93" s="63"/>
      <c r="Y93" s="60"/>
      <c r="Z93" s="61"/>
      <c r="AA93" s="63"/>
      <c r="AB93" s="60"/>
      <c r="AC93" s="61"/>
      <c r="AD93" s="63"/>
      <c r="AE93" s="79"/>
      <c r="AF93" s="39"/>
      <c r="AG93" s="39"/>
      <c r="AH93" s="39"/>
      <c r="AI93" s="39"/>
      <c r="AJ93" s="65"/>
      <c r="AK93" s="65"/>
      <c r="AL93" s="65"/>
      <c r="AM93" s="65"/>
      <c r="AN93" s="65"/>
      <c r="AO93" s="65"/>
    </row>
    <row r="94" spans="1:41" ht="15" customHeight="1">
      <c r="A94" s="78"/>
      <c r="B94" s="67"/>
      <c r="C94" s="68"/>
      <c r="D94" s="69"/>
      <c r="E94" s="70"/>
      <c r="F94" s="71"/>
      <c r="G94" s="68"/>
      <c r="H94" s="72"/>
      <c r="I94" s="67"/>
      <c r="J94" s="68"/>
      <c r="K94" s="68"/>
      <c r="L94" s="69"/>
      <c r="M94" s="71"/>
      <c r="N94" s="69"/>
      <c r="O94" s="70"/>
      <c r="P94" s="67"/>
      <c r="Q94" s="68"/>
      <c r="R94" s="69"/>
      <c r="S94" s="67"/>
      <c r="T94" s="73"/>
      <c r="U94" s="71"/>
      <c r="V94" s="68"/>
      <c r="W94" s="69"/>
      <c r="X94" s="71"/>
      <c r="Y94" s="68"/>
      <c r="Z94" s="69"/>
      <c r="AA94" s="71"/>
      <c r="AB94" s="68"/>
      <c r="AC94" s="69"/>
      <c r="AD94" s="71"/>
      <c r="AE94" s="70"/>
      <c r="AF94" s="39"/>
      <c r="AG94" s="39"/>
      <c r="AH94" s="39"/>
      <c r="AI94" s="39"/>
      <c r="AJ94" s="65"/>
      <c r="AK94" s="65"/>
      <c r="AL94" s="65"/>
      <c r="AM94" s="65"/>
      <c r="AN94" s="65"/>
      <c r="AO94" s="65"/>
    </row>
    <row r="95" spans="1:41" ht="15" customHeight="1">
      <c r="A95" s="58"/>
      <c r="B95" s="59"/>
      <c r="C95" s="60"/>
      <c r="D95" s="61"/>
      <c r="E95" s="62"/>
      <c r="F95" s="63"/>
      <c r="G95" s="60"/>
      <c r="H95" s="64"/>
      <c r="I95" s="59"/>
      <c r="J95" s="60"/>
      <c r="K95" s="60"/>
      <c r="L95" s="61"/>
      <c r="M95" s="63"/>
      <c r="N95" s="61"/>
      <c r="O95" s="62"/>
      <c r="P95" s="59"/>
      <c r="Q95" s="60"/>
      <c r="R95" s="61"/>
      <c r="S95" s="75"/>
      <c r="T95" s="76"/>
      <c r="U95" s="63"/>
      <c r="V95" s="60"/>
      <c r="W95" s="61"/>
      <c r="X95" s="63"/>
      <c r="Y95" s="60"/>
      <c r="Z95" s="61"/>
      <c r="AA95" s="63"/>
      <c r="AB95" s="60"/>
      <c r="AC95" s="61"/>
      <c r="AD95" s="63"/>
      <c r="AE95" s="79"/>
      <c r="AF95" s="39"/>
      <c r="AG95" s="39"/>
      <c r="AH95" s="39"/>
      <c r="AI95" s="39"/>
      <c r="AJ95" s="65"/>
      <c r="AK95" s="65"/>
      <c r="AL95" s="65"/>
      <c r="AM95" s="65"/>
      <c r="AN95" s="65"/>
      <c r="AO95" s="65"/>
    </row>
    <row r="96" spans="1:41" ht="15" customHeight="1">
      <c r="A96" s="78"/>
      <c r="B96" s="67"/>
      <c r="C96" s="68"/>
      <c r="D96" s="69"/>
      <c r="E96" s="70"/>
      <c r="F96" s="71"/>
      <c r="G96" s="68"/>
      <c r="H96" s="72"/>
      <c r="I96" s="67"/>
      <c r="J96" s="68"/>
      <c r="K96" s="68"/>
      <c r="L96" s="69"/>
      <c r="M96" s="71"/>
      <c r="N96" s="69"/>
      <c r="O96" s="70"/>
      <c r="P96" s="67"/>
      <c r="Q96" s="68"/>
      <c r="R96" s="69"/>
      <c r="S96" s="67"/>
      <c r="T96" s="73"/>
      <c r="U96" s="71"/>
      <c r="V96" s="68"/>
      <c r="W96" s="69"/>
      <c r="X96" s="71"/>
      <c r="Y96" s="68"/>
      <c r="Z96" s="69"/>
      <c r="AA96" s="71"/>
      <c r="AB96" s="68"/>
      <c r="AC96" s="69"/>
      <c r="AD96" s="71"/>
      <c r="AE96" s="70"/>
      <c r="AF96" s="39"/>
      <c r="AG96" s="39"/>
      <c r="AH96" s="39"/>
      <c r="AI96" s="39"/>
      <c r="AJ96" s="65"/>
      <c r="AK96" s="65"/>
      <c r="AL96" s="65"/>
      <c r="AM96" s="65"/>
      <c r="AN96" s="65"/>
      <c r="AO96" s="65"/>
    </row>
    <row r="97" spans="1:41" ht="15" customHeight="1">
      <c r="A97" s="58"/>
      <c r="B97" s="59"/>
      <c r="C97" s="60"/>
      <c r="D97" s="61"/>
      <c r="E97" s="62"/>
      <c r="F97" s="63"/>
      <c r="G97" s="60"/>
      <c r="H97" s="64"/>
      <c r="I97" s="59"/>
      <c r="J97" s="60"/>
      <c r="K97" s="60"/>
      <c r="L97" s="61"/>
      <c r="M97" s="63"/>
      <c r="N97" s="61"/>
      <c r="O97" s="62"/>
      <c r="P97" s="59"/>
      <c r="Q97" s="60"/>
      <c r="R97" s="61"/>
      <c r="S97" s="75"/>
      <c r="T97" s="76"/>
      <c r="U97" s="63"/>
      <c r="V97" s="60"/>
      <c r="W97" s="61"/>
      <c r="X97" s="63"/>
      <c r="Y97" s="60"/>
      <c r="Z97" s="61"/>
      <c r="AA97" s="63"/>
      <c r="AB97" s="60"/>
      <c r="AC97" s="61"/>
      <c r="AD97" s="63"/>
      <c r="AE97" s="79"/>
      <c r="AF97" s="39"/>
      <c r="AG97" s="39"/>
      <c r="AH97" s="39"/>
      <c r="AI97" s="39"/>
      <c r="AJ97" s="65"/>
      <c r="AK97" s="65"/>
      <c r="AL97" s="65"/>
      <c r="AM97" s="65"/>
      <c r="AN97" s="65"/>
      <c r="AO97" s="65"/>
    </row>
    <row r="98" spans="1:41" ht="15" customHeight="1">
      <c r="A98" s="78"/>
      <c r="B98" s="67"/>
      <c r="C98" s="68"/>
      <c r="D98" s="69"/>
      <c r="E98" s="70"/>
      <c r="F98" s="71"/>
      <c r="G98" s="68"/>
      <c r="H98" s="72"/>
      <c r="I98" s="67"/>
      <c r="J98" s="68"/>
      <c r="K98" s="68"/>
      <c r="L98" s="69"/>
      <c r="M98" s="71"/>
      <c r="N98" s="69"/>
      <c r="O98" s="70"/>
      <c r="P98" s="67"/>
      <c r="Q98" s="68"/>
      <c r="R98" s="69"/>
      <c r="S98" s="67"/>
      <c r="T98" s="73"/>
      <c r="U98" s="71"/>
      <c r="V98" s="68"/>
      <c r="W98" s="69"/>
      <c r="X98" s="71"/>
      <c r="Y98" s="68"/>
      <c r="Z98" s="69"/>
      <c r="AA98" s="71"/>
      <c r="AB98" s="68"/>
      <c r="AC98" s="69"/>
      <c r="AD98" s="71"/>
      <c r="AE98" s="70"/>
      <c r="AF98" s="39"/>
      <c r="AG98" s="39"/>
      <c r="AH98" s="39"/>
      <c r="AI98" s="39"/>
      <c r="AJ98" s="65"/>
      <c r="AK98" s="65"/>
      <c r="AL98" s="65"/>
      <c r="AM98" s="65"/>
      <c r="AN98" s="65"/>
      <c r="AO98" s="65"/>
    </row>
    <row r="99" spans="1:41" ht="15" customHeight="1">
      <c r="A99" s="58"/>
      <c r="B99" s="59"/>
      <c r="C99" s="60"/>
      <c r="D99" s="61"/>
      <c r="E99" s="62"/>
      <c r="F99" s="63"/>
      <c r="G99" s="60"/>
      <c r="H99" s="64"/>
      <c r="I99" s="59"/>
      <c r="J99" s="60"/>
      <c r="K99" s="60"/>
      <c r="L99" s="61"/>
      <c r="M99" s="63"/>
      <c r="N99" s="61"/>
      <c r="O99" s="62"/>
      <c r="P99" s="59"/>
      <c r="Q99" s="60"/>
      <c r="R99" s="61"/>
      <c r="S99" s="75"/>
      <c r="T99" s="76"/>
      <c r="U99" s="63"/>
      <c r="V99" s="60"/>
      <c r="W99" s="61"/>
      <c r="X99" s="63"/>
      <c r="Y99" s="60"/>
      <c r="Z99" s="61"/>
      <c r="AA99" s="63"/>
      <c r="AB99" s="60"/>
      <c r="AC99" s="61"/>
      <c r="AD99" s="63"/>
      <c r="AE99" s="79"/>
      <c r="AF99" s="39"/>
      <c r="AG99" s="39"/>
      <c r="AH99" s="39"/>
      <c r="AI99" s="39"/>
      <c r="AJ99" s="65"/>
      <c r="AK99" s="65"/>
      <c r="AL99" s="65"/>
      <c r="AM99" s="65"/>
      <c r="AN99" s="65"/>
      <c r="AO99" s="65"/>
    </row>
    <row r="100" spans="1:41" ht="15" customHeight="1">
      <c r="A100" s="78"/>
      <c r="B100" s="67"/>
      <c r="C100" s="68"/>
      <c r="D100" s="69"/>
      <c r="E100" s="70"/>
      <c r="F100" s="71"/>
      <c r="G100" s="68"/>
      <c r="H100" s="72"/>
      <c r="I100" s="67"/>
      <c r="J100" s="68"/>
      <c r="K100" s="68"/>
      <c r="L100" s="69"/>
      <c r="M100" s="71"/>
      <c r="N100" s="69"/>
      <c r="O100" s="70"/>
      <c r="P100" s="67"/>
      <c r="Q100" s="68"/>
      <c r="R100" s="69"/>
      <c r="S100" s="67"/>
      <c r="T100" s="73"/>
      <c r="U100" s="71"/>
      <c r="V100" s="68"/>
      <c r="W100" s="69"/>
      <c r="X100" s="71"/>
      <c r="Y100" s="68"/>
      <c r="Z100" s="69"/>
      <c r="AA100" s="71"/>
      <c r="AB100" s="68"/>
      <c r="AC100" s="69"/>
      <c r="AD100" s="71"/>
      <c r="AE100" s="70"/>
      <c r="AF100" s="39"/>
      <c r="AG100" s="39"/>
      <c r="AH100" s="39"/>
      <c r="AI100" s="39"/>
      <c r="AJ100" s="65"/>
      <c r="AK100" s="65"/>
      <c r="AL100" s="65"/>
      <c r="AM100" s="65"/>
      <c r="AN100" s="65"/>
      <c r="AO100" s="65"/>
    </row>
    <row r="101" spans="1:41" ht="15" customHeight="1">
      <c r="A101" s="58"/>
      <c r="B101" s="59"/>
      <c r="C101" s="60"/>
      <c r="D101" s="61"/>
      <c r="E101" s="62"/>
      <c r="F101" s="63"/>
      <c r="G101" s="60"/>
      <c r="H101" s="64"/>
      <c r="I101" s="59"/>
      <c r="J101" s="60"/>
      <c r="K101" s="60"/>
      <c r="L101" s="61"/>
      <c r="M101" s="63"/>
      <c r="N101" s="61"/>
      <c r="O101" s="62"/>
      <c r="P101" s="59"/>
      <c r="Q101" s="60"/>
      <c r="R101" s="61"/>
      <c r="S101" s="75"/>
      <c r="T101" s="76"/>
      <c r="U101" s="63"/>
      <c r="V101" s="60"/>
      <c r="W101" s="61"/>
      <c r="X101" s="63"/>
      <c r="Y101" s="60"/>
      <c r="Z101" s="61"/>
      <c r="AA101" s="63"/>
      <c r="AB101" s="60"/>
      <c r="AC101" s="61"/>
      <c r="AD101" s="63"/>
      <c r="AE101" s="79"/>
      <c r="AF101" s="39"/>
      <c r="AG101" s="39"/>
      <c r="AH101" s="39"/>
      <c r="AI101" s="39"/>
      <c r="AJ101" s="65"/>
      <c r="AK101" s="65"/>
      <c r="AL101" s="65"/>
      <c r="AM101" s="65"/>
      <c r="AN101" s="65"/>
      <c r="AO101" s="65"/>
    </row>
    <row r="102" spans="1:41" ht="15" customHeight="1">
      <c r="A102" s="78"/>
      <c r="B102" s="67"/>
      <c r="C102" s="68"/>
      <c r="D102" s="69"/>
      <c r="E102" s="70"/>
      <c r="F102" s="71"/>
      <c r="G102" s="68"/>
      <c r="H102" s="72"/>
      <c r="I102" s="67"/>
      <c r="J102" s="68"/>
      <c r="K102" s="68"/>
      <c r="L102" s="69"/>
      <c r="M102" s="71"/>
      <c r="N102" s="69"/>
      <c r="O102" s="70"/>
      <c r="P102" s="67"/>
      <c r="Q102" s="68"/>
      <c r="R102" s="69"/>
      <c r="S102" s="67"/>
      <c r="T102" s="73"/>
      <c r="U102" s="71"/>
      <c r="V102" s="68"/>
      <c r="W102" s="69"/>
      <c r="X102" s="71"/>
      <c r="Y102" s="68"/>
      <c r="Z102" s="69"/>
      <c r="AA102" s="71"/>
      <c r="AB102" s="68"/>
      <c r="AC102" s="69"/>
      <c r="AD102" s="71"/>
      <c r="AE102" s="70"/>
      <c r="AF102" s="39"/>
      <c r="AG102" s="39"/>
      <c r="AH102" s="39"/>
      <c r="AI102" s="39"/>
      <c r="AJ102" s="65"/>
      <c r="AK102" s="65"/>
      <c r="AL102" s="65"/>
      <c r="AM102" s="65"/>
      <c r="AN102" s="65"/>
      <c r="AO102" s="65"/>
    </row>
    <row r="103" spans="1:41" ht="15" customHeight="1">
      <c r="A103" s="58"/>
      <c r="B103" s="59"/>
      <c r="C103" s="60"/>
      <c r="D103" s="61"/>
      <c r="E103" s="62"/>
      <c r="F103" s="63"/>
      <c r="G103" s="60"/>
      <c r="H103" s="64"/>
      <c r="I103" s="59"/>
      <c r="J103" s="60"/>
      <c r="K103" s="60"/>
      <c r="L103" s="61"/>
      <c r="M103" s="63"/>
      <c r="N103" s="61"/>
      <c r="O103" s="62"/>
      <c r="P103" s="59"/>
      <c r="Q103" s="60"/>
      <c r="R103" s="61"/>
      <c r="S103" s="75"/>
      <c r="T103" s="76"/>
      <c r="U103" s="63"/>
      <c r="V103" s="60"/>
      <c r="W103" s="61"/>
      <c r="X103" s="63"/>
      <c r="Y103" s="60"/>
      <c r="Z103" s="61"/>
      <c r="AA103" s="63"/>
      <c r="AB103" s="60"/>
      <c r="AC103" s="61"/>
      <c r="AD103" s="63"/>
      <c r="AE103" s="79"/>
      <c r="AF103" s="39"/>
      <c r="AG103" s="39"/>
      <c r="AH103" s="39"/>
      <c r="AI103" s="39"/>
      <c r="AJ103" s="65"/>
      <c r="AK103" s="65"/>
      <c r="AL103" s="65"/>
      <c r="AM103" s="65"/>
      <c r="AN103" s="65"/>
      <c r="AO103" s="65"/>
    </row>
    <row r="104" spans="1:41" ht="15.75" customHeight="1">
      <c r="A104" s="78"/>
      <c r="B104" s="67"/>
      <c r="C104" s="68"/>
      <c r="D104" s="69"/>
      <c r="E104" s="70"/>
      <c r="F104" s="71"/>
      <c r="G104" s="68"/>
      <c r="H104" s="72"/>
      <c r="I104" s="67"/>
      <c r="J104" s="68"/>
      <c r="K104" s="68"/>
      <c r="L104" s="69"/>
      <c r="M104" s="71"/>
      <c r="N104" s="69"/>
      <c r="O104" s="70"/>
      <c r="P104" s="67"/>
      <c r="Q104" s="68"/>
      <c r="R104" s="69"/>
      <c r="S104" s="67"/>
      <c r="T104" s="73"/>
      <c r="U104" s="71"/>
      <c r="V104" s="68"/>
      <c r="W104" s="69"/>
      <c r="X104" s="71"/>
      <c r="Y104" s="68"/>
      <c r="Z104" s="69"/>
      <c r="AA104" s="71"/>
      <c r="AB104" s="68"/>
      <c r="AC104" s="69"/>
      <c r="AD104" s="71"/>
      <c r="AE104" s="70"/>
      <c r="AF104" s="39"/>
      <c r="AG104" s="39"/>
      <c r="AH104" s="39"/>
      <c r="AI104" s="39"/>
      <c r="AJ104" s="65"/>
      <c r="AK104" s="65"/>
      <c r="AL104" s="65"/>
      <c r="AM104" s="65"/>
      <c r="AN104" s="65"/>
      <c r="AO104" s="65"/>
    </row>
    <row r="105" spans="1:41" ht="15" customHeight="1">
      <c r="A105" s="58"/>
      <c r="B105" s="59"/>
      <c r="C105" s="60"/>
      <c r="D105" s="61"/>
      <c r="E105" s="62"/>
      <c r="F105" s="63"/>
      <c r="G105" s="60"/>
      <c r="H105" s="64"/>
      <c r="I105" s="59"/>
      <c r="J105" s="60"/>
      <c r="K105" s="60"/>
      <c r="L105" s="61"/>
      <c r="M105" s="63"/>
      <c r="N105" s="61"/>
      <c r="O105" s="62"/>
      <c r="P105" s="59"/>
      <c r="Q105" s="60"/>
      <c r="R105" s="61"/>
      <c r="S105" s="75"/>
      <c r="T105" s="76"/>
      <c r="U105" s="63"/>
      <c r="V105" s="60"/>
      <c r="W105" s="61"/>
      <c r="X105" s="63"/>
      <c r="Y105" s="60"/>
      <c r="Z105" s="61"/>
      <c r="AA105" s="63"/>
      <c r="AB105" s="60"/>
      <c r="AC105" s="61"/>
      <c r="AD105" s="63"/>
      <c r="AE105" s="79"/>
      <c r="AF105" s="39"/>
      <c r="AG105" s="39"/>
      <c r="AH105" s="39"/>
      <c r="AI105" s="39"/>
      <c r="AJ105" s="65"/>
      <c r="AK105" s="65"/>
      <c r="AL105" s="65"/>
      <c r="AM105" s="65"/>
      <c r="AN105" s="65"/>
      <c r="AO105" s="65"/>
    </row>
    <row r="106" spans="1:41" ht="15" customHeight="1">
      <c r="A106" s="78"/>
      <c r="B106" s="67"/>
      <c r="C106" s="68"/>
      <c r="D106" s="69"/>
      <c r="E106" s="70"/>
      <c r="F106" s="71"/>
      <c r="G106" s="68"/>
      <c r="H106" s="72"/>
      <c r="I106" s="67"/>
      <c r="J106" s="68"/>
      <c r="K106" s="68"/>
      <c r="L106" s="69"/>
      <c r="M106" s="71"/>
      <c r="N106" s="69"/>
      <c r="O106" s="70"/>
      <c r="P106" s="67"/>
      <c r="Q106" s="68"/>
      <c r="R106" s="69"/>
      <c r="S106" s="67"/>
      <c r="T106" s="73"/>
      <c r="U106" s="71"/>
      <c r="V106" s="68"/>
      <c r="W106" s="69"/>
      <c r="X106" s="71"/>
      <c r="Y106" s="68"/>
      <c r="Z106" s="69"/>
      <c r="AA106" s="71"/>
      <c r="AB106" s="68"/>
      <c r="AC106" s="69"/>
      <c r="AD106" s="71"/>
      <c r="AE106" s="70"/>
      <c r="AF106" s="39"/>
      <c r="AG106" s="39"/>
      <c r="AH106" s="39"/>
      <c r="AI106" s="39"/>
      <c r="AJ106" s="65"/>
      <c r="AK106" s="65"/>
      <c r="AL106" s="65"/>
      <c r="AM106" s="65"/>
      <c r="AN106" s="65"/>
      <c r="AO106" s="65"/>
    </row>
    <row r="107" spans="1:41" ht="15" customHeight="1">
      <c r="A107" s="58"/>
      <c r="B107" s="59"/>
      <c r="C107" s="60"/>
      <c r="D107" s="61"/>
      <c r="E107" s="62"/>
      <c r="F107" s="63"/>
      <c r="G107" s="60"/>
      <c r="H107" s="64"/>
      <c r="I107" s="59"/>
      <c r="J107" s="60"/>
      <c r="K107" s="60"/>
      <c r="L107" s="61"/>
      <c r="M107" s="63"/>
      <c r="N107" s="61"/>
      <c r="O107" s="62"/>
      <c r="P107" s="59"/>
      <c r="Q107" s="60"/>
      <c r="R107" s="61"/>
      <c r="S107" s="75"/>
      <c r="T107" s="76"/>
      <c r="U107" s="63"/>
      <c r="V107" s="60"/>
      <c r="W107" s="61"/>
      <c r="X107" s="63"/>
      <c r="Y107" s="60"/>
      <c r="Z107" s="61"/>
      <c r="AA107" s="63"/>
      <c r="AB107" s="60"/>
      <c r="AC107" s="61"/>
      <c r="AD107" s="63"/>
      <c r="AE107" s="79"/>
      <c r="AF107" s="39"/>
      <c r="AG107" s="39"/>
      <c r="AH107" s="39"/>
      <c r="AI107" s="39"/>
      <c r="AJ107" s="65"/>
      <c r="AK107" s="65"/>
      <c r="AL107" s="65"/>
      <c r="AM107" s="65"/>
      <c r="AN107" s="65"/>
      <c r="AO107" s="65"/>
    </row>
    <row r="108" spans="1:41" ht="15" customHeight="1">
      <c r="A108" s="78"/>
      <c r="B108" s="67"/>
      <c r="C108" s="68"/>
      <c r="D108" s="69"/>
      <c r="E108" s="70"/>
      <c r="F108" s="71"/>
      <c r="G108" s="68"/>
      <c r="H108" s="72"/>
      <c r="I108" s="67"/>
      <c r="J108" s="68"/>
      <c r="K108" s="68"/>
      <c r="L108" s="69"/>
      <c r="M108" s="71"/>
      <c r="N108" s="69"/>
      <c r="O108" s="70"/>
      <c r="P108" s="67"/>
      <c r="Q108" s="68"/>
      <c r="R108" s="69"/>
      <c r="S108" s="67"/>
      <c r="T108" s="73"/>
      <c r="U108" s="71"/>
      <c r="V108" s="68"/>
      <c r="W108" s="69"/>
      <c r="X108" s="71"/>
      <c r="Y108" s="68"/>
      <c r="Z108" s="69"/>
      <c r="AA108" s="71"/>
      <c r="AB108" s="68"/>
      <c r="AC108" s="69"/>
      <c r="AD108" s="71"/>
      <c r="AE108" s="70"/>
      <c r="AF108" s="39"/>
      <c r="AG108" s="39"/>
      <c r="AH108" s="39"/>
      <c r="AI108" s="39"/>
      <c r="AJ108" s="65"/>
      <c r="AK108" s="65"/>
      <c r="AL108" s="65"/>
      <c r="AM108" s="65"/>
      <c r="AN108" s="65"/>
      <c r="AO108" s="65"/>
    </row>
    <row r="109" spans="1:41" ht="15" customHeight="1">
      <c r="A109" s="58"/>
      <c r="B109" s="59"/>
      <c r="C109" s="60"/>
      <c r="D109" s="61"/>
      <c r="E109" s="62"/>
      <c r="F109" s="63"/>
      <c r="G109" s="60"/>
      <c r="H109" s="64"/>
      <c r="I109" s="59"/>
      <c r="J109" s="60"/>
      <c r="K109" s="60"/>
      <c r="L109" s="61"/>
      <c r="M109" s="63"/>
      <c r="N109" s="61"/>
      <c r="O109" s="62"/>
      <c r="P109" s="59"/>
      <c r="Q109" s="60"/>
      <c r="R109" s="61"/>
      <c r="S109" s="75"/>
      <c r="T109" s="76"/>
      <c r="U109" s="63"/>
      <c r="V109" s="60"/>
      <c r="W109" s="61"/>
      <c r="X109" s="63"/>
      <c r="Y109" s="60"/>
      <c r="Z109" s="61"/>
      <c r="AA109" s="63"/>
      <c r="AB109" s="60"/>
      <c r="AC109" s="61"/>
      <c r="AD109" s="63"/>
      <c r="AE109" s="79"/>
      <c r="AF109" s="39"/>
      <c r="AG109" s="39"/>
      <c r="AH109" s="39"/>
      <c r="AI109" s="39"/>
      <c r="AJ109" s="65"/>
      <c r="AK109" s="65"/>
      <c r="AL109" s="65"/>
      <c r="AM109" s="65"/>
      <c r="AN109" s="65"/>
      <c r="AO109" s="65"/>
    </row>
    <row r="110" spans="1:41" ht="15" customHeight="1">
      <c r="A110" s="78"/>
      <c r="B110" s="67"/>
      <c r="C110" s="68"/>
      <c r="D110" s="69"/>
      <c r="E110" s="70"/>
      <c r="F110" s="71"/>
      <c r="G110" s="68"/>
      <c r="H110" s="72"/>
      <c r="I110" s="67"/>
      <c r="J110" s="68"/>
      <c r="K110" s="68"/>
      <c r="L110" s="69"/>
      <c r="M110" s="71"/>
      <c r="N110" s="69"/>
      <c r="O110" s="70"/>
      <c r="P110" s="67"/>
      <c r="Q110" s="68"/>
      <c r="R110" s="69"/>
      <c r="S110" s="67"/>
      <c r="T110" s="73"/>
      <c r="U110" s="71"/>
      <c r="V110" s="68"/>
      <c r="W110" s="69"/>
      <c r="X110" s="71"/>
      <c r="Y110" s="68"/>
      <c r="Z110" s="69"/>
      <c r="AA110" s="71"/>
      <c r="AB110" s="68"/>
      <c r="AC110" s="69"/>
      <c r="AD110" s="71"/>
      <c r="AE110" s="70"/>
      <c r="AF110" s="39"/>
      <c r="AG110" s="39"/>
      <c r="AH110" s="39"/>
      <c r="AI110" s="39"/>
      <c r="AJ110" s="65"/>
      <c r="AK110" s="65"/>
      <c r="AL110" s="65"/>
      <c r="AM110" s="65"/>
      <c r="AN110" s="65"/>
      <c r="AO110" s="65"/>
    </row>
    <row r="111" spans="1:41" ht="15" customHeight="1">
      <c r="A111" s="58"/>
      <c r="B111" s="59"/>
      <c r="C111" s="60"/>
      <c r="D111" s="61"/>
      <c r="E111" s="62"/>
      <c r="F111" s="63"/>
      <c r="G111" s="60"/>
      <c r="H111" s="64"/>
      <c r="I111" s="59"/>
      <c r="J111" s="60"/>
      <c r="K111" s="60"/>
      <c r="L111" s="61"/>
      <c r="M111" s="63"/>
      <c r="N111" s="61"/>
      <c r="O111" s="62"/>
      <c r="P111" s="59"/>
      <c r="Q111" s="60"/>
      <c r="R111" s="61"/>
      <c r="S111" s="75"/>
      <c r="T111" s="76"/>
      <c r="U111" s="63"/>
      <c r="V111" s="60"/>
      <c r="W111" s="61"/>
      <c r="X111" s="63"/>
      <c r="Y111" s="60"/>
      <c r="Z111" s="61"/>
      <c r="AA111" s="63"/>
      <c r="AB111" s="60"/>
      <c r="AC111" s="61"/>
      <c r="AD111" s="63"/>
      <c r="AE111" s="79"/>
      <c r="AF111" s="39"/>
      <c r="AG111" s="39"/>
      <c r="AH111" s="39"/>
      <c r="AI111" s="39"/>
      <c r="AJ111" s="65"/>
      <c r="AK111" s="65"/>
      <c r="AL111" s="65"/>
      <c r="AM111" s="65"/>
      <c r="AN111" s="65"/>
      <c r="AO111" s="65"/>
    </row>
    <row r="112" spans="1:41" ht="15" customHeight="1">
      <c r="A112" s="78"/>
      <c r="B112" s="67"/>
      <c r="C112" s="68"/>
      <c r="D112" s="69"/>
      <c r="E112" s="70"/>
      <c r="F112" s="71"/>
      <c r="G112" s="68"/>
      <c r="H112" s="72"/>
      <c r="I112" s="67"/>
      <c r="J112" s="68"/>
      <c r="K112" s="68"/>
      <c r="L112" s="69"/>
      <c r="M112" s="71"/>
      <c r="N112" s="69"/>
      <c r="O112" s="70"/>
      <c r="P112" s="67"/>
      <c r="Q112" s="68"/>
      <c r="R112" s="69"/>
      <c r="S112" s="67"/>
      <c r="T112" s="73"/>
      <c r="U112" s="71"/>
      <c r="V112" s="68"/>
      <c r="W112" s="69"/>
      <c r="X112" s="71"/>
      <c r="Y112" s="68"/>
      <c r="Z112" s="69"/>
      <c r="AA112" s="71"/>
      <c r="AB112" s="68"/>
      <c r="AC112" s="69"/>
      <c r="AD112" s="71"/>
      <c r="AE112" s="70"/>
      <c r="AF112" s="39"/>
      <c r="AG112" s="39"/>
      <c r="AH112" s="39"/>
      <c r="AI112" s="39"/>
      <c r="AJ112" s="65"/>
      <c r="AK112" s="65"/>
      <c r="AL112" s="65"/>
      <c r="AM112" s="65"/>
      <c r="AN112" s="65"/>
      <c r="AO112" s="65"/>
    </row>
    <row r="113" spans="1:41" ht="15" customHeight="1">
      <c r="A113" s="58"/>
      <c r="B113" s="59"/>
      <c r="C113" s="60"/>
      <c r="D113" s="61"/>
      <c r="E113" s="62"/>
      <c r="F113" s="63"/>
      <c r="G113" s="60"/>
      <c r="H113" s="64"/>
      <c r="I113" s="59"/>
      <c r="J113" s="60"/>
      <c r="K113" s="60"/>
      <c r="L113" s="61"/>
      <c r="M113" s="63"/>
      <c r="N113" s="61"/>
      <c r="O113" s="62"/>
      <c r="P113" s="59"/>
      <c r="Q113" s="60"/>
      <c r="R113" s="61"/>
      <c r="S113" s="75"/>
      <c r="T113" s="76"/>
      <c r="U113" s="63"/>
      <c r="V113" s="60"/>
      <c r="W113" s="61"/>
      <c r="X113" s="63"/>
      <c r="Y113" s="60"/>
      <c r="Z113" s="61"/>
      <c r="AA113" s="63"/>
      <c r="AB113" s="60"/>
      <c r="AC113" s="61"/>
      <c r="AD113" s="63"/>
      <c r="AE113" s="79"/>
      <c r="AF113" s="39"/>
      <c r="AG113" s="39"/>
      <c r="AH113" s="39"/>
      <c r="AI113" s="39"/>
      <c r="AJ113" s="65"/>
      <c r="AK113" s="65"/>
      <c r="AL113" s="65"/>
      <c r="AM113" s="65"/>
      <c r="AN113" s="65"/>
      <c r="AO113" s="65"/>
    </row>
    <row r="114" spans="1:41" ht="15" customHeight="1">
      <c r="A114" s="78"/>
      <c r="B114" s="67"/>
      <c r="C114" s="68"/>
      <c r="D114" s="69"/>
      <c r="E114" s="70"/>
      <c r="F114" s="71"/>
      <c r="G114" s="68"/>
      <c r="H114" s="72"/>
      <c r="I114" s="67"/>
      <c r="J114" s="68"/>
      <c r="K114" s="68"/>
      <c r="L114" s="69"/>
      <c r="M114" s="71"/>
      <c r="N114" s="69"/>
      <c r="O114" s="70"/>
      <c r="P114" s="67"/>
      <c r="Q114" s="68"/>
      <c r="R114" s="69"/>
      <c r="S114" s="67"/>
      <c r="T114" s="73"/>
      <c r="U114" s="71"/>
      <c r="V114" s="68"/>
      <c r="W114" s="69"/>
      <c r="X114" s="71"/>
      <c r="Y114" s="68"/>
      <c r="Z114" s="69"/>
      <c r="AA114" s="71"/>
      <c r="AB114" s="68"/>
      <c r="AC114" s="69"/>
      <c r="AD114" s="71"/>
      <c r="AE114" s="70"/>
      <c r="AF114" s="39"/>
      <c r="AG114" s="39"/>
      <c r="AH114" s="39"/>
      <c r="AI114" s="39"/>
      <c r="AJ114" s="65"/>
      <c r="AK114" s="65"/>
      <c r="AL114" s="65"/>
      <c r="AM114" s="65"/>
      <c r="AN114" s="65"/>
      <c r="AO114" s="65"/>
    </row>
    <row r="115" spans="1:41" ht="15" customHeight="1">
      <c r="A115" s="58"/>
      <c r="B115" s="59"/>
      <c r="C115" s="60"/>
      <c r="D115" s="61"/>
      <c r="E115" s="62"/>
      <c r="F115" s="63"/>
      <c r="G115" s="60"/>
      <c r="H115" s="64"/>
      <c r="I115" s="59"/>
      <c r="J115" s="60"/>
      <c r="K115" s="60"/>
      <c r="L115" s="61"/>
      <c r="M115" s="63"/>
      <c r="N115" s="61"/>
      <c r="O115" s="62"/>
      <c r="P115" s="59"/>
      <c r="Q115" s="60"/>
      <c r="R115" s="61"/>
      <c r="S115" s="75"/>
      <c r="T115" s="76"/>
      <c r="U115" s="63"/>
      <c r="V115" s="60"/>
      <c r="W115" s="61"/>
      <c r="X115" s="63"/>
      <c r="Y115" s="60"/>
      <c r="Z115" s="61"/>
      <c r="AA115" s="63"/>
      <c r="AB115" s="60"/>
      <c r="AC115" s="61"/>
      <c r="AD115" s="63"/>
      <c r="AE115" s="79"/>
      <c r="AF115" s="39"/>
      <c r="AG115" s="39"/>
      <c r="AH115" s="39"/>
      <c r="AI115" s="39"/>
      <c r="AJ115" s="65"/>
      <c r="AK115" s="65"/>
      <c r="AL115" s="65"/>
      <c r="AM115" s="65"/>
      <c r="AN115" s="65"/>
      <c r="AO115" s="65"/>
    </row>
    <row r="116" spans="1:41" ht="15" customHeight="1">
      <c r="A116" s="78"/>
      <c r="B116" s="67"/>
      <c r="C116" s="68"/>
      <c r="D116" s="69"/>
      <c r="E116" s="70"/>
      <c r="F116" s="71"/>
      <c r="G116" s="68"/>
      <c r="H116" s="72"/>
      <c r="I116" s="67"/>
      <c r="J116" s="68"/>
      <c r="K116" s="68"/>
      <c r="L116" s="69"/>
      <c r="M116" s="71"/>
      <c r="N116" s="69"/>
      <c r="O116" s="70"/>
      <c r="P116" s="67"/>
      <c r="Q116" s="68"/>
      <c r="R116" s="69"/>
      <c r="S116" s="67"/>
      <c r="T116" s="73"/>
      <c r="U116" s="71"/>
      <c r="V116" s="68"/>
      <c r="W116" s="69"/>
      <c r="X116" s="71"/>
      <c r="Y116" s="68"/>
      <c r="Z116" s="69"/>
      <c r="AA116" s="71"/>
      <c r="AB116" s="68"/>
      <c r="AC116" s="69"/>
      <c r="AD116" s="71"/>
      <c r="AE116" s="70"/>
      <c r="AF116" s="39"/>
      <c r="AG116" s="39"/>
      <c r="AH116" s="39"/>
      <c r="AI116" s="39"/>
      <c r="AJ116" s="65"/>
      <c r="AK116" s="65"/>
      <c r="AL116" s="65"/>
      <c r="AM116" s="65"/>
      <c r="AN116" s="65"/>
      <c r="AO116" s="65"/>
    </row>
    <row r="117" spans="1:41" ht="15" customHeight="1">
      <c r="A117" s="58"/>
      <c r="B117" s="59"/>
      <c r="C117" s="60"/>
      <c r="D117" s="61"/>
      <c r="E117" s="62"/>
      <c r="F117" s="63"/>
      <c r="G117" s="60"/>
      <c r="H117" s="64"/>
      <c r="I117" s="59"/>
      <c r="J117" s="60"/>
      <c r="K117" s="60"/>
      <c r="L117" s="61"/>
      <c r="M117" s="63"/>
      <c r="N117" s="61"/>
      <c r="O117" s="62"/>
      <c r="P117" s="59"/>
      <c r="Q117" s="60"/>
      <c r="R117" s="61"/>
      <c r="S117" s="75"/>
      <c r="T117" s="76"/>
      <c r="U117" s="63"/>
      <c r="V117" s="60"/>
      <c r="W117" s="61"/>
      <c r="X117" s="63"/>
      <c r="Y117" s="60"/>
      <c r="Z117" s="61"/>
      <c r="AA117" s="63"/>
      <c r="AB117" s="60"/>
      <c r="AC117" s="61"/>
      <c r="AD117" s="63"/>
      <c r="AE117" s="79"/>
      <c r="AF117" s="39"/>
      <c r="AG117" s="39"/>
      <c r="AH117" s="39"/>
      <c r="AI117" s="39"/>
      <c r="AJ117" s="65"/>
      <c r="AK117" s="65"/>
      <c r="AL117" s="65"/>
      <c r="AM117" s="65"/>
      <c r="AN117" s="65"/>
      <c r="AO117" s="65"/>
    </row>
    <row r="118" spans="1:41" ht="15" customHeight="1">
      <c r="A118" s="78"/>
      <c r="B118" s="67"/>
      <c r="C118" s="68"/>
      <c r="D118" s="69"/>
      <c r="E118" s="70"/>
      <c r="F118" s="71"/>
      <c r="G118" s="68"/>
      <c r="H118" s="72"/>
      <c r="I118" s="67"/>
      <c r="J118" s="68"/>
      <c r="K118" s="68"/>
      <c r="L118" s="69"/>
      <c r="M118" s="71"/>
      <c r="N118" s="69"/>
      <c r="O118" s="70"/>
      <c r="P118" s="67"/>
      <c r="Q118" s="68"/>
      <c r="R118" s="69"/>
      <c r="S118" s="67"/>
      <c r="T118" s="73"/>
      <c r="U118" s="71"/>
      <c r="V118" s="68"/>
      <c r="W118" s="69"/>
      <c r="X118" s="71"/>
      <c r="Y118" s="68"/>
      <c r="Z118" s="69"/>
      <c r="AA118" s="71"/>
      <c r="AB118" s="68"/>
      <c r="AC118" s="69"/>
      <c r="AD118" s="71"/>
      <c r="AE118" s="70"/>
      <c r="AF118" s="39"/>
      <c r="AG118" s="39"/>
      <c r="AH118" s="39"/>
      <c r="AI118" s="39"/>
      <c r="AJ118" s="65"/>
      <c r="AK118" s="65"/>
      <c r="AL118" s="65"/>
      <c r="AM118" s="65"/>
      <c r="AN118" s="65"/>
      <c r="AO118" s="65"/>
    </row>
    <row r="119" spans="1:41" ht="15" customHeight="1">
      <c r="A119" s="58"/>
      <c r="B119" s="59"/>
      <c r="C119" s="60"/>
      <c r="D119" s="61"/>
      <c r="E119" s="62"/>
      <c r="F119" s="63"/>
      <c r="G119" s="60"/>
      <c r="H119" s="64"/>
      <c r="I119" s="59"/>
      <c r="J119" s="60"/>
      <c r="K119" s="60"/>
      <c r="L119" s="61"/>
      <c r="M119" s="63"/>
      <c r="N119" s="61"/>
      <c r="O119" s="62"/>
      <c r="P119" s="59"/>
      <c r="Q119" s="60"/>
      <c r="R119" s="61"/>
      <c r="S119" s="75"/>
      <c r="T119" s="76"/>
      <c r="U119" s="63"/>
      <c r="V119" s="60"/>
      <c r="W119" s="61"/>
      <c r="X119" s="63"/>
      <c r="Y119" s="60"/>
      <c r="Z119" s="61"/>
      <c r="AA119" s="63"/>
      <c r="AB119" s="60"/>
      <c r="AC119" s="61"/>
      <c r="AD119" s="63"/>
      <c r="AE119" s="79"/>
      <c r="AF119" s="39"/>
      <c r="AG119" s="39"/>
      <c r="AH119" s="39"/>
      <c r="AI119" s="39"/>
      <c r="AJ119" s="65"/>
      <c r="AK119" s="65"/>
      <c r="AL119" s="65"/>
      <c r="AM119" s="65"/>
      <c r="AN119" s="65"/>
      <c r="AO119" s="65"/>
    </row>
    <row r="120" spans="1:41" ht="15" customHeight="1">
      <c r="A120" s="78"/>
      <c r="B120" s="67"/>
      <c r="C120" s="68"/>
      <c r="D120" s="69"/>
      <c r="E120" s="70"/>
      <c r="F120" s="71"/>
      <c r="G120" s="68"/>
      <c r="H120" s="72"/>
      <c r="I120" s="67"/>
      <c r="J120" s="68"/>
      <c r="K120" s="68"/>
      <c r="L120" s="69"/>
      <c r="M120" s="71"/>
      <c r="N120" s="69"/>
      <c r="O120" s="70"/>
      <c r="P120" s="67"/>
      <c r="Q120" s="68"/>
      <c r="R120" s="69"/>
      <c r="S120" s="67"/>
      <c r="T120" s="73"/>
      <c r="U120" s="71"/>
      <c r="V120" s="68"/>
      <c r="W120" s="69"/>
      <c r="X120" s="71"/>
      <c r="Y120" s="68"/>
      <c r="Z120" s="69"/>
      <c r="AA120" s="71"/>
      <c r="AB120" s="68"/>
      <c r="AC120" s="69"/>
      <c r="AD120" s="71"/>
      <c r="AE120" s="70"/>
      <c r="AF120" s="39"/>
      <c r="AG120" s="39"/>
      <c r="AH120" s="39"/>
      <c r="AI120" s="39"/>
      <c r="AJ120" s="65"/>
      <c r="AK120" s="65"/>
      <c r="AL120" s="65"/>
      <c r="AM120" s="65"/>
      <c r="AN120" s="65"/>
      <c r="AO120" s="65"/>
    </row>
    <row r="121" spans="1:41" ht="15" customHeight="1">
      <c r="A121" s="58"/>
      <c r="B121" s="59"/>
      <c r="C121" s="60"/>
      <c r="D121" s="61"/>
      <c r="E121" s="62"/>
      <c r="F121" s="63"/>
      <c r="G121" s="60"/>
      <c r="H121" s="64"/>
      <c r="I121" s="59"/>
      <c r="J121" s="60"/>
      <c r="K121" s="60"/>
      <c r="L121" s="61"/>
      <c r="M121" s="63"/>
      <c r="N121" s="61"/>
      <c r="O121" s="62"/>
      <c r="P121" s="59"/>
      <c r="Q121" s="60"/>
      <c r="R121" s="61"/>
      <c r="S121" s="75"/>
      <c r="T121" s="76"/>
      <c r="U121" s="63"/>
      <c r="V121" s="60"/>
      <c r="W121" s="61"/>
      <c r="X121" s="63"/>
      <c r="Y121" s="60"/>
      <c r="Z121" s="61"/>
      <c r="AA121" s="63"/>
      <c r="AB121" s="60"/>
      <c r="AC121" s="61"/>
      <c r="AD121" s="63"/>
      <c r="AE121" s="79"/>
      <c r="AF121" s="39"/>
      <c r="AG121" s="39"/>
      <c r="AH121" s="39"/>
      <c r="AI121" s="39"/>
      <c r="AJ121" s="65"/>
      <c r="AK121" s="65"/>
      <c r="AL121" s="65"/>
      <c r="AM121" s="65"/>
      <c r="AN121" s="65"/>
      <c r="AO121" s="65"/>
    </row>
    <row r="122" spans="1:41" ht="15" customHeight="1">
      <c r="A122" s="78"/>
      <c r="B122" s="67"/>
      <c r="C122" s="68"/>
      <c r="D122" s="69"/>
      <c r="E122" s="70"/>
      <c r="F122" s="71"/>
      <c r="G122" s="68"/>
      <c r="H122" s="72"/>
      <c r="I122" s="67"/>
      <c r="J122" s="68"/>
      <c r="K122" s="68"/>
      <c r="L122" s="69"/>
      <c r="M122" s="71"/>
      <c r="N122" s="69"/>
      <c r="O122" s="70"/>
      <c r="P122" s="67"/>
      <c r="Q122" s="68"/>
      <c r="R122" s="69"/>
      <c r="S122" s="67"/>
      <c r="T122" s="73"/>
      <c r="U122" s="71"/>
      <c r="V122" s="68"/>
      <c r="W122" s="69"/>
      <c r="X122" s="71"/>
      <c r="Y122" s="68"/>
      <c r="Z122" s="69"/>
      <c r="AA122" s="71"/>
      <c r="AB122" s="68"/>
      <c r="AC122" s="69"/>
      <c r="AD122" s="71"/>
      <c r="AE122" s="70"/>
      <c r="AF122" s="39"/>
      <c r="AG122" s="39"/>
      <c r="AH122" s="39"/>
      <c r="AI122" s="39"/>
      <c r="AJ122" s="65"/>
      <c r="AK122" s="65"/>
      <c r="AL122" s="65"/>
      <c r="AM122" s="65"/>
      <c r="AN122" s="65"/>
      <c r="AO122" s="65"/>
    </row>
    <row r="123" spans="1:41" ht="15" customHeight="1">
      <c r="A123" s="58"/>
      <c r="B123" s="59"/>
      <c r="C123" s="60"/>
      <c r="D123" s="61"/>
      <c r="E123" s="62"/>
      <c r="F123" s="63"/>
      <c r="G123" s="60"/>
      <c r="H123" s="64"/>
      <c r="I123" s="59"/>
      <c r="J123" s="60"/>
      <c r="K123" s="60"/>
      <c r="L123" s="61"/>
      <c r="M123" s="63"/>
      <c r="N123" s="61"/>
      <c r="O123" s="62"/>
      <c r="P123" s="59"/>
      <c r="Q123" s="60"/>
      <c r="R123" s="61"/>
      <c r="S123" s="75"/>
      <c r="T123" s="76"/>
      <c r="U123" s="63"/>
      <c r="V123" s="60"/>
      <c r="W123" s="61"/>
      <c r="X123" s="63"/>
      <c r="Y123" s="60"/>
      <c r="Z123" s="61"/>
      <c r="AA123" s="63"/>
      <c r="AB123" s="60"/>
      <c r="AC123" s="61"/>
      <c r="AD123" s="63"/>
      <c r="AE123" s="79"/>
      <c r="AF123" s="39"/>
      <c r="AG123" s="39"/>
      <c r="AH123" s="39"/>
      <c r="AI123" s="39"/>
      <c r="AJ123" s="65"/>
      <c r="AK123" s="65"/>
      <c r="AL123" s="65"/>
      <c r="AM123" s="65"/>
      <c r="AN123" s="65"/>
      <c r="AO123" s="65"/>
    </row>
    <row r="124" spans="1:41" ht="15" customHeight="1">
      <c r="A124" s="78"/>
      <c r="B124" s="67"/>
      <c r="C124" s="68"/>
      <c r="D124" s="69"/>
      <c r="E124" s="70"/>
      <c r="F124" s="71"/>
      <c r="G124" s="68"/>
      <c r="H124" s="72"/>
      <c r="I124" s="67"/>
      <c r="J124" s="68"/>
      <c r="K124" s="68"/>
      <c r="L124" s="69"/>
      <c r="M124" s="71"/>
      <c r="N124" s="69"/>
      <c r="O124" s="70"/>
      <c r="P124" s="67"/>
      <c r="Q124" s="68"/>
      <c r="R124" s="69"/>
      <c r="S124" s="67"/>
      <c r="T124" s="73"/>
      <c r="U124" s="71"/>
      <c r="V124" s="68"/>
      <c r="W124" s="69"/>
      <c r="X124" s="71"/>
      <c r="Y124" s="68"/>
      <c r="Z124" s="69"/>
      <c r="AA124" s="71"/>
      <c r="AB124" s="68"/>
      <c r="AC124" s="69"/>
      <c r="AD124" s="71"/>
      <c r="AE124" s="70"/>
      <c r="AF124" s="39"/>
      <c r="AG124" s="39"/>
      <c r="AH124" s="39"/>
      <c r="AI124" s="39"/>
      <c r="AJ124" s="65"/>
      <c r="AK124" s="65"/>
      <c r="AL124" s="65"/>
      <c r="AM124" s="65"/>
      <c r="AN124" s="65"/>
      <c r="AO124" s="65"/>
    </row>
    <row r="125" spans="1:41" ht="15" customHeight="1">
      <c r="A125" s="58"/>
      <c r="B125" s="59"/>
      <c r="C125" s="60"/>
      <c r="D125" s="61"/>
      <c r="E125" s="62"/>
      <c r="F125" s="63"/>
      <c r="G125" s="60"/>
      <c r="H125" s="64"/>
      <c r="I125" s="59"/>
      <c r="J125" s="60"/>
      <c r="K125" s="60"/>
      <c r="L125" s="61"/>
      <c r="M125" s="63"/>
      <c r="N125" s="61"/>
      <c r="O125" s="62"/>
      <c r="P125" s="59"/>
      <c r="Q125" s="60"/>
      <c r="R125" s="61"/>
      <c r="S125" s="75"/>
      <c r="T125" s="76"/>
      <c r="U125" s="63"/>
      <c r="V125" s="60"/>
      <c r="W125" s="61"/>
      <c r="X125" s="63"/>
      <c r="Y125" s="60"/>
      <c r="Z125" s="61"/>
      <c r="AA125" s="63"/>
      <c r="AB125" s="60"/>
      <c r="AC125" s="61"/>
      <c r="AD125" s="63"/>
      <c r="AE125" s="79"/>
      <c r="AF125" s="39"/>
      <c r="AG125" s="39"/>
      <c r="AH125" s="39"/>
      <c r="AI125" s="39"/>
      <c r="AJ125" s="65"/>
      <c r="AK125" s="65"/>
      <c r="AL125" s="65"/>
      <c r="AM125" s="65"/>
      <c r="AN125" s="65"/>
      <c r="AO125" s="65"/>
    </row>
    <row r="126" spans="1:41" ht="15" customHeight="1">
      <c r="A126" s="78"/>
      <c r="B126" s="67"/>
      <c r="C126" s="68"/>
      <c r="D126" s="69"/>
      <c r="E126" s="70"/>
      <c r="F126" s="71"/>
      <c r="G126" s="68"/>
      <c r="H126" s="72"/>
      <c r="I126" s="67"/>
      <c r="J126" s="68"/>
      <c r="K126" s="68"/>
      <c r="L126" s="69"/>
      <c r="M126" s="71"/>
      <c r="N126" s="69"/>
      <c r="O126" s="70"/>
      <c r="P126" s="67"/>
      <c r="Q126" s="68"/>
      <c r="R126" s="69"/>
      <c r="S126" s="67"/>
      <c r="T126" s="73"/>
      <c r="U126" s="71"/>
      <c r="V126" s="68"/>
      <c r="W126" s="69"/>
      <c r="X126" s="71"/>
      <c r="Y126" s="68"/>
      <c r="Z126" s="69"/>
      <c r="AA126" s="71"/>
      <c r="AB126" s="68"/>
      <c r="AC126" s="69"/>
      <c r="AD126" s="71"/>
      <c r="AE126" s="70"/>
      <c r="AF126" s="39"/>
      <c r="AG126" s="39"/>
      <c r="AH126" s="39"/>
      <c r="AI126" s="39"/>
      <c r="AJ126" s="65"/>
      <c r="AK126" s="65"/>
      <c r="AL126" s="65"/>
      <c r="AM126" s="65"/>
      <c r="AN126" s="65"/>
      <c r="AO126" s="65"/>
    </row>
    <row r="127" spans="1:41" ht="15" customHeight="1">
      <c r="A127" s="58"/>
      <c r="B127" s="59"/>
      <c r="C127" s="60"/>
      <c r="D127" s="61"/>
      <c r="E127" s="62"/>
      <c r="F127" s="63"/>
      <c r="G127" s="60"/>
      <c r="H127" s="64"/>
      <c r="I127" s="59"/>
      <c r="J127" s="60"/>
      <c r="K127" s="60"/>
      <c r="L127" s="61"/>
      <c r="M127" s="63"/>
      <c r="N127" s="61"/>
      <c r="O127" s="62"/>
      <c r="P127" s="59"/>
      <c r="Q127" s="60"/>
      <c r="R127" s="61"/>
      <c r="S127" s="75"/>
      <c r="T127" s="76"/>
      <c r="U127" s="63"/>
      <c r="V127" s="60"/>
      <c r="W127" s="61"/>
      <c r="X127" s="63"/>
      <c r="Y127" s="60"/>
      <c r="Z127" s="61"/>
      <c r="AA127" s="63"/>
      <c r="AB127" s="60"/>
      <c r="AC127" s="61"/>
      <c r="AD127" s="63"/>
      <c r="AE127" s="79"/>
      <c r="AF127" s="39"/>
      <c r="AG127" s="39"/>
      <c r="AH127" s="39"/>
      <c r="AI127" s="39"/>
      <c r="AJ127" s="65"/>
      <c r="AK127" s="65"/>
      <c r="AL127" s="65"/>
      <c r="AM127" s="65"/>
      <c r="AN127" s="65"/>
      <c r="AO127" s="65"/>
    </row>
    <row r="128" spans="1:41" ht="15" customHeight="1">
      <c r="A128" s="78"/>
      <c r="B128" s="67"/>
      <c r="C128" s="68"/>
      <c r="D128" s="69"/>
      <c r="E128" s="70"/>
      <c r="F128" s="71"/>
      <c r="G128" s="68"/>
      <c r="H128" s="72"/>
      <c r="I128" s="67"/>
      <c r="J128" s="68"/>
      <c r="K128" s="68"/>
      <c r="L128" s="69"/>
      <c r="M128" s="71"/>
      <c r="N128" s="69"/>
      <c r="O128" s="70"/>
      <c r="P128" s="67"/>
      <c r="Q128" s="68"/>
      <c r="R128" s="69"/>
      <c r="S128" s="67"/>
      <c r="T128" s="73"/>
      <c r="U128" s="71"/>
      <c r="V128" s="68"/>
      <c r="W128" s="69"/>
      <c r="X128" s="71"/>
      <c r="Y128" s="68"/>
      <c r="Z128" s="69"/>
      <c r="AA128" s="71"/>
      <c r="AB128" s="68"/>
      <c r="AC128" s="69"/>
      <c r="AD128" s="71"/>
      <c r="AE128" s="70"/>
      <c r="AF128" s="39"/>
      <c r="AG128" s="39"/>
      <c r="AH128" s="39"/>
      <c r="AI128" s="39"/>
      <c r="AJ128" s="65"/>
      <c r="AK128" s="65"/>
      <c r="AL128" s="65"/>
      <c r="AM128" s="65"/>
      <c r="AN128" s="65"/>
      <c r="AO128" s="65"/>
    </row>
    <row r="129" spans="1:41" ht="15" customHeight="1">
      <c r="A129" s="58"/>
      <c r="B129" s="59"/>
      <c r="C129" s="60"/>
      <c r="D129" s="61"/>
      <c r="E129" s="62"/>
      <c r="F129" s="63"/>
      <c r="G129" s="60"/>
      <c r="H129" s="64"/>
      <c r="I129" s="59"/>
      <c r="J129" s="60"/>
      <c r="K129" s="60"/>
      <c r="L129" s="61"/>
      <c r="M129" s="63"/>
      <c r="N129" s="61"/>
      <c r="O129" s="62"/>
      <c r="P129" s="59"/>
      <c r="Q129" s="60"/>
      <c r="R129" s="61"/>
      <c r="S129" s="75"/>
      <c r="T129" s="76"/>
      <c r="U129" s="63"/>
      <c r="V129" s="60"/>
      <c r="W129" s="61"/>
      <c r="X129" s="63"/>
      <c r="Y129" s="60"/>
      <c r="Z129" s="61"/>
      <c r="AA129" s="63"/>
      <c r="AB129" s="60"/>
      <c r="AC129" s="61"/>
      <c r="AD129" s="63"/>
      <c r="AE129" s="79"/>
      <c r="AF129" s="39"/>
      <c r="AG129" s="39"/>
      <c r="AH129" s="39"/>
      <c r="AI129" s="39"/>
      <c r="AJ129" s="65"/>
      <c r="AK129" s="65"/>
      <c r="AL129" s="65"/>
      <c r="AM129" s="65"/>
      <c r="AN129" s="65"/>
      <c r="AO129" s="65"/>
    </row>
    <row r="130" spans="1:41" ht="15" customHeight="1">
      <c r="A130" s="78"/>
      <c r="B130" s="67"/>
      <c r="C130" s="68"/>
      <c r="D130" s="69"/>
      <c r="E130" s="70"/>
      <c r="F130" s="71"/>
      <c r="G130" s="68"/>
      <c r="H130" s="72"/>
      <c r="I130" s="67"/>
      <c r="J130" s="68"/>
      <c r="K130" s="68"/>
      <c r="L130" s="69"/>
      <c r="M130" s="71"/>
      <c r="N130" s="69"/>
      <c r="O130" s="70"/>
      <c r="P130" s="67"/>
      <c r="Q130" s="68"/>
      <c r="R130" s="69"/>
      <c r="S130" s="67"/>
      <c r="T130" s="73"/>
      <c r="U130" s="71"/>
      <c r="V130" s="68"/>
      <c r="W130" s="69"/>
      <c r="X130" s="71"/>
      <c r="Y130" s="68"/>
      <c r="Z130" s="69"/>
      <c r="AA130" s="71"/>
      <c r="AB130" s="68"/>
      <c r="AC130" s="69"/>
      <c r="AD130" s="71"/>
      <c r="AE130" s="70"/>
      <c r="AF130" s="39"/>
      <c r="AG130" s="39"/>
      <c r="AH130" s="39"/>
      <c r="AI130" s="39"/>
      <c r="AJ130" s="65"/>
      <c r="AK130" s="65"/>
      <c r="AL130" s="65"/>
      <c r="AM130" s="65"/>
      <c r="AN130" s="65"/>
      <c r="AO130" s="65"/>
    </row>
    <row r="131" spans="1:41" ht="15" customHeight="1">
      <c r="A131" s="58"/>
      <c r="B131" s="59"/>
      <c r="C131" s="60"/>
      <c r="D131" s="61"/>
      <c r="E131" s="62"/>
      <c r="F131" s="63"/>
      <c r="G131" s="60"/>
      <c r="H131" s="64"/>
      <c r="I131" s="59"/>
      <c r="J131" s="60"/>
      <c r="K131" s="60"/>
      <c r="L131" s="61"/>
      <c r="M131" s="63"/>
      <c r="N131" s="61"/>
      <c r="O131" s="62"/>
      <c r="P131" s="59"/>
      <c r="Q131" s="60"/>
      <c r="R131" s="61"/>
      <c r="S131" s="75"/>
      <c r="T131" s="76"/>
      <c r="U131" s="63"/>
      <c r="V131" s="60"/>
      <c r="W131" s="61"/>
      <c r="X131" s="63"/>
      <c r="Y131" s="60"/>
      <c r="Z131" s="61"/>
      <c r="AA131" s="63"/>
      <c r="AB131" s="60"/>
      <c r="AC131" s="61"/>
      <c r="AD131" s="63"/>
      <c r="AE131" s="79"/>
      <c r="AF131" s="39"/>
      <c r="AG131" s="39"/>
      <c r="AH131" s="39"/>
      <c r="AI131" s="39"/>
      <c r="AJ131" s="65"/>
      <c r="AK131" s="65"/>
      <c r="AL131" s="65"/>
      <c r="AM131" s="65"/>
      <c r="AN131" s="65"/>
      <c r="AO131" s="65"/>
    </row>
    <row r="132" spans="1:41" ht="15" customHeight="1">
      <c r="A132" s="78"/>
      <c r="B132" s="67"/>
      <c r="C132" s="68"/>
      <c r="D132" s="69"/>
      <c r="E132" s="70"/>
      <c r="F132" s="71"/>
      <c r="G132" s="68"/>
      <c r="H132" s="72"/>
      <c r="I132" s="67"/>
      <c r="J132" s="68"/>
      <c r="K132" s="68"/>
      <c r="L132" s="69"/>
      <c r="M132" s="71"/>
      <c r="N132" s="69"/>
      <c r="O132" s="70"/>
      <c r="P132" s="67"/>
      <c r="Q132" s="68"/>
      <c r="R132" s="69"/>
      <c r="S132" s="67"/>
      <c r="T132" s="73"/>
      <c r="U132" s="71"/>
      <c r="V132" s="68"/>
      <c r="W132" s="69"/>
      <c r="X132" s="71"/>
      <c r="Y132" s="68"/>
      <c r="Z132" s="69"/>
      <c r="AA132" s="71"/>
      <c r="AB132" s="68"/>
      <c r="AC132" s="69"/>
      <c r="AD132" s="71"/>
      <c r="AE132" s="70"/>
      <c r="AF132" s="39"/>
      <c r="AG132" s="39"/>
      <c r="AH132" s="39"/>
      <c r="AI132" s="39"/>
      <c r="AJ132" s="65"/>
      <c r="AK132" s="65"/>
      <c r="AL132" s="65"/>
      <c r="AM132" s="65"/>
      <c r="AN132" s="65"/>
      <c r="AO132" s="65"/>
    </row>
    <row r="133" spans="1:41" ht="15" customHeight="1">
      <c r="A133" s="58"/>
      <c r="B133" s="59"/>
      <c r="C133" s="60"/>
      <c r="D133" s="61"/>
      <c r="E133" s="62"/>
      <c r="F133" s="63"/>
      <c r="G133" s="60"/>
      <c r="H133" s="64"/>
      <c r="I133" s="59"/>
      <c r="J133" s="60"/>
      <c r="K133" s="60"/>
      <c r="L133" s="61"/>
      <c r="M133" s="63"/>
      <c r="N133" s="61"/>
      <c r="O133" s="62"/>
      <c r="P133" s="59"/>
      <c r="Q133" s="60"/>
      <c r="R133" s="61"/>
      <c r="S133" s="75"/>
      <c r="T133" s="76"/>
      <c r="U133" s="63"/>
      <c r="V133" s="60"/>
      <c r="W133" s="61"/>
      <c r="X133" s="63"/>
      <c r="Y133" s="60"/>
      <c r="Z133" s="61"/>
      <c r="AA133" s="63"/>
      <c r="AB133" s="60"/>
      <c r="AC133" s="61"/>
      <c r="AD133" s="63"/>
      <c r="AE133" s="79"/>
      <c r="AF133" s="39"/>
      <c r="AG133" s="39"/>
      <c r="AH133" s="39"/>
      <c r="AI133" s="39"/>
      <c r="AJ133" s="65"/>
      <c r="AK133" s="65"/>
      <c r="AL133" s="65"/>
      <c r="AM133" s="65"/>
      <c r="AN133" s="65"/>
      <c r="AO133" s="65"/>
    </row>
    <row r="134" spans="1:41" ht="15" customHeight="1">
      <c r="A134" s="78"/>
      <c r="B134" s="67"/>
      <c r="C134" s="68"/>
      <c r="D134" s="69"/>
      <c r="E134" s="70"/>
      <c r="F134" s="71"/>
      <c r="G134" s="68"/>
      <c r="H134" s="72"/>
      <c r="I134" s="67"/>
      <c r="J134" s="68"/>
      <c r="K134" s="68"/>
      <c r="L134" s="69"/>
      <c r="M134" s="71"/>
      <c r="N134" s="69"/>
      <c r="O134" s="70"/>
      <c r="P134" s="67"/>
      <c r="Q134" s="68"/>
      <c r="R134" s="69"/>
      <c r="S134" s="67"/>
      <c r="T134" s="73"/>
      <c r="U134" s="71"/>
      <c r="V134" s="68"/>
      <c r="W134" s="69"/>
      <c r="X134" s="71"/>
      <c r="Y134" s="68"/>
      <c r="Z134" s="69"/>
      <c r="AA134" s="71"/>
      <c r="AB134" s="68"/>
      <c r="AC134" s="69"/>
      <c r="AD134" s="71"/>
      <c r="AE134" s="70"/>
      <c r="AF134" s="39"/>
      <c r="AG134" s="39"/>
      <c r="AH134" s="39"/>
      <c r="AI134" s="39"/>
      <c r="AJ134" s="65"/>
      <c r="AK134" s="65"/>
      <c r="AL134" s="65"/>
      <c r="AM134" s="65"/>
      <c r="AN134" s="65"/>
      <c r="AO134" s="65"/>
    </row>
    <row r="135" spans="1:41" ht="15" customHeight="1">
      <c r="A135" s="58"/>
      <c r="B135" s="59"/>
      <c r="C135" s="60"/>
      <c r="D135" s="61"/>
      <c r="E135" s="62"/>
      <c r="F135" s="63"/>
      <c r="G135" s="60"/>
      <c r="H135" s="64"/>
      <c r="I135" s="59"/>
      <c r="J135" s="60"/>
      <c r="K135" s="60"/>
      <c r="L135" s="61"/>
      <c r="M135" s="63"/>
      <c r="N135" s="61"/>
      <c r="O135" s="62"/>
      <c r="P135" s="59"/>
      <c r="Q135" s="60"/>
      <c r="R135" s="61"/>
      <c r="S135" s="75"/>
      <c r="T135" s="76"/>
      <c r="U135" s="63"/>
      <c r="V135" s="60"/>
      <c r="W135" s="61"/>
      <c r="X135" s="63"/>
      <c r="Y135" s="60"/>
      <c r="Z135" s="61"/>
      <c r="AA135" s="63"/>
      <c r="AB135" s="60"/>
      <c r="AC135" s="61"/>
      <c r="AD135" s="63"/>
      <c r="AE135" s="79"/>
      <c r="AF135" s="39"/>
      <c r="AG135" s="39"/>
      <c r="AH135" s="39"/>
      <c r="AI135" s="39"/>
      <c r="AJ135" s="65"/>
      <c r="AK135" s="65"/>
      <c r="AL135" s="65"/>
      <c r="AM135" s="65"/>
      <c r="AN135" s="65"/>
      <c r="AO135" s="65"/>
    </row>
    <row r="136" spans="1:41" ht="15.75" customHeight="1">
      <c r="A136" s="78"/>
      <c r="B136" s="67"/>
      <c r="C136" s="68"/>
      <c r="D136" s="69"/>
      <c r="E136" s="70"/>
      <c r="F136" s="71"/>
      <c r="G136" s="68"/>
      <c r="H136" s="72"/>
      <c r="I136" s="67"/>
      <c r="J136" s="68"/>
      <c r="K136" s="68"/>
      <c r="L136" s="69"/>
      <c r="M136" s="71"/>
      <c r="N136" s="69"/>
      <c r="O136" s="70"/>
      <c r="P136" s="67"/>
      <c r="Q136" s="68"/>
      <c r="R136" s="69"/>
      <c r="S136" s="67"/>
      <c r="T136" s="73"/>
      <c r="U136" s="71"/>
      <c r="V136" s="68"/>
      <c r="W136" s="69"/>
      <c r="X136" s="71"/>
      <c r="Y136" s="68"/>
      <c r="Z136" s="69"/>
      <c r="AA136" s="71"/>
      <c r="AB136" s="68"/>
      <c r="AC136" s="69"/>
      <c r="AD136" s="71"/>
      <c r="AE136" s="80"/>
      <c r="AF136" s="39"/>
      <c r="AG136" s="39"/>
      <c r="AH136" s="39"/>
      <c r="AI136" s="39"/>
      <c r="AJ136" s="65"/>
      <c r="AK136" s="65"/>
      <c r="AL136" s="65"/>
      <c r="AM136" s="65"/>
      <c r="AN136" s="65"/>
      <c r="AO136" s="65"/>
    </row>
    <row r="137" spans="1:41" ht="15.75" customHeight="1">
      <c r="A137" s="58"/>
      <c r="B137" s="59"/>
      <c r="C137" s="60"/>
      <c r="D137" s="61"/>
      <c r="E137" s="62"/>
      <c r="F137" s="63"/>
      <c r="G137" s="60"/>
      <c r="H137" s="64"/>
      <c r="I137" s="59"/>
      <c r="J137" s="60"/>
      <c r="K137" s="60"/>
      <c r="L137" s="61"/>
      <c r="M137" s="63"/>
      <c r="N137" s="61"/>
      <c r="O137" s="62"/>
      <c r="P137" s="59"/>
      <c r="Q137" s="60"/>
      <c r="R137" s="61"/>
      <c r="S137" s="75"/>
      <c r="T137" s="76"/>
      <c r="U137" s="63"/>
      <c r="V137" s="60"/>
      <c r="W137" s="61"/>
      <c r="X137" s="63"/>
      <c r="Y137" s="60"/>
      <c r="Z137" s="61"/>
      <c r="AA137" s="63"/>
      <c r="AB137" s="60"/>
      <c r="AC137" s="61"/>
      <c r="AD137" s="63"/>
      <c r="AE137" s="79"/>
      <c r="AF137" s="39"/>
      <c r="AG137" s="39"/>
      <c r="AH137" s="39"/>
      <c r="AI137" s="39"/>
      <c r="AJ137" s="65"/>
      <c r="AK137" s="65"/>
      <c r="AL137" s="65"/>
      <c r="AM137" s="65"/>
      <c r="AN137" s="65"/>
      <c r="AO137" s="65"/>
    </row>
    <row r="138" spans="1:41" ht="15.75" customHeight="1">
      <c r="A138" s="78"/>
      <c r="B138" s="67"/>
      <c r="C138" s="68"/>
      <c r="D138" s="69"/>
      <c r="E138" s="70"/>
      <c r="F138" s="71"/>
      <c r="G138" s="68"/>
      <c r="H138" s="72"/>
      <c r="I138" s="67"/>
      <c r="J138" s="68"/>
      <c r="K138" s="68"/>
      <c r="L138" s="69"/>
      <c r="M138" s="71"/>
      <c r="N138" s="69"/>
      <c r="O138" s="70"/>
      <c r="P138" s="67"/>
      <c r="Q138" s="68"/>
      <c r="R138" s="69"/>
      <c r="S138" s="67"/>
      <c r="T138" s="73"/>
      <c r="U138" s="71"/>
      <c r="V138" s="68"/>
      <c r="W138" s="69"/>
      <c r="X138" s="71"/>
      <c r="Y138" s="68"/>
      <c r="Z138" s="69"/>
      <c r="AA138" s="71"/>
      <c r="AB138" s="68"/>
      <c r="AC138" s="69"/>
      <c r="AD138" s="71"/>
      <c r="AE138" s="80"/>
      <c r="AF138" s="39"/>
      <c r="AG138" s="39"/>
      <c r="AH138" s="39"/>
      <c r="AI138" s="39"/>
      <c r="AJ138" s="65"/>
      <c r="AK138" s="65"/>
      <c r="AL138" s="65"/>
      <c r="AM138" s="65"/>
      <c r="AN138" s="65"/>
      <c r="AO138" s="65"/>
    </row>
    <row r="139" spans="1:41" ht="15.75" customHeight="1">
      <c r="A139" s="58"/>
      <c r="B139" s="59"/>
      <c r="C139" s="60"/>
      <c r="D139" s="61"/>
      <c r="E139" s="62"/>
      <c r="F139" s="63"/>
      <c r="G139" s="60"/>
      <c r="H139" s="64"/>
      <c r="I139" s="59"/>
      <c r="J139" s="60"/>
      <c r="K139" s="60"/>
      <c r="L139" s="61"/>
      <c r="M139" s="63"/>
      <c r="N139" s="61"/>
      <c r="O139" s="62"/>
      <c r="P139" s="59"/>
      <c r="Q139" s="60"/>
      <c r="R139" s="61"/>
      <c r="S139" s="75"/>
      <c r="T139" s="76"/>
      <c r="U139" s="63"/>
      <c r="V139" s="60"/>
      <c r="W139" s="61"/>
      <c r="X139" s="63"/>
      <c r="Y139" s="60"/>
      <c r="Z139" s="61"/>
      <c r="AA139" s="63"/>
      <c r="AB139" s="60"/>
      <c r="AC139" s="61"/>
      <c r="AD139" s="63"/>
      <c r="AE139" s="79"/>
      <c r="AF139" s="39"/>
      <c r="AG139" s="39"/>
      <c r="AH139" s="39"/>
      <c r="AI139" s="39"/>
      <c r="AJ139" s="65"/>
      <c r="AK139" s="65"/>
      <c r="AL139" s="65"/>
      <c r="AM139" s="65"/>
      <c r="AN139" s="65"/>
      <c r="AO139" s="65"/>
    </row>
    <row r="140" spans="1:41" ht="15.75" customHeight="1">
      <c r="A140" s="78"/>
      <c r="B140" s="67"/>
      <c r="C140" s="68"/>
      <c r="D140" s="69"/>
      <c r="E140" s="70"/>
      <c r="F140" s="71"/>
      <c r="G140" s="68"/>
      <c r="H140" s="72"/>
      <c r="I140" s="67"/>
      <c r="J140" s="68"/>
      <c r="K140" s="68"/>
      <c r="L140" s="69"/>
      <c r="M140" s="71"/>
      <c r="N140" s="69"/>
      <c r="O140" s="70"/>
      <c r="P140" s="67"/>
      <c r="Q140" s="68"/>
      <c r="R140" s="69"/>
      <c r="S140" s="67"/>
      <c r="T140" s="73"/>
      <c r="U140" s="71"/>
      <c r="V140" s="68"/>
      <c r="W140" s="69"/>
      <c r="X140" s="71"/>
      <c r="Y140" s="68"/>
      <c r="Z140" s="69"/>
      <c r="AA140" s="71"/>
      <c r="AB140" s="68"/>
      <c r="AC140" s="69"/>
      <c r="AD140" s="71"/>
      <c r="AE140" s="80"/>
      <c r="AF140" s="39"/>
      <c r="AG140" s="39"/>
      <c r="AH140" s="39"/>
      <c r="AI140" s="39"/>
      <c r="AJ140" s="65"/>
      <c r="AK140" s="65"/>
      <c r="AL140" s="65"/>
      <c r="AM140" s="65"/>
      <c r="AN140" s="65"/>
      <c r="AO140" s="65"/>
    </row>
    <row r="141" spans="1:41" ht="15.75" customHeight="1">
      <c r="A141" s="58"/>
      <c r="B141" s="59"/>
      <c r="C141" s="60"/>
      <c r="D141" s="61"/>
      <c r="E141" s="62"/>
      <c r="F141" s="63"/>
      <c r="G141" s="60"/>
      <c r="H141" s="64"/>
      <c r="I141" s="59"/>
      <c r="J141" s="60"/>
      <c r="K141" s="60"/>
      <c r="L141" s="61"/>
      <c r="M141" s="63"/>
      <c r="N141" s="61"/>
      <c r="O141" s="62"/>
      <c r="P141" s="59"/>
      <c r="Q141" s="60"/>
      <c r="R141" s="61"/>
      <c r="S141" s="75"/>
      <c r="T141" s="76"/>
      <c r="U141" s="63"/>
      <c r="V141" s="60"/>
      <c r="W141" s="61"/>
      <c r="X141" s="63"/>
      <c r="Y141" s="60"/>
      <c r="Z141" s="61"/>
      <c r="AA141" s="63"/>
      <c r="AB141" s="60"/>
      <c r="AC141" s="61"/>
      <c r="AD141" s="63"/>
      <c r="AE141" s="79"/>
      <c r="AF141" s="39"/>
      <c r="AG141" s="39"/>
      <c r="AH141" s="39"/>
      <c r="AI141" s="39"/>
      <c r="AJ141" s="65"/>
      <c r="AK141" s="65"/>
      <c r="AL141" s="65"/>
      <c r="AM141" s="65"/>
      <c r="AN141" s="65"/>
      <c r="AO141" s="65"/>
    </row>
    <row r="142" spans="1:41" ht="15.75" customHeight="1">
      <c r="A142" s="78"/>
      <c r="B142" s="67"/>
      <c r="C142" s="68"/>
      <c r="D142" s="69"/>
      <c r="E142" s="70"/>
      <c r="F142" s="71"/>
      <c r="G142" s="68"/>
      <c r="H142" s="72"/>
      <c r="I142" s="67"/>
      <c r="J142" s="68"/>
      <c r="K142" s="68"/>
      <c r="L142" s="69"/>
      <c r="M142" s="71"/>
      <c r="N142" s="69"/>
      <c r="O142" s="70"/>
      <c r="P142" s="67"/>
      <c r="Q142" s="68"/>
      <c r="R142" s="69"/>
      <c r="S142" s="67"/>
      <c r="T142" s="73"/>
      <c r="U142" s="71"/>
      <c r="V142" s="68"/>
      <c r="W142" s="69"/>
      <c r="X142" s="71"/>
      <c r="Y142" s="68"/>
      <c r="Z142" s="69"/>
      <c r="AA142" s="71"/>
      <c r="AB142" s="68"/>
      <c r="AC142" s="69"/>
      <c r="AD142" s="71"/>
      <c r="AE142" s="80"/>
      <c r="AF142" s="39"/>
      <c r="AG142" s="39"/>
      <c r="AH142" s="39"/>
      <c r="AI142" s="39"/>
      <c r="AJ142" s="65"/>
      <c r="AK142" s="65"/>
      <c r="AL142" s="65"/>
      <c r="AM142" s="65"/>
      <c r="AN142" s="65"/>
      <c r="AO142" s="65"/>
    </row>
    <row r="143" spans="1:41" ht="15.75" customHeight="1">
      <c r="A143" s="58"/>
      <c r="B143" s="59"/>
      <c r="C143" s="60"/>
      <c r="D143" s="61"/>
      <c r="E143" s="62"/>
      <c r="F143" s="63"/>
      <c r="G143" s="60"/>
      <c r="H143" s="64"/>
      <c r="I143" s="59"/>
      <c r="J143" s="60"/>
      <c r="K143" s="60"/>
      <c r="L143" s="61"/>
      <c r="M143" s="63"/>
      <c r="N143" s="61"/>
      <c r="O143" s="62"/>
      <c r="P143" s="59"/>
      <c r="Q143" s="60"/>
      <c r="R143" s="61"/>
      <c r="S143" s="75"/>
      <c r="T143" s="76"/>
      <c r="U143" s="63"/>
      <c r="V143" s="60"/>
      <c r="W143" s="61"/>
      <c r="X143" s="63"/>
      <c r="Y143" s="60"/>
      <c r="Z143" s="61"/>
      <c r="AA143" s="63"/>
      <c r="AB143" s="60"/>
      <c r="AC143" s="61"/>
      <c r="AD143" s="63"/>
      <c r="AE143" s="79"/>
      <c r="AF143" s="39"/>
      <c r="AG143" s="39"/>
      <c r="AH143" s="39"/>
      <c r="AI143" s="39"/>
      <c r="AJ143" s="65"/>
      <c r="AK143" s="65"/>
      <c r="AL143" s="65"/>
      <c r="AM143" s="65"/>
      <c r="AN143" s="65"/>
      <c r="AO143" s="65"/>
    </row>
    <row r="144" spans="1:41" ht="15.75" customHeight="1">
      <c r="A144" s="78"/>
      <c r="B144" s="67"/>
      <c r="C144" s="68"/>
      <c r="D144" s="69"/>
      <c r="E144" s="70"/>
      <c r="F144" s="71"/>
      <c r="G144" s="68"/>
      <c r="H144" s="72"/>
      <c r="I144" s="67"/>
      <c r="J144" s="68"/>
      <c r="K144" s="68"/>
      <c r="L144" s="69"/>
      <c r="M144" s="71"/>
      <c r="N144" s="69"/>
      <c r="O144" s="70"/>
      <c r="P144" s="67"/>
      <c r="Q144" s="68"/>
      <c r="R144" s="69"/>
      <c r="S144" s="67"/>
      <c r="T144" s="73"/>
      <c r="U144" s="71"/>
      <c r="V144" s="68"/>
      <c r="W144" s="69"/>
      <c r="X144" s="71"/>
      <c r="Y144" s="68"/>
      <c r="Z144" s="69"/>
      <c r="AA144" s="71"/>
      <c r="AB144" s="68"/>
      <c r="AC144" s="69"/>
      <c r="AD144" s="71"/>
      <c r="AE144" s="80"/>
      <c r="AF144" s="39"/>
      <c r="AG144" s="39"/>
      <c r="AH144" s="39"/>
      <c r="AI144" s="39"/>
      <c r="AJ144" s="65"/>
      <c r="AK144" s="65"/>
      <c r="AL144" s="65"/>
      <c r="AM144" s="65"/>
      <c r="AN144" s="65"/>
      <c r="AO144" s="65"/>
    </row>
    <row r="145" spans="1:41" ht="15.75" customHeight="1">
      <c r="A145" s="58"/>
      <c r="B145" s="59"/>
      <c r="C145" s="60"/>
      <c r="D145" s="61"/>
      <c r="E145" s="62"/>
      <c r="F145" s="63"/>
      <c r="G145" s="60"/>
      <c r="H145" s="64"/>
      <c r="I145" s="59"/>
      <c r="J145" s="60"/>
      <c r="K145" s="60"/>
      <c r="L145" s="61"/>
      <c r="M145" s="63"/>
      <c r="N145" s="61"/>
      <c r="O145" s="62"/>
      <c r="P145" s="59"/>
      <c r="Q145" s="60"/>
      <c r="R145" s="61"/>
      <c r="S145" s="75"/>
      <c r="T145" s="76"/>
      <c r="U145" s="63"/>
      <c r="V145" s="60"/>
      <c r="W145" s="61"/>
      <c r="X145" s="63"/>
      <c r="Y145" s="60"/>
      <c r="Z145" s="61"/>
      <c r="AA145" s="63"/>
      <c r="AB145" s="60"/>
      <c r="AC145" s="61"/>
      <c r="AD145" s="63"/>
      <c r="AE145" s="79"/>
      <c r="AF145" s="39"/>
      <c r="AG145" s="39"/>
      <c r="AH145" s="39"/>
      <c r="AI145" s="39"/>
      <c r="AJ145" s="65"/>
      <c r="AK145" s="65"/>
      <c r="AL145" s="65"/>
      <c r="AM145" s="65"/>
      <c r="AN145" s="65"/>
      <c r="AO145" s="65"/>
    </row>
    <row r="146" spans="1:41" ht="15.75" customHeight="1">
      <c r="A146" s="78"/>
      <c r="B146" s="67"/>
      <c r="C146" s="68"/>
      <c r="D146" s="69"/>
      <c r="E146" s="70"/>
      <c r="F146" s="71"/>
      <c r="G146" s="68"/>
      <c r="H146" s="72"/>
      <c r="I146" s="67"/>
      <c r="J146" s="68"/>
      <c r="K146" s="68"/>
      <c r="L146" s="69"/>
      <c r="M146" s="71"/>
      <c r="N146" s="69"/>
      <c r="O146" s="70"/>
      <c r="P146" s="67"/>
      <c r="Q146" s="68"/>
      <c r="R146" s="69"/>
      <c r="S146" s="67"/>
      <c r="T146" s="73"/>
      <c r="U146" s="71"/>
      <c r="V146" s="68"/>
      <c r="W146" s="69"/>
      <c r="X146" s="71"/>
      <c r="Y146" s="68"/>
      <c r="Z146" s="69"/>
      <c r="AA146" s="71"/>
      <c r="AB146" s="68"/>
      <c r="AC146" s="69"/>
      <c r="AD146" s="71"/>
      <c r="AE146" s="80"/>
      <c r="AF146" s="39"/>
      <c r="AG146" s="39"/>
      <c r="AH146" s="39"/>
      <c r="AI146" s="39"/>
      <c r="AJ146" s="65"/>
      <c r="AK146" s="65"/>
      <c r="AL146" s="65"/>
      <c r="AM146" s="65"/>
      <c r="AN146" s="65"/>
      <c r="AO146" s="65"/>
    </row>
    <row r="147" spans="1:41" ht="15.75" customHeight="1">
      <c r="A147" s="58"/>
      <c r="B147" s="59"/>
      <c r="C147" s="60"/>
      <c r="D147" s="61"/>
      <c r="E147" s="62"/>
      <c r="F147" s="63"/>
      <c r="G147" s="60"/>
      <c r="H147" s="64"/>
      <c r="I147" s="59"/>
      <c r="J147" s="60"/>
      <c r="K147" s="60"/>
      <c r="L147" s="61"/>
      <c r="M147" s="63"/>
      <c r="N147" s="61"/>
      <c r="O147" s="62"/>
      <c r="P147" s="59"/>
      <c r="Q147" s="60"/>
      <c r="R147" s="61"/>
      <c r="S147" s="75"/>
      <c r="T147" s="76"/>
      <c r="U147" s="63"/>
      <c r="V147" s="60"/>
      <c r="W147" s="61"/>
      <c r="X147" s="63"/>
      <c r="Y147" s="60"/>
      <c r="Z147" s="61"/>
      <c r="AA147" s="63"/>
      <c r="AB147" s="60"/>
      <c r="AC147" s="61"/>
      <c r="AD147" s="63"/>
      <c r="AE147" s="79"/>
      <c r="AF147" s="39"/>
      <c r="AG147" s="39"/>
      <c r="AH147" s="39"/>
      <c r="AI147" s="39"/>
      <c r="AJ147" s="65"/>
      <c r="AK147" s="65"/>
      <c r="AL147" s="65"/>
      <c r="AM147" s="65"/>
      <c r="AN147" s="65"/>
      <c r="AO147" s="65"/>
    </row>
    <row r="148" spans="1:41" ht="15.75" customHeight="1">
      <c r="A148" s="78"/>
      <c r="B148" s="67"/>
      <c r="C148" s="68"/>
      <c r="D148" s="69"/>
      <c r="E148" s="70"/>
      <c r="F148" s="71"/>
      <c r="G148" s="68"/>
      <c r="H148" s="72"/>
      <c r="I148" s="67"/>
      <c r="J148" s="68"/>
      <c r="K148" s="68"/>
      <c r="L148" s="69"/>
      <c r="M148" s="71"/>
      <c r="N148" s="69"/>
      <c r="O148" s="70"/>
      <c r="P148" s="67"/>
      <c r="Q148" s="68"/>
      <c r="R148" s="69"/>
      <c r="S148" s="67"/>
      <c r="T148" s="73"/>
      <c r="U148" s="71"/>
      <c r="V148" s="68"/>
      <c r="W148" s="69"/>
      <c r="X148" s="71"/>
      <c r="Y148" s="68"/>
      <c r="Z148" s="69"/>
      <c r="AA148" s="71"/>
      <c r="AB148" s="68"/>
      <c r="AC148" s="69"/>
      <c r="AD148" s="71"/>
      <c r="AE148" s="80"/>
      <c r="AF148" s="39"/>
      <c r="AG148" s="39"/>
      <c r="AH148" s="39"/>
      <c r="AI148" s="39"/>
      <c r="AJ148" s="65"/>
      <c r="AK148" s="65"/>
      <c r="AL148" s="65"/>
      <c r="AM148" s="65"/>
      <c r="AN148" s="65"/>
      <c r="AO148" s="65"/>
    </row>
    <row r="149" spans="1:41" ht="15.75" customHeight="1">
      <c r="A149" s="58"/>
      <c r="B149" s="59"/>
      <c r="C149" s="60"/>
      <c r="D149" s="61"/>
      <c r="E149" s="62"/>
      <c r="F149" s="63"/>
      <c r="G149" s="60"/>
      <c r="H149" s="64"/>
      <c r="I149" s="59"/>
      <c r="J149" s="60"/>
      <c r="K149" s="60"/>
      <c r="L149" s="61"/>
      <c r="M149" s="63"/>
      <c r="N149" s="61"/>
      <c r="O149" s="62"/>
      <c r="P149" s="59"/>
      <c r="Q149" s="60"/>
      <c r="R149" s="61"/>
      <c r="S149" s="75"/>
      <c r="T149" s="76"/>
      <c r="U149" s="63"/>
      <c r="V149" s="60"/>
      <c r="W149" s="61"/>
      <c r="X149" s="63"/>
      <c r="Y149" s="60"/>
      <c r="Z149" s="61"/>
      <c r="AA149" s="63"/>
      <c r="AB149" s="60"/>
      <c r="AC149" s="61"/>
      <c r="AD149" s="63"/>
      <c r="AE149" s="79"/>
      <c r="AF149" s="39"/>
      <c r="AG149" s="39"/>
      <c r="AH149" s="39"/>
      <c r="AI149" s="39"/>
      <c r="AJ149" s="65"/>
      <c r="AK149" s="65"/>
      <c r="AL149" s="65"/>
      <c r="AM149" s="65"/>
      <c r="AN149" s="65"/>
      <c r="AO149" s="65"/>
    </row>
    <row r="150" spans="1:41" ht="15.75" customHeight="1">
      <c r="A150" s="78"/>
      <c r="B150" s="67"/>
      <c r="C150" s="68"/>
      <c r="D150" s="69"/>
      <c r="E150" s="70"/>
      <c r="F150" s="71"/>
      <c r="G150" s="68"/>
      <c r="H150" s="72"/>
      <c r="I150" s="67"/>
      <c r="J150" s="68"/>
      <c r="K150" s="68"/>
      <c r="L150" s="69"/>
      <c r="M150" s="71"/>
      <c r="N150" s="69"/>
      <c r="O150" s="70"/>
      <c r="P150" s="67"/>
      <c r="Q150" s="68"/>
      <c r="R150" s="69"/>
      <c r="S150" s="67"/>
      <c r="T150" s="73"/>
      <c r="U150" s="71"/>
      <c r="V150" s="68"/>
      <c r="W150" s="69"/>
      <c r="X150" s="71"/>
      <c r="Y150" s="68"/>
      <c r="Z150" s="69"/>
      <c r="AA150" s="71"/>
      <c r="AB150" s="68"/>
      <c r="AC150" s="69"/>
      <c r="AD150" s="71"/>
      <c r="AE150" s="80"/>
      <c r="AF150" s="39"/>
      <c r="AG150" s="39"/>
      <c r="AH150" s="39"/>
      <c r="AI150" s="39"/>
      <c r="AJ150" s="65"/>
      <c r="AK150" s="65"/>
      <c r="AL150" s="65"/>
      <c r="AM150" s="65"/>
      <c r="AN150" s="65"/>
      <c r="AO150" s="65"/>
    </row>
    <row r="151" spans="1:41" ht="15.75" customHeight="1">
      <c r="A151" s="58"/>
      <c r="B151" s="59"/>
      <c r="C151" s="60"/>
      <c r="D151" s="61"/>
      <c r="E151" s="62"/>
      <c r="F151" s="63"/>
      <c r="G151" s="60"/>
      <c r="H151" s="64"/>
      <c r="I151" s="59"/>
      <c r="J151" s="60"/>
      <c r="K151" s="60"/>
      <c r="L151" s="61"/>
      <c r="M151" s="63"/>
      <c r="N151" s="61"/>
      <c r="O151" s="62"/>
      <c r="P151" s="59"/>
      <c r="Q151" s="60"/>
      <c r="R151" s="61"/>
      <c r="S151" s="75"/>
      <c r="T151" s="76"/>
      <c r="U151" s="63"/>
      <c r="V151" s="60"/>
      <c r="W151" s="61"/>
      <c r="X151" s="63"/>
      <c r="Y151" s="60"/>
      <c r="Z151" s="61"/>
      <c r="AA151" s="63"/>
      <c r="AB151" s="60"/>
      <c r="AC151" s="61"/>
      <c r="AD151" s="63"/>
      <c r="AE151" s="79"/>
      <c r="AF151" s="39"/>
      <c r="AG151" s="39"/>
      <c r="AH151" s="39"/>
      <c r="AI151" s="39"/>
      <c r="AJ151" s="65"/>
      <c r="AK151" s="65"/>
      <c r="AL151" s="65"/>
      <c r="AM151" s="65"/>
      <c r="AN151" s="65"/>
      <c r="AO151" s="65"/>
    </row>
    <row r="152" spans="1:41" ht="15.75" customHeight="1">
      <c r="A152" s="78"/>
      <c r="B152" s="67"/>
      <c r="C152" s="68"/>
      <c r="D152" s="69"/>
      <c r="E152" s="70"/>
      <c r="F152" s="71"/>
      <c r="G152" s="68"/>
      <c r="H152" s="72"/>
      <c r="I152" s="67"/>
      <c r="J152" s="68"/>
      <c r="K152" s="68"/>
      <c r="L152" s="69"/>
      <c r="M152" s="71"/>
      <c r="N152" s="69"/>
      <c r="O152" s="70"/>
      <c r="P152" s="67"/>
      <c r="Q152" s="68"/>
      <c r="R152" s="69"/>
      <c r="S152" s="67"/>
      <c r="T152" s="73"/>
      <c r="U152" s="71"/>
      <c r="V152" s="68"/>
      <c r="W152" s="69"/>
      <c r="X152" s="71"/>
      <c r="Y152" s="68"/>
      <c r="Z152" s="69"/>
      <c r="AA152" s="71"/>
      <c r="AB152" s="68"/>
      <c r="AC152" s="69"/>
      <c r="AD152" s="71"/>
      <c r="AE152" s="80"/>
      <c r="AF152" s="39"/>
      <c r="AG152" s="39"/>
      <c r="AH152" s="39"/>
      <c r="AI152" s="39"/>
      <c r="AJ152" s="65"/>
      <c r="AK152" s="65"/>
      <c r="AL152" s="65"/>
      <c r="AM152" s="65"/>
      <c r="AN152" s="65"/>
      <c r="AO152" s="65"/>
    </row>
    <row r="153" spans="1:41" ht="15.75" customHeight="1">
      <c r="A153" s="58"/>
      <c r="B153" s="59"/>
      <c r="C153" s="60"/>
      <c r="D153" s="61"/>
      <c r="E153" s="62"/>
      <c r="F153" s="63"/>
      <c r="G153" s="60"/>
      <c r="H153" s="64"/>
      <c r="I153" s="59"/>
      <c r="J153" s="60"/>
      <c r="K153" s="60"/>
      <c r="L153" s="61"/>
      <c r="M153" s="63"/>
      <c r="N153" s="61"/>
      <c r="O153" s="62"/>
      <c r="P153" s="59"/>
      <c r="Q153" s="60"/>
      <c r="R153" s="61"/>
      <c r="S153" s="75"/>
      <c r="T153" s="76"/>
      <c r="U153" s="63"/>
      <c r="V153" s="60"/>
      <c r="W153" s="61"/>
      <c r="X153" s="63"/>
      <c r="Y153" s="60"/>
      <c r="Z153" s="61"/>
      <c r="AA153" s="63"/>
      <c r="AB153" s="60"/>
      <c r="AC153" s="61"/>
      <c r="AD153" s="63"/>
      <c r="AE153" s="79"/>
      <c r="AF153" s="39"/>
      <c r="AG153" s="39"/>
      <c r="AH153" s="39"/>
      <c r="AI153" s="39"/>
      <c r="AJ153" s="65"/>
      <c r="AK153" s="65"/>
      <c r="AL153" s="65"/>
      <c r="AM153" s="65"/>
      <c r="AN153" s="65"/>
      <c r="AO153" s="65"/>
    </row>
    <row r="154" spans="1:41" ht="15.75" customHeight="1">
      <c r="A154" s="78"/>
      <c r="B154" s="67"/>
      <c r="C154" s="68"/>
      <c r="D154" s="69"/>
      <c r="E154" s="70"/>
      <c r="F154" s="71"/>
      <c r="G154" s="68"/>
      <c r="H154" s="72"/>
      <c r="I154" s="67"/>
      <c r="J154" s="68"/>
      <c r="K154" s="68"/>
      <c r="L154" s="69"/>
      <c r="M154" s="71"/>
      <c r="N154" s="69"/>
      <c r="O154" s="70"/>
      <c r="P154" s="67"/>
      <c r="Q154" s="68"/>
      <c r="R154" s="69"/>
      <c r="S154" s="67"/>
      <c r="T154" s="73"/>
      <c r="U154" s="71"/>
      <c r="V154" s="68"/>
      <c r="W154" s="69"/>
      <c r="X154" s="71"/>
      <c r="Y154" s="68"/>
      <c r="Z154" s="69"/>
      <c r="AA154" s="71"/>
      <c r="AB154" s="68"/>
      <c r="AC154" s="69"/>
      <c r="AD154" s="71"/>
      <c r="AE154" s="80"/>
      <c r="AF154" s="39"/>
      <c r="AG154" s="39"/>
      <c r="AH154" s="39"/>
      <c r="AI154" s="39"/>
      <c r="AJ154" s="65"/>
      <c r="AK154" s="65"/>
      <c r="AL154" s="65"/>
      <c r="AM154" s="65"/>
      <c r="AN154" s="65"/>
      <c r="AO154" s="65"/>
    </row>
    <row r="155" spans="1:41" ht="15.75" customHeight="1">
      <c r="A155" s="58"/>
      <c r="B155" s="59"/>
      <c r="C155" s="60"/>
      <c r="D155" s="61"/>
      <c r="E155" s="62"/>
      <c r="F155" s="63"/>
      <c r="G155" s="60"/>
      <c r="H155" s="64"/>
      <c r="I155" s="59"/>
      <c r="J155" s="60"/>
      <c r="K155" s="60"/>
      <c r="L155" s="61"/>
      <c r="M155" s="63"/>
      <c r="N155" s="61"/>
      <c r="O155" s="62"/>
      <c r="P155" s="59"/>
      <c r="Q155" s="60"/>
      <c r="R155" s="61"/>
      <c r="S155" s="75"/>
      <c r="T155" s="76"/>
      <c r="U155" s="63"/>
      <c r="V155" s="60"/>
      <c r="W155" s="61"/>
      <c r="X155" s="63"/>
      <c r="Y155" s="60"/>
      <c r="Z155" s="61"/>
      <c r="AA155" s="63"/>
      <c r="AB155" s="60"/>
      <c r="AC155" s="61"/>
      <c r="AD155" s="63"/>
      <c r="AE155" s="79"/>
      <c r="AF155" s="39"/>
      <c r="AG155" s="39"/>
      <c r="AH155" s="39"/>
      <c r="AI155" s="39"/>
      <c r="AJ155" s="65"/>
      <c r="AK155" s="65"/>
      <c r="AL155" s="65"/>
      <c r="AM155" s="65"/>
      <c r="AN155" s="65"/>
      <c r="AO155" s="65"/>
    </row>
    <row r="156" spans="1:41" ht="15.75" customHeight="1">
      <c r="A156" s="78"/>
      <c r="B156" s="67"/>
      <c r="C156" s="68"/>
      <c r="D156" s="69"/>
      <c r="E156" s="70"/>
      <c r="F156" s="71"/>
      <c r="G156" s="68"/>
      <c r="H156" s="72"/>
      <c r="I156" s="67"/>
      <c r="J156" s="68"/>
      <c r="K156" s="68"/>
      <c r="L156" s="69"/>
      <c r="M156" s="71"/>
      <c r="N156" s="69"/>
      <c r="O156" s="70"/>
      <c r="P156" s="67"/>
      <c r="Q156" s="68"/>
      <c r="R156" s="69"/>
      <c r="S156" s="67"/>
      <c r="T156" s="73"/>
      <c r="U156" s="71"/>
      <c r="V156" s="68"/>
      <c r="W156" s="69"/>
      <c r="X156" s="71"/>
      <c r="Y156" s="68"/>
      <c r="Z156" s="69"/>
      <c r="AA156" s="71"/>
      <c r="AB156" s="68"/>
      <c r="AC156" s="69"/>
      <c r="AD156" s="71"/>
      <c r="AE156" s="80"/>
      <c r="AF156" s="39"/>
      <c r="AG156" s="39"/>
      <c r="AH156" s="39"/>
      <c r="AI156" s="39"/>
      <c r="AJ156" s="65"/>
      <c r="AK156" s="65"/>
      <c r="AL156" s="65"/>
      <c r="AM156" s="65"/>
      <c r="AN156" s="65"/>
      <c r="AO156" s="65"/>
    </row>
    <row r="157" spans="1:41" ht="15.75" customHeight="1">
      <c r="A157" s="58"/>
      <c r="B157" s="59"/>
      <c r="C157" s="60"/>
      <c r="D157" s="61"/>
      <c r="E157" s="62"/>
      <c r="F157" s="63"/>
      <c r="G157" s="60"/>
      <c r="H157" s="64"/>
      <c r="I157" s="59"/>
      <c r="J157" s="60"/>
      <c r="K157" s="60"/>
      <c r="L157" s="61"/>
      <c r="M157" s="63"/>
      <c r="N157" s="61"/>
      <c r="O157" s="62"/>
      <c r="P157" s="59"/>
      <c r="Q157" s="60"/>
      <c r="R157" s="61"/>
      <c r="S157" s="75"/>
      <c r="T157" s="76"/>
      <c r="U157" s="63"/>
      <c r="V157" s="60"/>
      <c r="W157" s="61"/>
      <c r="X157" s="63"/>
      <c r="Y157" s="60"/>
      <c r="Z157" s="61"/>
      <c r="AA157" s="63"/>
      <c r="AB157" s="60"/>
      <c r="AC157" s="61"/>
      <c r="AD157" s="63"/>
      <c r="AE157" s="79"/>
      <c r="AF157" s="39"/>
      <c r="AG157" s="39"/>
      <c r="AH157" s="39"/>
      <c r="AI157" s="39"/>
      <c r="AJ157" s="65"/>
      <c r="AK157" s="65"/>
      <c r="AL157" s="65"/>
      <c r="AM157" s="65"/>
      <c r="AN157" s="65"/>
      <c r="AO157" s="65"/>
    </row>
    <row r="158" spans="1:41" ht="15.75" customHeight="1">
      <c r="A158" s="78"/>
      <c r="B158" s="67"/>
      <c r="C158" s="68"/>
      <c r="D158" s="69"/>
      <c r="E158" s="70"/>
      <c r="F158" s="71"/>
      <c r="G158" s="68"/>
      <c r="H158" s="72"/>
      <c r="I158" s="67"/>
      <c r="J158" s="68"/>
      <c r="K158" s="68"/>
      <c r="L158" s="69"/>
      <c r="M158" s="71"/>
      <c r="N158" s="69"/>
      <c r="O158" s="70"/>
      <c r="P158" s="67"/>
      <c r="Q158" s="68"/>
      <c r="R158" s="69"/>
      <c r="S158" s="67"/>
      <c r="T158" s="73"/>
      <c r="U158" s="71"/>
      <c r="V158" s="68"/>
      <c r="W158" s="69"/>
      <c r="X158" s="71"/>
      <c r="Y158" s="68"/>
      <c r="Z158" s="69"/>
      <c r="AA158" s="71"/>
      <c r="AB158" s="68"/>
      <c r="AC158" s="69"/>
      <c r="AD158" s="71"/>
      <c r="AE158" s="80"/>
      <c r="AF158" s="39"/>
      <c r="AG158" s="39"/>
      <c r="AH158" s="39"/>
      <c r="AI158" s="39"/>
      <c r="AJ158" s="65"/>
      <c r="AK158" s="65"/>
      <c r="AL158" s="65"/>
      <c r="AM158" s="65"/>
      <c r="AN158" s="65"/>
      <c r="AO158" s="65"/>
    </row>
    <row r="159" spans="1:41" ht="30" customHeight="1">
      <c r="A159" s="81" t="s">
        <v>32</v>
      </c>
      <c r="B159" s="82" t="e">
        <f>100*(COUNTIF(B9:B158,1))/($A160-COUNTIF(B9:B158,"A"))</f>
        <v>#DIV/0!</v>
      </c>
      <c r="C159" s="82" t="e">
        <f>100*(COUNTIF(C9:C158,1))/($A160-COUNTIF(C9:C158,"A"))</f>
        <v>#DIV/0!</v>
      </c>
      <c r="D159" s="82" t="e">
        <f>100*(COUNTIF(D9:D158,1))/($A160-COUNTIF(D9:D158,"A"))</f>
        <v>#DIV/0!</v>
      </c>
      <c r="E159" s="82" t="e">
        <f>100*(COUNTIF(E9:E158,1))/($A160-COUNTIF(E9:E158,"A"))</f>
        <v>#DIV/0!</v>
      </c>
      <c r="F159" s="82" t="e">
        <f>100*(COUNTIF(F9:F158,1))/($A160-COUNTIF(F9:F158,"A"))</f>
        <v>#DIV/0!</v>
      </c>
      <c r="G159" s="82" t="e">
        <f>100*(COUNTIF(G9:G158,1))/($A160-COUNTIF(G9:G158,"A"))</f>
        <v>#DIV/0!</v>
      </c>
      <c r="H159" s="82" t="e">
        <f>100*(COUNTIF(H9:H158,1))/($A160-COUNTIF(H9:H158,"A"))</f>
        <v>#DIV/0!</v>
      </c>
      <c r="I159" s="82" t="e">
        <f>100*(COUNTIF(I9:I158,1))/($A160-COUNTIF(I9:I158,"A"))</f>
        <v>#DIV/0!</v>
      </c>
      <c r="J159" s="82" t="e">
        <f>100*(COUNTIF(J9:J158,1))/($A160-COUNTIF(J9:J158,"A"))</f>
        <v>#DIV/0!</v>
      </c>
      <c r="K159" s="82" t="e">
        <f>100*(COUNTIF(K9:K158,1))/($A160-COUNTIF(K9:K158,"A"))</f>
        <v>#DIV/0!</v>
      </c>
      <c r="L159" s="82" t="e">
        <f>100*(COUNTIF(L9:L158,1))/($A160-COUNTIF(L9:L158,"A"))</f>
        <v>#DIV/0!</v>
      </c>
      <c r="M159" s="82" t="e">
        <f>100*(COUNTIF(M9:M158,1))/($A160-COUNTIF(M9:M158,"A"))</f>
        <v>#DIV/0!</v>
      </c>
      <c r="N159" s="82" t="e">
        <f>100*(COUNTIF(N9:N158,1))/($A160-COUNTIF(N9:N158,"A"))</f>
        <v>#DIV/0!</v>
      </c>
      <c r="O159" s="82" t="e">
        <f>100*(COUNTIF(O9:O158,1)+0.5*COUNTIF(O9:O158,2))/($A160-COUNTIF(O9:O158,"A"))</f>
        <v>#DIV/0!</v>
      </c>
      <c r="P159" s="82" t="e">
        <f>100*(COUNTIF(P9:P158,1))/($A160-COUNTIF(P9:P158,"A"))</f>
        <v>#DIV/0!</v>
      </c>
      <c r="Q159" s="82" t="e">
        <f>100*(COUNTIF(Q9:Q158,1))/($A160-COUNTIF(Q9:Q158,"A"))</f>
        <v>#DIV/0!</v>
      </c>
      <c r="R159" s="82" t="e">
        <f>100*(COUNTIF(R9:R158,1))/($A160-COUNTIF(R9:R158,"A"))</f>
        <v>#DIV/0!</v>
      </c>
      <c r="S159" s="82" t="e">
        <f>100*(COUNTIF(S9:S158,1)+0.5*COUNTIF(S9:S158,2))/($A160-COUNTIF(S9:S158,"A"))</f>
        <v>#DIV/0!</v>
      </c>
      <c r="T159" s="82" t="e">
        <f>100*(COUNTIF(T9:T158,1))/($A160-COUNTIF(T9:T158,"A"))</f>
        <v>#DIV/0!</v>
      </c>
      <c r="U159" s="82" t="e">
        <f>100*(COUNTIF(U9:U158,1))/($A160-COUNTIF(U9:U158,"A"))</f>
        <v>#DIV/0!</v>
      </c>
      <c r="V159" s="82" t="e">
        <f>100*(COUNTIF(V9:V158,1))/($A160-COUNTIF(V9:V158,"A"))</f>
        <v>#DIV/0!</v>
      </c>
      <c r="W159" s="82" t="e">
        <f>100*(COUNTIF(W9:W158,1))/($A160-COUNTIF(W9:W158,"A"))</f>
        <v>#DIV/0!</v>
      </c>
      <c r="X159" s="82" t="e">
        <f>100*(COUNTIF(X9:X158,1))/($A160-COUNTIF(X9:X158,"A"))</f>
        <v>#DIV/0!</v>
      </c>
      <c r="Y159" s="82" t="e">
        <f>100*(COUNTIF(Y9:Y158,1))/($A160-COUNTIF(Y9:Y158,"A"))</f>
        <v>#DIV/0!</v>
      </c>
      <c r="Z159" s="82" t="e">
        <f>100*(COUNTIF(Z9:Z158,1)+0.5*COUNTIF(Z9:Z158,2))/($A160-COUNTIF(Z9:Z158,"A"))</f>
        <v>#DIV/0!</v>
      </c>
      <c r="AA159" s="82" t="e">
        <f>100*(COUNTIF(AA9:AA158,1))/($A160-COUNTIF(AA9:AA158,"A"))</f>
        <v>#DIV/0!</v>
      </c>
      <c r="AB159" s="82" t="e">
        <f>100*(COUNTIF(AB9:AB158,1))/($A160-COUNTIF(AB9:AB158,"A"))</f>
        <v>#DIV/0!</v>
      </c>
      <c r="AC159" s="82" t="e">
        <f>100*(COUNTIF(AC9:AC158,1))/($A160-COUNTIF(AC9:AC158,"A"))</f>
        <v>#DIV/0!</v>
      </c>
      <c r="AD159" s="82" t="e">
        <f>100*(COUNTIF(AD9:AD158,1)+0.5*COUNTIF(AD9:AD158,2))/($A160-COUNTIF(AD9:AD158,"A"))</f>
        <v>#DIV/0!</v>
      </c>
      <c r="AE159" s="82" t="e">
        <f>100*(COUNTIF(AE9:AE158,1)+0.5*COUNTIF(AE9:AE158,2))/($A160-COUNTIF(AE9:AE158,"A"))</f>
        <v>#DIV/0!</v>
      </c>
      <c r="AF159" s="40"/>
      <c r="AG159" s="40"/>
      <c r="AH159" s="40"/>
      <c r="AI159" s="40"/>
      <c r="AJ159" s="40"/>
      <c r="AK159" s="40"/>
      <c r="AL159" s="40"/>
      <c r="AM159" s="40"/>
      <c r="AN159" s="40"/>
      <c r="AO159" s="40"/>
    </row>
    <row r="160" spans="1:31" s="83" customFormat="1" ht="15.75">
      <c r="A160" s="83">
        <f>150-COUNTIF(A9:A158,"")</f>
        <v>0</v>
      </c>
      <c r="B160" s="83">
        <f>COUNTIF(B9:B158,"A")</f>
        <v>0</v>
      </c>
      <c r="C160" s="83">
        <f>COUNTIF(C9:C158,"A")</f>
        <v>0</v>
      </c>
      <c r="D160" s="83">
        <f>COUNTIF(D9:D158,"A")</f>
        <v>0</v>
      </c>
      <c r="E160" s="83">
        <f>COUNTIF(E9:E158,"A")</f>
        <v>0</v>
      </c>
      <c r="F160" s="83">
        <f>COUNTIF(F9:F158,"A")</f>
        <v>0</v>
      </c>
      <c r="G160" s="83">
        <f>COUNTIF(G9:G158,"A")</f>
        <v>0</v>
      </c>
      <c r="H160" s="83">
        <f>COUNTIF(H9:H158,"A")</f>
        <v>0</v>
      </c>
      <c r="I160" s="83">
        <f>COUNTIF(I9:I158,"A")</f>
        <v>0</v>
      </c>
      <c r="J160" s="83">
        <f>COUNTIF(J9:J158,"A")</f>
        <v>0</v>
      </c>
      <c r="K160" s="83">
        <f>COUNTIF(K9:K158,"A")</f>
        <v>0</v>
      </c>
      <c r="L160" s="83">
        <f>COUNTIF(L9:L158,"A")</f>
        <v>0</v>
      </c>
      <c r="M160" s="83">
        <f>COUNTIF(M9:M158,"A")</f>
        <v>0</v>
      </c>
      <c r="N160" s="83">
        <f>COUNTIF(N9:N158,"A")</f>
        <v>0</v>
      </c>
      <c r="O160" s="83">
        <f>COUNTIF(O9:O158,"A")</f>
        <v>0</v>
      </c>
      <c r="P160" s="83">
        <f>COUNTIF(P9:P158,"A")</f>
        <v>0</v>
      </c>
      <c r="Q160" s="83">
        <f>COUNTIF(Q9:Q158,"A")</f>
        <v>0</v>
      </c>
      <c r="R160" s="83">
        <f>COUNTIF(R9:R158,"A")</f>
        <v>0</v>
      </c>
      <c r="S160" s="83">
        <f>COUNTIF(S9:S158,"A")</f>
        <v>0</v>
      </c>
      <c r="T160" s="83">
        <f>COUNTIF(T9:T158,"A")</f>
        <v>0</v>
      </c>
      <c r="U160" s="83">
        <f>COUNTIF(U9:U158,"A")</f>
        <v>0</v>
      </c>
      <c r="V160" s="83">
        <f>COUNTIF(V9:V158,"A")</f>
        <v>0</v>
      </c>
      <c r="W160" s="83">
        <f>COUNTIF(W9:W158,"A")</f>
        <v>0</v>
      </c>
      <c r="X160" s="83">
        <f>COUNTIF(X9:X158,"A")</f>
        <v>0</v>
      </c>
      <c r="Y160" s="83">
        <f>COUNTIF(Y9:Y158,"A")</f>
        <v>0</v>
      </c>
      <c r="Z160" s="83">
        <f>COUNTIF(Z9:Z158,"A")</f>
        <v>0</v>
      </c>
      <c r="AA160" s="83">
        <f>COUNTIF(AA9:AA158,"A")</f>
        <v>0</v>
      </c>
      <c r="AB160" s="83">
        <f>COUNTIF(AB9:AB158,"A")</f>
        <v>0</v>
      </c>
      <c r="AC160" s="83">
        <f>COUNTIF(AC9:AC158,"A")</f>
        <v>0</v>
      </c>
      <c r="AD160" s="83">
        <f>COUNTIF(AD9:AD158,"A")</f>
        <v>0</v>
      </c>
      <c r="AE160" s="83">
        <f>COUNTIF(AE9:AE158,"A")</f>
        <v>0</v>
      </c>
    </row>
  </sheetData>
  <sheetProtection sheet="1"/>
  <mergeCells count="36">
    <mergeCell ref="A1:AE1"/>
    <mergeCell ref="B3:AE3"/>
    <mergeCell ref="B4:D4"/>
    <mergeCell ref="F4:H4"/>
    <mergeCell ref="I4:L4"/>
    <mergeCell ref="M4:N4"/>
    <mergeCell ref="P4:T4"/>
    <mergeCell ref="U4:W4"/>
    <mergeCell ref="X4:Z4"/>
    <mergeCell ref="AA4:AC4"/>
    <mergeCell ref="AH4:AJ4"/>
    <mergeCell ref="B5:D6"/>
    <mergeCell ref="E5:E6"/>
    <mergeCell ref="F5:H6"/>
    <mergeCell ref="I5:L6"/>
    <mergeCell ref="M5:N6"/>
    <mergeCell ref="O5:O6"/>
    <mergeCell ref="P5:R6"/>
    <mergeCell ref="S5:T6"/>
    <mergeCell ref="U5:W6"/>
    <mergeCell ref="X5:Z6"/>
    <mergeCell ref="AA5:AC6"/>
    <mergeCell ref="AD5:AD6"/>
    <mergeCell ref="AE5:AE6"/>
    <mergeCell ref="AH5:AJ6"/>
    <mergeCell ref="A6:A8"/>
    <mergeCell ref="B7:D7"/>
    <mergeCell ref="F7:H7"/>
    <mergeCell ref="I7:L7"/>
    <mergeCell ref="M7:N7"/>
    <mergeCell ref="P7:R7"/>
    <mergeCell ref="S7:T7"/>
    <mergeCell ref="U7:W7"/>
    <mergeCell ref="X7:Z7"/>
    <mergeCell ref="AA7:AC7"/>
    <mergeCell ref="AH7:AJ7"/>
  </mergeCells>
  <conditionalFormatting sqref="AA159:AC159 B159:Y159">
    <cfRule type="cellIs" priority="1" dxfId="0" operator="lessThan" stopIfTrue="1">
      <formula>50</formula>
    </cfRule>
  </conditionalFormatting>
  <conditionalFormatting sqref="AD159">
    <cfRule type="cellIs" priority="2" dxfId="0" operator="lessThan" stopIfTrue="1">
      <formula>50</formula>
    </cfRule>
  </conditionalFormatting>
  <conditionalFormatting sqref="AE159">
    <cfRule type="cellIs" priority="3" dxfId="0" operator="lessThan" stopIfTrue="1">
      <formula>50</formula>
    </cfRule>
  </conditionalFormatting>
  <conditionalFormatting sqref="Z159">
    <cfRule type="cellIs" priority="4" dxfId="0" operator="lessThan" stopIfTrue="1">
      <formula>50</formula>
    </cfRule>
  </conditionalFormatting>
  <dataValidations count="3">
    <dataValidation type="list" allowBlank="1" showErrorMessage="1" sqref="B9:N158 P9:R158 T9:Y158 AA9:AC158">
      <formula1>"1,9,0,A"</formula1>
      <formula2>1</formula2>
    </dataValidation>
    <dataValidation type="list" allowBlank="1" showErrorMessage="1" sqref="S9:S158 Z9:Z158 AD9:AE158">
      <formula1>"1,2,9,0,A"</formula1>
      <formula2>1</formula2>
    </dataValidation>
    <dataValidation type="list" allowBlank="1" showErrorMessage="1" sqref="O9:O158">
      <formula1>"1,2,9,0,A"</formula1>
      <formula2>1</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E159"/>
  <sheetViews>
    <sheetView tabSelected="1" zoomScale="85" zoomScaleNormal="85" workbookViewId="0" topLeftCell="A1">
      <pane ySplit="8" topLeftCell="A9" activePane="bottomLeft" state="frozen"/>
      <selection pane="topLeft" activeCell="A1" sqref="A1"/>
      <selection pane="bottomLeft" activeCell="X9" sqref="X9"/>
    </sheetView>
  </sheetViews>
  <sheetFormatPr defaultColWidth="11.421875" defaultRowHeight="15"/>
  <cols>
    <col min="2" max="2" width="10.28125" style="0" customWidth="1"/>
    <col min="3" max="3" width="9.8515625" style="0" customWidth="1"/>
    <col min="4" max="4" width="9.7109375" style="0" customWidth="1"/>
    <col min="5" max="5" width="10.421875" style="0" customWidth="1"/>
    <col min="6" max="6" width="6.28125" style="0" customWidth="1"/>
    <col min="7" max="7" width="8.421875" style="0" customWidth="1"/>
    <col min="8" max="8" width="9.8515625" style="0" customWidth="1"/>
    <col min="9" max="9" width="9.7109375" style="0" customWidth="1"/>
    <col min="10" max="10" width="10.8515625" style="0" customWidth="1"/>
    <col min="11" max="11" width="6.28125" style="0" customWidth="1"/>
    <col min="12" max="12" width="8.140625" style="0" customWidth="1"/>
    <col min="13" max="14" width="10.00390625" style="0" customWidth="1"/>
    <col min="15" max="15" width="10.8515625" style="0" customWidth="1"/>
    <col min="16" max="16" width="9.7109375" style="0" customWidth="1"/>
    <col min="17" max="17" width="6.28125" style="0" customWidth="1"/>
    <col min="18" max="18" width="7.7109375" style="0" customWidth="1"/>
    <col min="19" max="19" width="12.57421875" style="0" customWidth="1"/>
    <col min="20" max="20" width="12.00390625" style="0" customWidth="1"/>
    <col min="21" max="21" width="7.00390625" style="0" customWidth="1"/>
    <col min="22" max="22" width="8.00390625" style="0" customWidth="1"/>
    <col min="23" max="23" width="6.7109375" style="0" customWidth="1"/>
    <col min="24" max="24" width="10.28125" style="0" customWidth="1"/>
  </cols>
  <sheetData>
    <row r="1" spans="1:22" ht="28.5">
      <c r="A1" s="84" t="s">
        <v>0</v>
      </c>
      <c r="B1" s="84"/>
      <c r="C1" s="84"/>
      <c r="D1" s="84"/>
      <c r="E1" s="84"/>
      <c r="F1" s="84"/>
      <c r="G1" s="84"/>
      <c r="H1" s="84"/>
      <c r="I1" s="84"/>
      <c r="J1" s="84"/>
      <c r="K1" s="84"/>
      <c r="L1" s="84"/>
      <c r="M1" s="84"/>
      <c r="N1" s="84"/>
      <c r="O1" s="84"/>
      <c r="P1" s="84"/>
      <c r="Q1" s="84"/>
      <c r="R1" s="84"/>
      <c r="S1" s="84"/>
      <c r="T1" s="84"/>
      <c r="U1" s="84"/>
      <c r="V1" s="84"/>
    </row>
    <row r="2" spans="1:31" ht="10.5" customHeight="1">
      <c r="A2" s="3"/>
      <c r="B2" s="3"/>
      <c r="C2" s="3"/>
      <c r="D2" s="3"/>
      <c r="E2" s="3"/>
      <c r="F2" s="3"/>
      <c r="G2" s="3"/>
      <c r="H2" s="3"/>
      <c r="I2" s="3"/>
      <c r="J2" s="3"/>
      <c r="K2" s="3"/>
      <c r="L2" s="3"/>
      <c r="M2" s="3"/>
      <c r="N2" s="3"/>
      <c r="O2" s="3"/>
      <c r="P2" s="3"/>
      <c r="Q2" s="3"/>
      <c r="R2" s="3"/>
      <c r="S2" s="3"/>
      <c r="T2" s="3"/>
      <c r="U2" s="3"/>
      <c r="V2" s="3"/>
      <c r="Z2" s="85"/>
      <c r="AA2" s="85" t="s">
        <v>33</v>
      </c>
      <c r="AB2" s="85" t="s">
        <v>34</v>
      </c>
      <c r="AC2" s="85" t="s">
        <v>35</v>
      </c>
      <c r="AD2" s="85" t="s">
        <v>36</v>
      </c>
      <c r="AE2" s="85" t="s">
        <v>37</v>
      </c>
    </row>
    <row r="3" spans="1:31" s="86" customFormat="1" ht="27.75" customHeight="1">
      <c r="A3" s="3"/>
      <c r="B3" s="4" t="s">
        <v>1</v>
      </c>
      <c r="C3" s="4"/>
      <c r="D3" s="4"/>
      <c r="E3" s="4"/>
      <c r="F3" s="4"/>
      <c r="G3" s="4"/>
      <c r="H3" s="4"/>
      <c r="I3" s="4"/>
      <c r="J3" s="4"/>
      <c r="K3" s="4"/>
      <c r="L3" s="4"/>
      <c r="M3" s="4"/>
      <c r="N3" s="4"/>
      <c r="O3" s="4"/>
      <c r="P3" s="4"/>
      <c r="Q3" s="4"/>
      <c r="R3" s="4"/>
      <c r="S3" s="4"/>
      <c r="T3" s="4"/>
      <c r="U3" s="4"/>
      <c r="V3" s="4"/>
      <c r="W3" s="4"/>
      <c r="X3" s="4"/>
      <c r="Z3" s="87" t="s">
        <v>38</v>
      </c>
      <c r="AA3" s="88">
        <f>COUNTIF(G9:G158,"&lt;=25")</f>
        <v>0</v>
      </c>
      <c r="AB3" s="88">
        <f>COUNTIF(L9:L158,"&lt;=25")</f>
        <v>0</v>
      </c>
      <c r="AC3" s="88">
        <f>COUNTIF(R9:R158,"&lt;=25")</f>
        <v>0</v>
      </c>
      <c r="AD3" s="88">
        <f>COUNTIF(V9:V158,"&lt;=25")</f>
        <v>0</v>
      </c>
      <c r="AE3" s="88">
        <f>COUNTIF(X10:X159,"&lt;=25")</f>
        <v>0</v>
      </c>
    </row>
    <row r="4" spans="1:31" s="95" customFormat="1" ht="45.75" customHeight="1">
      <c r="A4" s="89"/>
      <c r="B4" s="90" t="s">
        <v>2</v>
      </c>
      <c r="C4" s="90"/>
      <c r="D4" s="90"/>
      <c r="E4" s="90"/>
      <c r="F4" s="90"/>
      <c r="G4" s="90"/>
      <c r="H4" s="91" t="s">
        <v>3</v>
      </c>
      <c r="I4" s="91"/>
      <c r="J4" s="91"/>
      <c r="K4" s="91"/>
      <c r="L4" s="91"/>
      <c r="M4" s="92" t="s">
        <v>4</v>
      </c>
      <c r="N4" s="92"/>
      <c r="O4" s="92"/>
      <c r="P4" s="92"/>
      <c r="Q4" s="92"/>
      <c r="R4" s="92"/>
      <c r="S4" s="93" t="s">
        <v>5</v>
      </c>
      <c r="T4" s="93"/>
      <c r="U4" s="93"/>
      <c r="V4" s="93"/>
      <c r="W4" s="94" t="s">
        <v>39</v>
      </c>
      <c r="X4" s="94"/>
      <c r="Z4" s="96" t="s">
        <v>40</v>
      </c>
      <c r="AA4" s="97">
        <f>COUNTIF(G9:G158,"&lt;=50")-AA3</f>
        <v>0</v>
      </c>
      <c r="AB4" s="97">
        <f>COUNTIF(L9:L158,"&lt;=50")-AB3</f>
        <v>0</v>
      </c>
      <c r="AC4" s="97">
        <f>COUNTIF(R9:R158,"&lt;=50")-AC3</f>
        <v>0</v>
      </c>
      <c r="AD4" s="97">
        <f>COUNTIF(V9:V158,"&lt;=50")-AD3</f>
        <v>0</v>
      </c>
      <c r="AE4" s="97">
        <f>COUNTIF(X9:X158,"&lt;=50")-AE3</f>
        <v>0</v>
      </c>
    </row>
    <row r="5" spans="1:31" ht="40.5" customHeight="1">
      <c r="A5" s="98"/>
      <c r="B5" s="99" t="s">
        <v>6</v>
      </c>
      <c r="C5" s="99" t="s">
        <v>8</v>
      </c>
      <c r="D5" s="99" t="s">
        <v>11</v>
      </c>
      <c r="E5" s="99" t="s">
        <v>16</v>
      </c>
      <c r="F5" s="100" t="s">
        <v>41</v>
      </c>
      <c r="G5" s="100"/>
      <c r="H5" s="101" t="s">
        <v>7</v>
      </c>
      <c r="I5" s="101" t="s">
        <v>15</v>
      </c>
      <c r="J5" s="101" t="s">
        <v>17</v>
      </c>
      <c r="K5" s="102" t="s">
        <v>41</v>
      </c>
      <c r="L5" s="102"/>
      <c r="M5" s="103" t="s">
        <v>9</v>
      </c>
      <c r="N5" s="103" t="s">
        <v>12</v>
      </c>
      <c r="O5" s="103" t="s">
        <v>13</v>
      </c>
      <c r="P5" s="103" t="s">
        <v>9</v>
      </c>
      <c r="Q5" s="104" t="s">
        <v>41</v>
      </c>
      <c r="R5" s="104"/>
      <c r="S5" s="105" t="s">
        <v>10</v>
      </c>
      <c r="T5" s="105" t="s">
        <v>14</v>
      </c>
      <c r="U5" s="106" t="s">
        <v>41</v>
      </c>
      <c r="V5" s="106"/>
      <c r="W5" s="94"/>
      <c r="X5" s="94"/>
      <c r="Z5" s="107" t="s">
        <v>42</v>
      </c>
      <c r="AA5" s="108">
        <f>COUNTIF(G9:G158,"&lt;=75")-AA3-AA4</f>
        <v>0</v>
      </c>
      <c r="AB5" s="108">
        <f>COUNTIF(L9:L158,"&lt;75")-AB4-AB3</f>
        <v>0</v>
      </c>
      <c r="AC5" s="108">
        <f>COUNTIF(R9:R158,"&lt;75")-AC4-AC3</f>
        <v>0</v>
      </c>
      <c r="AD5" s="108">
        <f>COUNTIF(V9:V158,"&lt;75")-AD4-AD3</f>
        <v>0</v>
      </c>
      <c r="AE5" s="108">
        <f>COUNTIF(X9:X158,"&lt;75")-AE4-AE3</f>
        <v>0</v>
      </c>
    </row>
    <row r="6" spans="1:31" ht="40.5" customHeight="1">
      <c r="A6" s="98"/>
      <c r="B6" s="99"/>
      <c r="C6" s="99"/>
      <c r="D6" s="99"/>
      <c r="E6" s="99"/>
      <c r="F6" s="100"/>
      <c r="G6" s="100"/>
      <c r="H6" s="101"/>
      <c r="I6" s="101"/>
      <c r="J6" s="101"/>
      <c r="K6" s="102"/>
      <c r="L6" s="102"/>
      <c r="M6" s="103"/>
      <c r="N6" s="103"/>
      <c r="O6" s="103"/>
      <c r="P6" s="103"/>
      <c r="Q6" s="104"/>
      <c r="R6" s="104"/>
      <c r="S6" s="105"/>
      <c r="T6" s="105"/>
      <c r="U6" s="106"/>
      <c r="V6" s="106"/>
      <c r="W6" s="94"/>
      <c r="X6" s="94"/>
      <c r="Z6" s="109" t="s">
        <v>43</v>
      </c>
      <c r="AA6" s="110">
        <f>COUNTIF(G9:G158,"&gt;=75")</f>
        <v>0</v>
      </c>
      <c r="AB6" s="110">
        <f>COUNTIF(L9:L158,"&gt;=75")</f>
        <v>0</v>
      </c>
      <c r="AC6" s="110">
        <f>COUNTIF(R9:R158,"&gt;=75")</f>
        <v>0</v>
      </c>
      <c r="AD6" s="110">
        <f>COUNTIF(V10:V159,"&gt;=75")</f>
        <v>0</v>
      </c>
      <c r="AE6" s="110">
        <f>COUNTIF(X9:X158,"&gt;=75")</f>
        <v>0</v>
      </c>
    </row>
    <row r="7" spans="1:24" ht="15">
      <c r="A7" s="111"/>
      <c r="B7" s="112" t="s">
        <v>19</v>
      </c>
      <c r="C7" s="112" t="s">
        <v>21</v>
      </c>
      <c r="D7" s="112" t="s">
        <v>24</v>
      </c>
      <c r="E7" s="112" t="s">
        <v>29</v>
      </c>
      <c r="F7" s="100"/>
      <c r="G7" s="100"/>
      <c r="H7" s="113" t="s">
        <v>20</v>
      </c>
      <c r="I7" s="113" t="s">
        <v>28</v>
      </c>
      <c r="J7" s="113" t="s">
        <v>30</v>
      </c>
      <c r="K7" s="102"/>
      <c r="L7" s="102"/>
      <c r="M7" s="114" t="s">
        <v>22</v>
      </c>
      <c r="N7" s="114" t="s">
        <v>25</v>
      </c>
      <c r="O7" s="114" t="s">
        <v>26</v>
      </c>
      <c r="P7" s="114" t="s">
        <v>31</v>
      </c>
      <c r="Q7" s="104"/>
      <c r="R7" s="104"/>
      <c r="S7" s="115" t="s">
        <v>23</v>
      </c>
      <c r="T7" s="115" t="s">
        <v>27</v>
      </c>
      <c r="U7" s="106"/>
      <c r="V7" s="106"/>
      <c r="W7" s="94"/>
      <c r="X7" s="94"/>
    </row>
    <row r="8" spans="1:24" ht="15.75">
      <c r="A8" s="116"/>
      <c r="B8" s="117" t="s">
        <v>44</v>
      </c>
      <c r="C8" s="117" t="s">
        <v>44</v>
      </c>
      <c r="D8" s="117" t="s">
        <v>45</v>
      </c>
      <c r="E8" s="117" t="s">
        <v>44</v>
      </c>
      <c r="F8" s="118" t="s">
        <v>46</v>
      </c>
      <c r="G8" s="119" t="s">
        <v>47</v>
      </c>
      <c r="H8" s="120" t="s">
        <v>45</v>
      </c>
      <c r="I8" s="120" t="s">
        <v>44</v>
      </c>
      <c r="J8" s="120" t="s">
        <v>45</v>
      </c>
      <c r="K8" s="121" t="s">
        <v>48</v>
      </c>
      <c r="L8" s="122" t="s">
        <v>47</v>
      </c>
      <c r="M8" s="123" t="s">
        <v>49</v>
      </c>
      <c r="N8" s="123" t="s">
        <v>44</v>
      </c>
      <c r="O8" s="123" t="s">
        <v>50</v>
      </c>
      <c r="P8" s="123" t="s">
        <v>45</v>
      </c>
      <c r="Q8" s="124" t="s">
        <v>46</v>
      </c>
      <c r="R8" s="125" t="s">
        <v>47</v>
      </c>
      <c r="S8" s="126" t="s">
        <v>50</v>
      </c>
      <c r="T8" s="126" t="s">
        <v>44</v>
      </c>
      <c r="U8" s="127" t="s">
        <v>48</v>
      </c>
      <c r="V8" s="54" t="s">
        <v>47</v>
      </c>
      <c r="W8" s="128" t="s">
        <v>51</v>
      </c>
      <c r="X8" s="129" t="s">
        <v>47</v>
      </c>
    </row>
    <row r="9" spans="1:24" ht="15.75">
      <c r="A9" s="116">
        <f>IF(Données!A9="","",Données!A9)</f>
        <v>0</v>
      </c>
      <c r="B9" s="130">
        <f>IF(A9="","",COUNTIF(Données!B9:D9,1))</f>
        <v>0</v>
      </c>
      <c r="C9" s="130">
        <f>IF(A9="","",COUNTIF(Données!F9:H9,1))</f>
        <v>0</v>
      </c>
      <c r="D9" s="130">
        <f>IF(A9="","",IF(Données!O9=1,1,IF(Données!O9=2,0.5,0)))</f>
        <v>0</v>
      </c>
      <c r="E9" s="130">
        <f>IF(A9="","",COUNTIF(Données!AA9:AC9,1))</f>
        <v>0</v>
      </c>
      <c r="F9" s="131">
        <f aca="true" t="shared" si="0" ref="F9:F158">IF(A9="","",SUM(B9:E9))</f>
        <v>0</v>
      </c>
      <c r="G9" s="132">
        <f>IF(A9="","",100*F9/(10-COUNTIF(Données!B9:D9,"A")-COUNTIF(Données!F9:H9,"A")-COUNTIF(Données!O9,"A")-COUNTIF(Données!AA9:AC9,"A")))</f>
        <v>0</v>
      </c>
      <c r="H9" s="133">
        <f>IF(A9="","",COUNTIF(Données!E9,1))</f>
        <v>0</v>
      </c>
      <c r="I9" s="133">
        <f>IF(A9="","",COUNTIF(Données!X9:Z9,1)+0.5*COUNTIF(Données!X9:Z9,2))</f>
        <v>0</v>
      </c>
      <c r="J9" s="133">
        <f>IF(A9="","",COUNTIF(Données!AD9:AD9,1)+0.5*COUNTIF(Données!AD9:AD9,2))</f>
        <v>0</v>
      </c>
      <c r="K9" s="134">
        <f aca="true" t="shared" si="1" ref="K9:K158">IF(A9="","",SUM(H9:J9))</f>
        <v>0</v>
      </c>
      <c r="L9" s="135">
        <f>IF(A9="","",100*K9/(5-COUNTIF(Données!E9,"A")-COUNTIF(Données!X9:Z9,"A")-COUNTIF(Données!AD9:AD9,"A")))</f>
        <v>0</v>
      </c>
      <c r="M9" s="136">
        <f>IF(A9="","",COUNTIF(Données!I9:L9,1))</f>
        <v>0</v>
      </c>
      <c r="N9" s="136">
        <f>IF(A9="","",COUNTIF(Données!P9:R9,1))</f>
        <v>0</v>
      </c>
      <c r="O9" s="136">
        <f>IF(A9="","",COUNTIF(Données!S9:T9,1)+0.5*COUNTIF(Données!S9:T9,2))</f>
        <v>0</v>
      </c>
      <c r="P9" s="136">
        <f>IF(A9="","",COUNTIF(Données!AE9,1)+0.5*COUNTIF(Données!AE9,2))</f>
        <v>0</v>
      </c>
      <c r="Q9" s="134">
        <f aca="true" t="shared" si="2" ref="Q9:Q158">IF(A9="","",SUM(M9:P9))</f>
        <v>0</v>
      </c>
      <c r="R9" s="137">
        <f>IF(A9="","",100*Q9/(10-COUNTIF(Données!I9:L9,"A")-COUNTIF(Données!P9:T9,"A")-COUNTIF(Données!AE9,"A")))</f>
        <v>0</v>
      </c>
      <c r="S9" s="138">
        <f>IF(A9="","",COUNTIF(Données!M9:N9,1))</f>
        <v>0</v>
      </c>
      <c r="T9" s="138">
        <f>IF(A9="","",COUNTIF(Données!U9:W9,1))</f>
        <v>0</v>
      </c>
      <c r="U9" s="139">
        <f aca="true" t="shared" si="3" ref="U9:U158">IF(A9="","",SUM(S9:T9))</f>
        <v>0</v>
      </c>
      <c r="V9" s="140">
        <f>IF(A9="","",100*U9/(5-COUNTIF(Données!M9:N9,"A")-COUNTIF(Données!U9:W9,"A")))</f>
        <v>0</v>
      </c>
      <c r="W9" s="141">
        <f aca="true" t="shared" si="4" ref="W9:W158">IF(A9="","",F9+K9+Q9+U9)</f>
        <v>0</v>
      </c>
      <c r="X9" s="135">
        <f>IF(A9="","",100*W9/(30-COUNTIF(Données!B9:AE9,"A")))</f>
        <v>0</v>
      </c>
    </row>
    <row r="10" spans="1:24" ht="15.75">
      <c r="A10" s="142">
        <f>IF(Données!A10="","",Données!A10)</f>
        <v>0</v>
      </c>
      <c r="B10" s="143">
        <f>IF(A10="","",COUNTIF(Données!B10:D10,1))</f>
        <v>0</v>
      </c>
      <c r="C10" s="143">
        <f>IF(A10="","",COUNTIF(Données!F10:H10,1))</f>
        <v>0</v>
      </c>
      <c r="D10" s="143">
        <f>IF(A10="","",IF(Données!O10=1,1,IF(Données!O10=2,0.5,0)))</f>
        <v>0</v>
      </c>
      <c r="E10" s="143">
        <f>IF(A10="","",COUNTIF(Données!AA10:AC10,1))</f>
        <v>0</v>
      </c>
      <c r="F10" s="144">
        <f t="shared" si="0"/>
        <v>0</v>
      </c>
      <c r="G10" s="145">
        <f>IF(A10="","",100*F10/(10-COUNTIF(Données!B10:D10,"A")-COUNTIF(Données!F10:H10,"A")-COUNTIF(Données!O10,"A")-COUNTIF(Données!AA10:AC10,"A")))</f>
        <v>0</v>
      </c>
      <c r="H10" s="146">
        <f>IF(A10="","",COUNTIF(Données!E10,1))</f>
        <v>0</v>
      </c>
      <c r="I10" s="147">
        <f>IF(A10="","",COUNTIF(Données!X10:Z10,1)+0.5*COUNTIF(Données!X10:Z10,2))</f>
        <v>0</v>
      </c>
      <c r="J10" s="147">
        <f>IF(A10="","",COUNTIF(Données!AD10:AD10,1)+0.5*COUNTIF(Données!AD10:AD10,2))</f>
        <v>0</v>
      </c>
      <c r="K10" s="148">
        <f t="shared" si="1"/>
        <v>0</v>
      </c>
      <c r="L10" s="149">
        <f>IF(A10="","",100*K10/(5-COUNTIF(Données!E10,"A")-COUNTIF(Données!X10:Z10,"A")-COUNTIF(Données!AD10:AD10,"A")))</f>
        <v>0</v>
      </c>
      <c r="M10" s="150">
        <f>IF(A10="","",COUNTIF(Données!I10:L10,1))</f>
        <v>0</v>
      </c>
      <c r="N10" s="150">
        <f>IF(A10="","",COUNTIF(Données!P10:R10,1))</f>
        <v>0</v>
      </c>
      <c r="O10" s="150">
        <f>IF(A10="","",COUNTIF(Données!S10:T10,1)+0.5*COUNTIF(Données!S10:T10,2))</f>
        <v>0</v>
      </c>
      <c r="P10" s="150">
        <f>IF(A10="","",COUNTIF(Données!AE10,1)+0.5*COUNTIF(Données!AE10,2))</f>
        <v>0</v>
      </c>
      <c r="Q10" s="151">
        <f t="shared" si="2"/>
        <v>0</v>
      </c>
      <c r="R10" s="152">
        <f>IF(A10="","",100*Q10/(10-COUNTIF(Données!I10:L10,"A")-COUNTIF(Données!P10:T10,"A")-COUNTIF(Données!AE10,"A")))</f>
        <v>0</v>
      </c>
      <c r="S10" s="153">
        <f>IF(A10="","",COUNTIF(Données!M10:N10,1))</f>
        <v>0</v>
      </c>
      <c r="T10" s="153">
        <f>IF(A10="","",COUNTIF(Données!U10:W10,1))</f>
        <v>0</v>
      </c>
      <c r="U10" s="154">
        <f t="shared" si="3"/>
        <v>0</v>
      </c>
      <c r="V10" s="145">
        <f>IF(A10="","",100*U10/(5-COUNTIF(Données!M10:N10,"A")-COUNTIF(Données!U10:W10,"A")))</f>
        <v>0</v>
      </c>
      <c r="W10" s="155">
        <f t="shared" si="4"/>
        <v>0</v>
      </c>
      <c r="X10" s="149">
        <f>IF(A10="","",100*W10/(30-COUNTIF(Données!B10:AE10,"A")))</f>
        <v>0</v>
      </c>
    </row>
    <row r="11" spans="1:24" ht="15.75">
      <c r="A11" s="116">
        <f>IF(Données!A11="","",Données!A11)</f>
        <v>0</v>
      </c>
      <c r="B11" s="130">
        <f>IF(A11="","",COUNTIF(Données!B11:D11,1))</f>
        <v>0</v>
      </c>
      <c r="C11" s="130">
        <f>IF(A11="","",COUNTIF(Données!F11:H11,1))</f>
        <v>0</v>
      </c>
      <c r="D11" s="130">
        <f>IF(A11="","",IF(Données!O11=1,1,IF(Données!O11=2,0.5,0)))</f>
        <v>0</v>
      </c>
      <c r="E11" s="130">
        <f>IF(A11="","",COUNTIF(Données!AA11:AC11,1))</f>
        <v>0</v>
      </c>
      <c r="F11" s="131">
        <f t="shared" si="0"/>
        <v>0</v>
      </c>
      <c r="G11" s="132">
        <f>IF(A11="","",100*F11/(10-COUNTIF(Données!B11:D11,"A")-COUNTIF(Données!F11:H11,"A")-COUNTIF(Données!O11,"A")-COUNTIF(Données!AA11:AC11,"A")))</f>
        <v>0</v>
      </c>
      <c r="H11" s="133">
        <f>IF(A11="","",COUNTIF(Données!E11,1))</f>
        <v>0</v>
      </c>
      <c r="I11" s="133">
        <f>IF(A11="","",COUNTIF(Données!X11:Z11,1)+0.5*COUNTIF(Données!X11:Z11,2))</f>
        <v>0</v>
      </c>
      <c r="J11" s="133">
        <f>IF(A11="","",COUNTIF(Données!AD11:AD11,1)+0.5*COUNTIF(Données!AD11:AD11,2))</f>
        <v>0</v>
      </c>
      <c r="K11" s="134">
        <f t="shared" si="1"/>
        <v>0</v>
      </c>
      <c r="L11" s="135">
        <f>IF(A11="","",100*K11/(5-COUNTIF(Données!E11,"A")-COUNTIF(Données!X11:Z11,"A")-COUNTIF(Données!AD11:AD11,"A")))</f>
        <v>0</v>
      </c>
      <c r="M11" s="136">
        <f>IF(A11="","",COUNTIF(Données!I11:L11,1))</f>
        <v>0</v>
      </c>
      <c r="N11" s="136">
        <f>IF(A11="","",COUNTIF(Données!P11:R11,1))</f>
        <v>0</v>
      </c>
      <c r="O11" s="136">
        <f>IF(A11="","",COUNTIF(Données!S11:T11,1)+0.5*COUNTIF(Données!S11:T11,2))</f>
        <v>0</v>
      </c>
      <c r="P11" s="136">
        <f>IF(A11="","",COUNTIF(Données!AE11,1)+0.5*COUNTIF(Données!AE11,2))</f>
        <v>0</v>
      </c>
      <c r="Q11" s="134">
        <f t="shared" si="2"/>
        <v>0</v>
      </c>
      <c r="R11" s="137">
        <f>IF(A11="","",100*Q11/(10-COUNTIF(Données!I11:L11,"A")-COUNTIF(Données!P11:T11,"A")-COUNTIF(Données!AE11,"A")))</f>
        <v>0</v>
      </c>
      <c r="S11" s="138">
        <f>IF(A11="","",COUNTIF(Données!M11:N11,1))</f>
        <v>0</v>
      </c>
      <c r="T11" s="138">
        <f>IF(A11="","",COUNTIF(Données!U11:W11,1))</f>
        <v>0</v>
      </c>
      <c r="U11" s="139">
        <f t="shared" si="3"/>
        <v>0</v>
      </c>
      <c r="V11" s="140">
        <f>IF(A11="","",100*U11/(5-COUNTIF(Données!M11:N11,"A")-COUNTIF(Données!U11:W11,"A")))</f>
        <v>0</v>
      </c>
      <c r="W11" s="141">
        <f t="shared" si="4"/>
        <v>0</v>
      </c>
      <c r="X11" s="135">
        <f>IF(A11="","",100*W11/(30-COUNTIF(Données!B11:AE11,"A")))</f>
        <v>0</v>
      </c>
    </row>
    <row r="12" spans="1:24" ht="15.75">
      <c r="A12" s="142">
        <f>IF(Données!A12="","",Données!A12)</f>
        <v>0</v>
      </c>
      <c r="B12" s="143">
        <f>IF(A12="","",COUNTIF(Données!B12:D12,1))</f>
        <v>0</v>
      </c>
      <c r="C12" s="143">
        <f>IF(A12="","",COUNTIF(Données!F12:H12,1))</f>
        <v>0</v>
      </c>
      <c r="D12" s="143">
        <f>IF(A12="","",IF(Données!O12=1,1,IF(Données!O12=2,0.5,0)))</f>
        <v>0</v>
      </c>
      <c r="E12" s="143">
        <f>IF(A12="","",COUNTIF(Données!AA12:AC12,1))</f>
        <v>0</v>
      </c>
      <c r="F12" s="144">
        <f t="shared" si="0"/>
        <v>0</v>
      </c>
      <c r="G12" s="145">
        <f>IF(A12="","",100*F12/(10-COUNTIF(Données!B12:D12,"A")-COUNTIF(Données!F12:H12,"A")-COUNTIF(Données!O12,"A")-COUNTIF(Données!AA12:AC12,"A")))</f>
        <v>0</v>
      </c>
      <c r="H12" s="146">
        <f>IF(A12="","",COUNTIF(Données!E12,1))</f>
        <v>0</v>
      </c>
      <c r="I12" s="147">
        <f>IF(A12="","",COUNTIF(Données!X12:Z12,1)+0.5*COUNTIF(Données!X12:Z12,2))</f>
        <v>0</v>
      </c>
      <c r="J12" s="147">
        <f>IF(A12="","",COUNTIF(Données!AD12:AD12,1)+0.5*COUNTIF(Données!AD12:AD12,2))</f>
        <v>0</v>
      </c>
      <c r="K12" s="148">
        <f t="shared" si="1"/>
        <v>0</v>
      </c>
      <c r="L12" s="149">
        <f>IF(A12="","",100*K12/(5-COUNTIF(Données!E12,"A")-COUNTIF(Données!X12:Z12,"A")-COUNTIF(Données!AD12:AD12,"A")))</f>
        <v>0</v>
      </c>
      <c r="M12" s="150">
        <f>IF(A12="","",COUNTIF(Données!I12:L12,1))</f>
        <v>0</v>
      </c>
      <c r="N12" s="150">
        <f>IF(A12="","",COUNTIF(Données!P12:R12,1))</f>
        <v>0</v>
      </c>
      <c r="O12" s="150">
        <f>IF(A12="","",COUNTIF(Données!S12:T12,1)+0.5*COUNTIF(Données!S12:T12,2))</f>
        <v>0</v>
      </c>
      <c r="P12" s="150">
        <f>IF(A12="","",COUNTIF(Données!AE12,1)+0.5*COUNTIF(Données!AE12,2))</f>
        <v>0</v>
      </c>
      <c r="Q12" s="151">
        <f t="shared" si="2"/>
        <v>0</v>
      </c>
      <c r="R12" s="152">
        <f>IF(A12="","",100*Q12/(10-COUNTIF(Données!I12:L12,"A")-COUNTIF(Données!P12:T12,"A")-COUNTIF(Données!AE12,"A")))</f>
        <v>0</v>
      </c>
      <c r="S12" s="153">
        <f>IF(A12="","",COUNTIF(Données!M12:N12,1))</f>
        <v>0</v>
      </c>
      <c r="T12" s="153">
        <f>IF(A12="","",COUNTIF(Données!U12:W12,1))</f>
        <v>0</v>
      </c>
      <c r="U12" s="154">
        <f t="shared" si="3"/>
        <v>0</v>
      </c>
      <c r="V12" s="145">
        <f>IF(A12="","",100*U12/(5-COUNTIF(Données!M12:N12,"A")-COUNTIF(Données!U12:W12,"A")))</f>
        <v>0</v>
      </c>
      <c r="W12" s="155">
        <f t="shared" si="4"/>
        <v>0</v>
      </c>
      <c r="X12" s="149">
        <f>IF(A12="","",100*W12/(30-COUNTIF(Données!B12:AE12,"A")))</f>
        <v>0</v>
      </c>
    </row>
    <row r="13" spans="1:24" ht="15.75">
      <c r="A13" s="116">
        <f>IF(Données!A13="","",Données!A13)</f>
        <v>0</v>
      </c>
      <c r="B13" s="130">
        <f>IF(A13="","",COUNTIF(Données!B13:D13,1))</f>
        <v>0</v>
      </c>
      <c r="C13" s="130">
        <f>IF(A13="","",COUNTIF(Données!F13:H13,1))</f>
        <v>0</v>
      </c>
      <c r="D13" s="130">
        <f>IF(A13="","",IF(Données!O13=1,1,IF(Données!O13=2,0.5,0)))</f>
        <v>0</v>
      </c>
      <c r="E13" s="130">
        <f>IF(A13="","",COUNTIF(Données!AA13:AC13,1))</f>
        <v>0</v>
      </c>
      <c r="F13" s="131">
        <f t="shared" si="0"/>
        <v>0</v>
      </c>
      <c r="G13" s="132">
        <f>IF(A13="","",100*F13/(10-COUNTIF(Données!B13:D13,"A")-COUNTIF(Données!F13:H13,"A")-COUNTIF(Données!O13,"A")-COUNTIF(Données!AA13:AC13,"A")))</f>
        <v>0</v>
      </c>
      <c r="H13" s="133">
        <f>IF(A13="","",COUNTIF(Données!E13,1))</f>
        <v>0</v>
      </c>
      <c r="I13" s="133">
        <f>IF(A13="","",COUNTIF(Données!X13:Z13,1)+0.5*COUNTIF(Données!X13:Z13,2))</f>
        <v>0</v>
      </c>
      <c r="J13" s="133">
        <f>IF(A13="","",COUNTIF(Données!AD13:AD13,1)+0.5*COUNTIF(Données!AD13:AD13,2))</f>
        <v>0</v>
      </c>
      <c r="K13" s="134">
        <f t="shared" si="1"/>
        <v>0</v>
      </c>
      <c r="L13" s="135">
        <f>IF(A13="","",100*K13/(5-COUNTIF(Données!E13,"A")-COUNTIF(Données!X13:Z13,"A")-COUNTIF(Données!AD13:AD13,"A")))</f>
        <v>0</v>
      </c>
      <c r="M13" s="136">
        <f>IF(A13="","",COUNTIF(Données!I13:L13,1))</f>
        <v>0</v>
      </c>
      <c r="N13" s="136">
        <f>IF(A13="","",COUNTIF(Données!P13:R13,1))</f>
        <v>0</v>
      </c>
      <c r="O13" s="136">
        <f>IF(A13="","",COUNTIF(Données!S13:T13,1)+0.5*COUNTIF(Données!S13:T13,2))</f>
        <v>0</v>
      </c>
      <c r="P13" s="136">
        <f>IF(A13="","",COUNTIF(Données!AE13,1)+0.5*COUNTIF(Données!AE13,2))</f>
        <v>0</v>
      </c>
      <c r="Q13" s="134">
        <f t="shared" si="2"/>
        <v>0</v>
      </c>
      <c r="R13" s="137">
        <f>IF(A13="","",100*Q13/(10-COUNTIF(Données!I13:L13,"A")-COUNTIF(Données!P13:T13,"A")-COUNTIF(Données!AE13,"A")))</f>
        <v>0</v>
      </c>
      <c r="S13" s="138">
        <f>IF(A13="","",COUNTIF(Données!M13:N13,1))</f>
        <v>0</v>
      </c>
      <c r="T13" s="138">
        <f>IF(A13="","",COUNTIF(Données!U13:W13,1))</f>
        <v>0</v>
      </c>
      <c r="U13" s="139">
        <f t="shared" si="3"/>
        <v>0</v>
      </c>
      <c r="V13" s="140">
        <f>IF(A13="","",100*U13/(5-COUNTIF(Données!M13:N13,"A")-COUNTIF(Données!U13:W13,"A")))</f>
        <v>0</v>
      </c>
      <c r="W13" s="141">
        <f t="shared" si="4"/>
        <v>0</v>
      </c>
      <c r="X13" s="135">
        <f>IF(A13="","",100*W13/(30-COUNTIF(Données!B13:AE13,"A")))</f>
        <v>0</v>
      </c>
    </row>
    <row r="14" spans="1:24" ht="15.75">
      <c r="A14" s="142">
        <f>IF(Données!A14="","",Données!A14)</f>
        <v>0</v>
      </c>
      <c r="B14" s="143">
        <f>IF(A14="","",COUNTIF(Données!B14:D14,1))</f>
        <v>0</v>
      </c>
      <c r="C14" s="143">
        <f>IF(A14="","",COUNTIF(Données!F14:H14,1))</f>
        <v>0</v>
      </c>
      <c r="D14" s="143">
        <f>IF(A14="","",IF(Données!O14=1,1,IF(Données!O14=2,0.5,0)))</f>
        <v>0</v>
      </c>
      <c r="E14" s="143">
        <f>IF(A14="","",COUNTIF(Données!AA14:AC14,1))</f>
        <v>0</v>
      </c>
      <c r="F14" s="144">
        <f t="shared" si="0"/>
        <v>0</v>
      </c>
      <c r="G14" s="145">
        <f>IF(A14="","",100*F14/(10-COUNTIF(Données!B14:D14,"A")-COUNTIF(Données!F14:H14,"A")-COUNTIF(Données!O14,"A")-COUNTIF(Données!AA14:AC14,"A")))</f>
        <v>0</v>
      </c>
      <c r="H14" s="146">
        <f>IF(A14="","",COUNTIF(Données!E14,1))</f>
        <v>0</v>
      </c>
      <c r="I14" s="147">
        <f>IF(A14="","",COUNTIF(Données!X14:Z14,1)+0.5*COUNTIF(Données!X14:Z14,2))</f>
        <v>0</v>
      </c>
      <c r="J14" s="147">
        <f>IF(A14="","",COUNTIF(Données!AD14:AD14,1)+0.5*COUNTIF(Données!AD14:AD14,2))</f>
        <v>0</v>
      </c>
      <c r="K14" s="148">
        <f t="shared" si="1"/>
        <v>0</v>
      </c>
      <c r="L14" s="149">
        <f>IF(A14="","",100*K14/(5-COUNTIF(Données!E14,"A")-COUNTIF(Données!X14:Z14,"A")-COUNTIF(Données!AD14:AD14,"A")))</f>
        <v>0</v>
      </c>
      <c r="M14" s="150">
        <f>IF(A14="","",COUNTIF(Données!I14:L14,1))</f>
        <v>0</v>
      </c>
      <c r="N14" s="150">
        <f>IF(A14="","",COUNTIF(Données!P14:R14,1))</f>
        <v>0</v>
      </c>
      <c r="O14" s="150">
        <f>IF(A14="","",COUNTIF(Données!S14:T14,1)+0.5*COUNTIF(Données!S14:T14,2))</f>
        <v>0</v>
      </c>
      <c r="P14" s="150">
        <f>IF(A14="","",COUNTIF(Données!AE14,1)+0.5*COUNTIF(Données!AE14,2))</f>
        <v>0</v>
      </c>
      <c r="Q14" s="151">
        <f t="shared" si="2"/>
        <v>0</v>
      </c>
      <c r="R14" s="152">
        <f>IF(A14="","",100*Q14/(10-COUNTIF(Données!I14:L14,"A")-COUNTIF(Données!P14:T14,"A")-COUNTIF(Données!AE14,"A")))</f>
        <v>0</v>
      </c>
      <c r="S14" s="153">
        <f>IF(A14="","",COUNTIF(Données!M14:N14,1))</f>
        <v>0</v>
      </c>
      <c r="T14" s="153">
        <f>IF(A14="","",COUNTIF(Données!U14:W14,1))</f>
        <v>0</v>
      </c>
      <c r="U14" s="154">
        <f t="shared" si="3"/>
        <v>0</v>
      </c>
      <c r="V14" s="145">
        <f>IF(A14="","",100*U14/(5-COUNTIF(Données!M14:N14,"A")-COUNTIF(Données!U14:W14,"A")))</f>
        <v>0</v>
      </c>
      <c r="W14" s="155">
        <f t="shared" si="4"/>
        <v>0</v>
      </c>
      <c r="X14" s="149">
        <f>IF(A14="","",100*W14/(30-COUNTIF(Données!B14:AE14,"A")))</f>
        <v>0</v>
      </c>
    </row>
    <row r="15" spans="1:24" ht="15.75">
      <c r="A15" s="116">
        <f>IF(Données!A15="","",Données!A15)</f>
        <v>0</v>
      </c>
      <c r="B15" s="130">
        <f>IF(A15="","",COUNTIF(Données!B15:D15,1))</f>
        <v>0</v>
      </c>
      <c r="C15" s="130">
        <f>IF(A15="","",COUNTIF(Données!F15:H15,1))</f>
        <v>0</v>
      </c>
      <c r="D15" s="130">
        <f>IF(A15="","",IF(Données!O15=1,1,IF(Données!O15=2,0.5,0)))</f>
        <v>0</v>
      </c>
      <c r="E15" s="130">
        <f>IF(A15="","",COUNTIF(Données!AA15:AC15,1))</f>
        <v>0</v>
      </c>
      <c r="F15" s="131">
        <f t="shared" si="0"/>
        <v>0</v>
      </c>
      <c r="G15" s="132">
        <f>IF(A15="","",100*F15/(10-COUNTIF(Données!B15:D15,"A")-COUNTIF(Données!F15:H15,"A")-COUNTIF(Données!O15,"A")-COUNTIF(Données!AA15:AC15,"A")))</f>
        <v>0</v>
      </c>
      <c r="H15" s="133">
        <f>IF(A15="","",COUNTIF(Données!E15,1))</f>
        <v>0</v>
      </c>
      <c r="I15" s="133">
        <f>IF(A15="","",COUNTIF(Données!X15:Z15,1)+0.5*COUNTIF(Données!X15:Z15,2))</f>
        <v>0</v>
      </c>
      <c r="J15" s="133">
        <f>IF(A15="","",COUNTIF(Données!AD15:AD15,1)+0.5*COUNTIF(Données!AD15:AD15,2))</f>
        <v>0</v>
      </c>
      <c r="K15" s="134">
        <f t="shared" si="1"/>
        <v>0</v>
      </c>
      <c r="L15" s="135">
        <f>IF(A15="","",100*K15/(5-COUNTIF(Données!E15,"A")-COUNTIF(Données!X15:Z15,"A")-COUNTIF(Données!AD15:AD15,"A")))</f>
        <v>0</v>
      </c>
      <c r="M15" s="136">
        <f>IF(A15="","",COUNTIF(Données!I15:L15,1))</f>
        <v>0</v>
      </c>
      <c r="N15" s="136">
        <f>IF(A15="","",COUNTIF(Données!P15:R15,1))</f>
        <v>0</v>
      </c>
      <c r="O15" s="136">
        <f>IF(A15="","",COUNTIF(Données!S15:T15,1)+0.5*COUNTIF(Données!S15:T15,2))</f>
        <v>0</v>
      </c>
      <c r="P15" s="136">
        <f>IF(A15="","",COUNTIF(Données!AE15,1)+0.5*COUNTIF(Données!AE15,2))</f>
        <v>0</v>
      </c>
      <c r="Q15" s="134">
        <f t="shared" si="2"/>
        <v>0</v>
      </c>
      <c r="R15" s="137">
        <f>IF(A15="","",100*Q15/(10-COUNTIF(Données!I15:L15,"A")-COUNTIF(Données!P15:T15,"A")-COUNTIF(Données!AE15,"A")))</f>
        <v>0</v>
      </c>
      <c r="S15" s="138">
        <f>IF(A15="","",COUNTIF(Données!M15:N15,1))</f>
        <v>0</v>
      </c>
      <c r="T15" s="138">
        <f>IF(A15="","",COUNTIF(Données!U15:W15,1))</f>
        <v>0</v>
      </c>
      <c r="U15" s="139">
        <f t="shared" si="3"/>
        <v>0</v>
      </c>
      <c r="V15" s="140">
        <f>IF(A15="","",100*U15/(5-COUNTIF(Données!M15:N15,"A")-COUNTIF(Données!U15:W15,"A")))</f>
        <v>0</v>
      </c>
      <c r="W15" s="141">
        <f t="shared" si="4"/>
        <v>0</v>
      </c>
      <c r="X15" s="135">
        <f>IF(A15="","",100*W15/(30-COUNTIF(Données!B15:AE15,"A")))</f>
        <v>0</v>
      </c>
    </row>
    <row r="16" spans="1:24" ht="15.75">
      <c r="A16" s="142">
        <f>IF(Données!A16="","",Données!A16)</f>
        <v>0</v>
      </c>
      <c r="B16" s="143">
        <f>IF(A16="","",COUNTIF(Données!B16:D16,1))</f>
        <v>0</v>
      </c>
      <c r="C16" s="143">
        <f>IF(A16="","",COUNTIF(Données!F16:H16,1))</f>
        <v>0</v>
      </c>
      <c r="D16" s="143">
        <f>IF(A16="","",IF(Données!O16=1,1,IF(Données!O16=2,0.5,0)))</f>
        <v>0</v>
      </c>
      <c r="E16" s="143">
        <f>IF(A16="","",COUNTIF(Données!AA16:AC16,1))</f>
        <v>0</v>
      </c>
      <c r="F16" s="144">
        <f t="shared" si="0"/>
        <v>0</v>
      </c>
      <c r="G16" s="145">
        <f>IF(A16="","",100*F16/(10-COUNTIF(Données!B16:D16,"A")-COUNTIF(Données!F16:H16,"A")-COUNTIF(Données!O16,"A")-COUNTIF(Données!AA16:AC16,"A")))</f>
        <v>0</v>
      </c>
      <c r="H16" s="146">
        <f>IF(A16="","",COUNTIF(Données!E16,1))</f>
        <v>0</v>
      </c>
      <c r="I16" s="147">
        <f>IF(A16="","",COUNTIF(Données!X16:Z16,1)+0.5*COUNTIF(Données!X16:Z16,2))</f>
        <v>0</v>
      </c>
      <c r="J16" s="147">
        <f>IF(A16="","",COUNTIF(Données!AD16:AD16,1)+0.5*COUNTIF(Données!AD16:AD16,2))</f>
        <v>0</v>
      </c>
      <c r="K16" s="148">
        <f t="shared" si="1"/>
        <v>0</v>
      </c>
      <c r="L16" s="149">
        <f>IF(A16="","",100*K16/(5-COUNTIF(Données!E16,"A")-COUNTIF(Données!X16:Z16,"A")-COUNTIF(Données!AD16:AD16,"A")))</f>
        <v>0</v>
      </c>
      <c r="M16" s="150">
        <f>IF(A16="","",COUNTIF(Données!I16:L16,1))</f>
        <v>0</v>
      </c>
      <c r="N16" s="150">
        <f>IF(A16="","",COUNTIF(Données!P16:R16,1))</f>
        <v>0</v>
      </c>
      <c r="O16" s="150">
        <f>IF(A16="","",COUNTIF(Données!S16:T16,1)+0.5*COUNTIF(Données!S16:T16,2))</f>
        <v>0</v>
      </c>
      <c r="P16" s="150">
        <f>IF(A16="","",COUNTIF(Données!AE16,1)+0.5*COUNTIF(Données!AE16,2))</f>
        <v>0</v>
      </c>
      <c r="Q16" s="151">
        <f t="shared" si="2"/>
        <v>0</v>
      </c>
      <c r="R16" s="152">
        <f>IF(A16="","",100*Q16/(10-COUNTIF(Données!I16:L16,"A")-COUNTIF(Données!P16:T16,"A")-COUNTIF(Données!AE16,"A")))</f>
        <v>0</v>
      </c>
      <c r="S16" s="153">
        <f>IF(A16="","",COUNTIF(Données!M16:N16,1))</f>
        <v>0</v>
      </c>
      <c r="T16" s="153">
        <f>IF(A16="","",COUNTIF(Données!U16:W16,1))</f>
        <v>0</v>
      </c>
      <c r="U16" s="154">
        <f t="shared" si="3"/>
        <v>0</v>
      </c>
      <c r="V16" s="145">
        <f>IF(A16="","",100*U16/(5-COUNTIF(Données!M16:N16,"A")-COUNTIF(Données!U16:W16,"A")))</f>
        <v>0</v>
      </c>
      <c r="W16" s="155">
        <f t="shared" si="4"/>
        <v>0</v>
      </c>
      <c r="X16" s="149">
        <f>IF(A16="","",100*W16/(30-COUNTIF(Données!B16:AE16,"A")))</f>
        <v>0</v>
      </c>
    </row>
    <row r="17" spans="1:24" ht="15.75">
      <c r="A17" s="116">
        <f>IF(Données!A17="","",Données!A17)</f>
        <v>0</v>
      </c>
      <c r="B17" s="130">
        <f>IF(A17="","",COUNTIF(Données!B17:D17,1))</f>
        <v>0</v>
      </c>
      <c r="C17" s="130">
        <f>IF(A17="","",COUNTIF(Données!F17:H17,1))</f>
        <v>0</v>
      </c>
      <c r="D17" s="130">
        <f>IF(A17="","",IF(Données!O17=1,1,IF(Données!O17=2,0.5,0)))</f>
        <v>0</v>
      </c>
      <c r="E17" s="130">
        <f>IF(A17="","",COUNTIF(Données!AA17:AC17,1))</f>
        <v>0</v>
      </c>
      <c r="F17" s="131">
        <f t="shared" si="0"/>
        <v>0</v>
      </c>
      <c r="G17" s="132">
        <f>IF(A17="","",100*F17/(10-COUNTIF(Données!B17:D17,"A")-COUNTIF(Données!F17:H17,"A")-COUNTIF(Données!O17,"A")-COUNTIF(Données!AA17:AC17,"A")))</f>
        <v>0</v>
      </c>
      <c r="H17" s="133">
        <f>IF(A17="","",COUNTIF(Données!E17,1))</f>
        <v>0</v>
      </c>
      <c r="I17" s="133">
        <f>IF(A17="","",COUNTIF(Données!X17:Z17,1)+0.5*COUNTIF(Données!X17:Z17,2))</f>
        <v>0</v>
      </c>
      <c r="J17" s="133">
        <f>IF(A17="","",COUNTIF(Données!AD17:AD17,1)+0.5*COUNTIF(Données!AD17:AD17,2))</f>
        <v>0</v>
      </c>
      <c r="K17" s="134">
        <f t="shared" si="1"/>
        <v>0</v>
      </c>
      <c r="L17" s="135">
        <f>IF(A17="","",100*K17/(5-COUNTIF(Données!E17,"A")-COUNTIF(Données!X17:Z17,"A")-COUNTIF(Données!AD17:AD17,"A")))</f>
        <v>0</v>
      </c>
      <c r="M17" s="136">
        <f>IF(A17="","",COUNTIF(Données!I17:L17,1))</f>
        <v>0</v>
      </c>
      <c r="N17" s="136">
        <f>IF(A17="","",COUNTIF(Données!P17:R17,1))</f>
        <v>0</v>
      </c>
      <c r="O17" s="136">
        <f>IF(A17="","",COUNTIF(Données!S17:T17,1)+0.5*COUNTIF(Données!S17:T17,2))</f>
        <v>0</v>
      </c>
      <c r="P17" s="136">
        <f>IF(A17="","",COUNTIF(Données!AE17,1)+0.5*COUNTIF(Données!AE17,2))</f>
        <v>0</v>
      </c>
      <c r="Q17" s="134">
        <f t="shared" si="2"/>
        <v>0</v>
      </c>
      <c r="R17" s="137">
        <f>IF(A17="","",100*Q17/(10-COUNTIF(Données!I17:L17,"A")-COUNTIF(Données!P17:T17,"A")-COUNTIF(Données!AE17,"A")))</f>
        <v>0</v>
      </c>
      <c r="S17" s="138">
        <f>IF(A17="","",COUNTIF(Données!M17:N17,1))</f>
        <v>0</v>
      </c>
      <c r="T17" s="138">
        <f>IF(A17="","",COUNTIF(Données!U17:W17,1))</f>
        <v>0</v>
      </c>
      <c r="U17" s="139">
        <f t="shared" si="3"/>
        <v>0</v>
      </c>
      <c r="V17" s="140">
        <f>IF(A17="","",100*U17/(5-COUNTIF(Données!M17:N17,"A")-COUNTIF(Données!U17:W17,"A")))</f>
        <v>0</v>
      </c>
      <c r="W17" s="141">
        <f t="shared" si="4"/>
        <v>0</v>
      </c>
      <c r="X17" s="135">
        <f>IF(A17="","",100*W17/(30-COUNTIF(Données!B17:AE17,"A")))</f>
        <v>0</v>
      </c>
    </row>
    <row r="18" spans="1:24" ht="15.75">
      <c r="A18" s="142">
        <f>IF(Données!A18="","",Données!A18)</f>
        <v>0</v>
      </c>
      <c r="B18" s="143">
        <f>IF(A18="","",COUNTIF(Données!B18:D18,1))</f>
        <v>0</v>
      </c>
      <c r="C18" s="143">
        <f>IF(A18="","",COUNTIF(Données!F18:H18,1))</f>
        <v>0</v>
      </c>
      <c r="D18" s="143">
        <f>IF(A18="","",IF(Données!O18=1,1,IF(Données!O18=2,0.5,0)))</f>
        <v>0</v>
      </c>
      <c r="E18" s="143">
        <f>IF(A18="","",COUNTIF(Données!AA18:AC18,1))</f>
        <v>0</v>
      </c>
      <c r="F18" s="144">
        <f t="shared" si="0"/>
        <v>0</v>
      </c>
      <c r="G18" s="145">
        <f>IF(A18="","",100*F18/(10-COUNTIF(Données!B18:D18,"A")-COUNTIF(Données!F18:H18,"A")-COUNTIF(Données!O18,"A")-COUNTIF(Données!AA18:AC18,"A")))</f>
        <v>0</v>
      </c>
      <c r="H18" s="146">
        <f>IF(A18="","",COUNTIF(Données!E18,1))</f>
        <v>0</v>
      </c>
      <c r="I18" s="147">
        <f>IF(A18="","",COUNTIF(Données!X18:Z18,1)+0.5*COUNTIF(Données!X18:Z18,2))</f>
        <v>0</v>
      </c>
      <c r="J18" s="147">
        <f>IF(A18="","",COUNTIF(Données!AD18:AD18,1)+0.5*COUNTIF(Données!AD18:AD18,2))</f>
        <v>0</v>
      </c>
      <c r="K18" s="148">
        <f t="shared" si="1"/>
        <v>0</v>
      </c>
      <c r="L18" s="149">
        <f>IF(A18="","",100*K18/(5-COUNTIF(Données!E18,"A")-COUNTIF(Données!X18:Z18,"A")-COUNTIF(Données!AD18:AD18,"A")))</f>
        <v>0</v>
      </c>
      <c r="M18" s="150">
        <f>IF(A18="","",COUNTIF(Données!I18:L18,1))</f>
        <v>0</v>
      </c>
      <c r="N18" s="150">
        <f>IF(A18="","",COUNTIF(Données!P18:R18,1))</f>
        <v>0</v>
      </c>
      <c r="O18" s="150">
        <f>IF(A18="","",COUNTIF(Données!S18:T18,1)+0.5*COUNTIF(Données!S18:T18,2))</f>
        <v>0</v>
      </c>
      <c r="P18" s="150">
        <f>IF(A18="","",COUNTIF(Données!AE18,1)+0.5*COUNTIF(Données!AE18,2))</f>
        <v>0</v>
      </c>
      <c r="Q18" s="151">
        <f t="shared" si="2"/>
        <v>0</v>
      </c>
      <c r="R18" s="152">
        <f>IF(A18="","",100*Q18/(10-COUNTIF(Données!I18:L18,"A")-COUNTIF(Données!P18:T18,"A")-COUNTIF(Données!AE18,"A")))</f>
        <v>0</v>
      </c>
      <c r="S18" s="153">
        <f>IF(A18="","",COUNTIF(Données!M18:N18,1))</f>
        <v>0</v>
      </c>
      <c r="T18" s="153">
        <f>IF(A18="","",COUNTIF(Données!U18:W18,1))</f>
        <v>0</v>
      </c>
      <c r="U18" s="154">
        <f t="shared" si="3"/>
        <v>0</v>
      </c>
      <c r="V18" s="145">
        <f>IF(A18="","",100*U18/(5-COUNTIF(Données!M18:N18,"A")-COUNTIF(Données!U18:W18,"A")))</f>
        <v>0</v>
      </c>
      <c r="W18" s="155">
        <f t="shared" si="4"/>
        <v>0</v>
      </c>
      <c r="X18" s="149">
        <f>IF(A18="","",100*W18/(30-COUNTIF(Données!B18:AE18,"A")))</f>
        <v>0</v>
      </c>
    </row>
    <row r="19" spans="1:24" ht="15.75">
      <c r="A19" s="116">
        <f>IF(Données!A19="","",Données!A19)</f>
        <v>0</v>
      </c>
      <c r="B19" s="130">
        <f>IF(A19="","",COUNTIF(Données!B19:D19,1))</f>
        <v>0</v>
      </c>
      <c r="C19" s="130">
        <f>IF(A19="","",COUNTIF(Données!F19:H19,1))</f>
        <v>0</v>
      </c>
      <c r="D19" s="130">
        <f>IF(A19="","",IF(Données!O19=1,1,IF(Données!O19=2,0.5,0)))</f>
        <v>0</v>
      </c>
      <c r="E19" s="130">
        <f>IF(A19="","",COUNTIF(Données!AA19:AC19,1))</f>
        <v>0</v>
      </c>
      <c r="F19" s="131">
        <f t="shared" si="0"/>
        <v>0</v>
      </c>
      <c r="G19" s="132">
        <f>IF(A19="","",100*F19/(10-COUNTIF(Données!B19:D19,"A")-COUNTIF(Données!F19:H19,"A")-COUNTIF(Données!O19,"A")-COUNTIF(Données!AA19:AC19,"A")))</f>
        <v>0</v>
      </c>
      <c r="H19" s="133">
        <f>IF(A19="","",COUNTIF(Données!E19,1))</f>
        <v>0</v>
      </c>
      <c r="I19" s="133">
        <f>IF(A19="","",COUNTIF(Données!X19:Z19,1)+0.5*COUNTIF(Données!X19:Z19,2))</f>
        <v>0</v>
      </c>
      <c r="J19" s="133">
        <f>IF(A19="","",COUNTIF(Données!AD19:AD19,1)+0.5*COUNTIF(Données!AD19:AD19,2))</f>
        <v>0</v>
      </c>
      <c r="K19" s="134">
        <f t="shared" si="1"/>
        <v>0</v>
      </c>
      <c r="L19" s="135">
        <f>IF(A19="","",100*K19/(5-COUNTIF(Données!E19,"A")-COUNTIF(Données!X19:Z19,"A")-COUNTIF(Données!AD19:AD19,"A")))</f>
        <v>0</v>
      </c>
      <c r="M19" s="136">
        <f>IF(A19="","",COUNTIF(Données!I19:L19,1))</f>
        <v>0</v>
      </c>
      <c r="N19" s="136">
        <f>IF(A19="","",COUNTIF(Données!P19:R19,1))</f>
        <v>0</v>
      </c>
      <c r="O19" s="136">
        <f>IF(A19="","",COUNTIF(Données!S19:T19,1)+0.5*COUNTIF(Données!S19:T19,2))</f>
        <v>0</v>
      </c>
      <c r="P19" s="136">
        <f>IF(A19="","",COUNTIF(Données!AE19,1)+0.5*COUNTIF(Données!AE19,2))</f>
        <v>0</v>
      </c>
      <c r="Q19" s="134">
        <f t="shared" si="2"/>
        <v>0</v>
      </c>
      <c r="R19" s="137">
        <f>IF(A19="","",100*Q19/(10-COUNTIF(Données!I19:L19,"A")-COUNTIF(Données!P19:T19,"A")-COUNTIF(Données!AE19,"A")))</f>
        <v>0</v>
      </c>
      <c r="S19" s="138">
        <f>IF(A19="","",COUNTIF(Données!M19:N19,1))</f>
        <v>0</v>
      </c>
      <c r="T19" s="138">
        <f>IF(A19="","",COUNTIF(Données!U19:W19,1))</f>
        <v>0</v>
      </c>
      <c r="U19" s="139">
        <f t="shared" si="3"/>
        <v>0</v>
      </c>
      <c r="V19" s="140">
        <f>IF(A19="","",100*U19/(5-COUNTIF(Données!M19:N19,"A")-COUNTIF(Données!U19:W19,"A")))</f>
        <v>0</v>
      </c>
      <c r="W19" s="141">
        <f t="shared" si="4"/>
        <v>0</v>
      </c>
      <c r="X19" s="135">
        <f>IF(A19="","",100*W19/(30-COUNTIF(Données!B19:AE19,"A")))</f>
        <v>0</v>
      </c>
    </row>
    <row r="20" spans="1:24" ht="15.75">
      <c r="A20" s="142">
        <f>IF(Données!A20="","",Données!A20)</f>
        <v>0</v>
      </c>
      <c r="B20" s="143">
        <f>IF(A20="","",COUNTIF(Données!B20:D20,1))</f>
        <v>0</v>
      </c>
      <c r="C20" s="143">
        <f>IF(A20="","",COUNTIF(Données!F20:H20,1))</f>
        <v>0</v>
      </c>
      <c r="D20" s="143">
        <f>IF(A20="","",IF(Données!O20=1,1,IF(Données!O20=2,0.5,0)))</f>
        <v>0</v>
      </c>
      <c r="E20" s="143">
        <f>IF(A20="","",COUNTIF(Données!AA20:AC20,1))</f>
        <v>0</v>
      </c>
      <c r="F20" s="144">
        <f t="shared" si="0"/>
        <v>0</v>
      </c>
      <c r="G20" s="145">
        <f>IF(A20="","",100*F20/(10-COUNTIF(Données!B20:D20,"A")-COUNTIF(Données!F20:H20,"A")-COUNTIF(Données!O20,"A")-COUNTIF(Données!AA20:AC20,"A")))</f>
        <v>0</v>
      </c>
      <c r="H20" s="146">
        <f>IF(A20="","",COUNTIF(Données!E20,1))</f>
        <v>0</v>
      </c>
      <c r="I20" s="147">
        <f>IF(A20="","",COUNTIF(Données!X20:Z20,1)+0.5*COUNTIF(Données!X20:Z20,2))</f>
        <v>0</v>
      </c>
      <c r="J20" s="147">
        <f>IF(A20="","",COUNTIF(Données!AD20:AD20,1)+0.5*COUNTIF(Données!AD20:AD20,2))</f>
        <v>0</v>
      </c>
      <c r="K20" s="148">
        <f t="shared" si="1"/>
        <v>0</v>
      </c>
      <c r="L20" s="149">
        <f>IF(A20="","",100*K20/(5-COUNTIF(Données!E20,"A")-COUNTIF(Données!X20:Z20,"A")-COUNTIF(Données!AD20:AD20,"A")))</f>
        <v>0</v>
      </c>
      <c r="M20" s="150">
        <f>IF(A20="","",COUNTIF(Données!I20:L20,1))</f>
        <v>0</v>
      </c>
      <c r="N20" s="150">
        <f>IF(A20="","",COUNTIF(Données!P20:R20,1))</f>
        <v>0</v>
      </c>
      <c r="O20" s="150">
        <f>IF(A20="","",COUNTIF(Données!S20:T20,1)+0.5*COUNTIF(Données!S20:T20,2))</f>
        <v>0</v>
      </c>
      <c r="P20" s="150">
        <f>IF(A20="","",COUNTIF(Données!AE20,1)+0.5*COUNTIF(Données!AE20,2))</f>
        <v>0</v>
      </c>
      <c r="Q20" s="151">
        <f t="shared" si="2"/>
        <v>0</v>
      </c>
      <c r="R20" s="152">
        <f>IF(A20="","",100*Q20/(10-COUNTIF(Données!I20:L20,"A")-COUNTIF(Données!P20:T20,"A")-COUNTIF(Données!AE20,"A")))</f>
        <v>0</v>
      </c>
      <c r="S20" s="153">
        <f>IF(A20="","",COUNTIF(Données!M20:N20,1))</f>
        <v>0</v>
      </c>
      <c r="T20" s="153">
        <f>IF(A20="","",COUNTIF(Données!U20:W20,1))</f>
        <v>0</v>
      </c>
      <c r="U20" s="154">
        <f t="shared" si="3"/>
        <v>0</v>
      </c>
      <c r="V20" s="145">
        <f>IF(A20="","",100*U20/(5-COUNTIF(Données!M20:N20,"A")-COUNTIF(Données!U20:W20,"A")))</f>
        <v>0</v>
      </c>
      <c r="W20" s="155">
        <f t="shared" si="4"/>
        <v>0</v>
      </c>
      <c r="X20" s="149">
        <f>IF(A20="","",100*W20/(30-COUNTIF(Données!B20:AE20,"A")))</f>
        <v>0</v>
      </c>
    </row>
    <row r="21" spans="1:24" ht="15.75">
      <c r="A21" s="116">
        <f>IF(Données!A21="","",Données!A21)</f>
        <v>0</v>
      </c>
      <c r="B21" s="130">
        <f>IF(A21="","",COUNTIF(Données!B21:D21,1))</f>
        <v>0</v>
      </c>
      <c r="C21" s="130">
        <f>IF(A21="","",COUNTIF(Données!F21:H21,1))</f>
        <v>0</v>
      </c>
      <c r="D21" s="130">
        <f>IF(A21="","",IF(Données!O21=1,1,IF(Données!O21=2,0.5,0)))</f>
        <v>0</v>
      </c>
      <c r="E21" s="130">
        <f>IF(A21="","",COUNTIF(Données!AA21:AC21,1))</f>
        <v>0</v>
      </c>
      <c r="F21" s="131">
        <f t="shared" si="0"/>
        <v>0</v>
      </c>
      <c r="G21" s="132">
        <f>IF(A21="","",100*F21/(10-COUNTIF(Données!B21:D21,"A")-COUNTIF(Données!F21:H21,"A")-COUNTIF(Données!O21,"A")-COUNTIF(Données!AA21:AC21,"A")))</f>
        <v>0</v>
      </c>
      <c r="H21" s="133">
        <f>IF(A21="","",COUNTIF(Données!E21,1))</f>
        <v>0</v>
      </c>
      <c r="I21" s="133">
        <f>IF(A21="","",COUNTIF(Données!X21:Z21,1)+0.5*COUNTIF(Données!X21:Z21,2))</f>
        <v>0</v>
      </c>
      <c r="J21" s="133">
        <f>IF(A21="","",COUNTIF(Données!AD21:AD21,1)+0.5*COUNTIF(Données!AD21:AD21,2))</f>
        <v>0</v>
      </c>
      <c r="K21" s="134">
        <f t="shared" si="1"/>
        <v>0</v>
      </c>
      <c r="L21" s="135">
        <f>IF(A21="","",100*K21/(5-COUNTIF(Données!E21,"A")-COUNTIF(Données!X21:Z21,"A")-COUNTIF(Données!AD21:AD21,"A")))</f>
        <v>0</v>
      </c>
      <c r="M21" s="136">
        <f>IF(A21="","",COUNTIF(Données!I21:L21,1))</f>
        <v>0</v>
      </c>
      <c r="N21" s="136">
        <f>IF(A21="","",COUNTIF(Données!P21:R21,1))</f>
        <v>0</v>
      </c>
      <c r="O21" s="136">
        <f>IF(A21="","",COUNTIF(Données!S21:T21,1)+0.5*COUNTIF(Données!S21:T21,2))</f>
        <v>0</v>
      </c>
      <c r="P21" s="136">
        <f>IF(A21="","",COUNTIF(Données!AE21,1)+0.5*COUNTIF(Données!AE21,2))</f>
        <v>0</v>
      </c>
      <c r="Q21" s="134">
        <f t="shared" si="2"/>
        <v>0</v>
      </c>
      <c r="R21" s="137">
        <f>IF(A21="","",100*Q21/(10-COUNTIF(Données!I21:L21,"A")-COUNTIF(Données!P21:T21,"A")-COUNTIF(Données!AE21,"A")))</f>
        <v>0</v>
      </c>
      <c r="S21" s="138">
        <f>IF(A21="","",COUNTIF(Données!M21:N21,1))</f>
        <v>0</v>
      </c>
      <c r="T21" s="138">
        <f>IF(A21="","",COUNTIF(Données!U21:W21,1))</f>
        <v>0</v>
      </c>
      <c r="U21" s="139">
        <f t="shared" si="3"/>
        <v>0</v>
      </c>
      <c r="V21" s="140">
        <f>IF(A21="","",100*U21/(5-COUNTIF(Données!M21:N21,"A")-COUNTIF(Données!U21:W21,"A")))</f>
        <v>0</v>
      </c>
      <c r="W21" s="141">
        <f t="shared" si="4"/>
        <v>0</v>
      </c>
      <c r="X21" s="135">
        <f>IF(A21="","",100*W21/(30-COUNTIF(Données!B21:AE21,"A")))</f>
        <v>0</v>
      </c>
    </row>
    <row r="22" spans="1:24" ht="15.75">
      <c r="A22" s="142">
        <f>IF(Données!A22="","",Données!A22)</f>
        <v>0</v>
      </c>
      <c r="B22" s="143">
        <f>IF(A22="","",COUNTIF(Données!B22:D22,1))</f>
        <v>0</v>
      </c>
      <c r="C22" s="143">
        <f>IF(A22="","",COUNTIF(Données!F22:H22,1))</f>
        <v>0</v>
      </c>
      <c r="D22" s="143">
        <f>IF(A22="","",IF(Données!O22=1,1,IF(Données!O22=2,0.5,0)))</f>
        <v>0</v>
      </c>
      <c r="E22" s="143">
        <f>IF(A22="","",COUNTIF(Données!AA22:AC22,1))</f>
        <v>0</v>
      </c>
      <c r="F22" s="144">
        <f t="shared" si="0"/>
        <v>0</v>
      </c>
      <c r="G22" s="145">
        <f>IF(A22="","",100*F22/(10-COUNTIF(Données!B22:D22,"A")-COUNTIF(Données!F22:H22,"A")-COUNTIF(Données!O22,"A")-COUNTIF(Données!AA22:AC22,"A")))</f>
        <v>0</v>
      </c>
      <c r="H22" s="146">
        <f>IF(A22="","",COUNTIF(Données!E22,1))</f>
        <v>0</v>
      </c>
      <c r="I22" s="147">
        <f>IF(A22="","",COUNTIF(Données!X22:Z22,1)+0.5*COUNTIF(Données!X22:Z22,2))</f>
        <v>0</v>
      </c>
      <c r="J22" s="147">
        <f>IF(A22="","",COUNTIF(Données!AD22:AD22,1)+0.5*COUNTIF(Données!AD22:AD22,2))</f>
        <v>0</v>
      </c>
      <c r="K22" s="148">
        <f t="shared" si="1"/>
        <v>0</v>
      </c>
      <c r="L22" s="149">
        <f>IF(A22="","",100*K22/(5-COUNTIF(Données!E22,"A")-COUNTIF(Données!X22:Z22,"A")-COUNTIF(Données!AD22:AD22,"A")))</f>
        <v>0</v>
      </c>
      <c r="M22" s="150">
        <f>IF(A22="","",COUNTIF(Données!I22:L22,1))</f>
        <v>0</v>
      </c>
      <c r="N22" s="150">
        <f>IF(A22="","",COUNTIF(Données!P22:R22,1))</f>
        <v>0</v>
      </c>
      <c r="O22" s="150">
        <f>IF(A22="","",COUNTIF(Données!S22:T22,1)+0.5*COUNTIF(Données!S22:T22,2))</f>
        <v>0</v>
      </c>
      <c r="P22" s="150">
        <f>IF(A22="","",COUNTIF(Données!AE22,1)+0.5*COUNTIF(Données!AE22,2))</f>
        <v>0</v>
      </c>
      <c r="Q22" s="151">
        <f t="shared" si="2"/>
        <v>0</v>
      </c>
      <c r="R22" s="152">
        <f>IF(A22="","",100*Q22/(10-COUNTIF(Données!I22:L22,"A")-COUNTIF(Données!P22:T22,"A")-COUNTIF(Données!AE22,"A")))</f>
        <v>0</v>
      </c>
      <c r="S22" s="153">
        <f>IF(A22="","",COUNTIF(Données!M22:N22,1))</f>
        <v>0</v>
      </c>
      <c r="T22" s="153">
        <f>IF(A22="","",COUNTIF(Données!U22:W22,1))</f>
        <v>0</v>
      </c>
      <c r="U22" s="154">
        <f t="shared" si="3"/>
        <v>0</v>
      </c>
      <c r="V22" s="145">
        <f>IF(A22="","",100*U22/(5-COUNTIF(Données!M22:N22,"A")-COUNTIF(Données!U22:W22,"A")))</f>
        <v>0</v>
      </c>
      <c r="W22" s="155">
        <f t="shared" si="4"/>
        <v>0</v>
      </c>
      <c r="X22" s="149">
        <f>IF(A22="","",100*W22/(30-COUNTIF(Données!B22:AE22,"A")))</f>
        <v>0</v>
      </c>
    </row>
    <row r="23" spans="1:24" ht="15.75">
      <c r="A23" s="116">
        <f>IF(Données!A23="","",Données!A23)</f>
        <v>0</v>
      </c>
      <c r="B23" s="130">
        <f>IF(A23="","",COUNTIF(Données!B23:D23,1))</f>
        <v>0</v>
      </c>
      <c r="C23" s="130">
        <f>IF(A23="","",COUNTIF(Données!F23:H23,1))</f>
        <v>0</v>
      </c>
      <c r="D23" s="130">
        <f>IF(A23="","",IF(Données!O23=1,1,IF(Données!O23=2,0.5,0)))</f>
        <v>0</v>
      </c>
      <c r="E23" s="130">
        <f>IF(A23="","",COUNTIF(Données!AA23:AC23,1))</f>
        <v>0</v>
      </c>
      <c r="F23" s="131">
        <f t="shared" si="0"/>
        <v>0</v>
      </c>
      <c r="G23" s="132">
        <f>IF(A23="","",100*F23/(10-COUNTIF(Données!B23:D23,"A")-COUNTIF(Données!F23:H23,"A")-COUNTIF(Données!O23,"A")-COUNTIF(Données!AA23:AC23,"A")))</f>
        <v>0</v>
      </c>
      <c r="H23" s="133">
        <f>IF(A23="","",COUNTIF(Données!E23,1))</f>
        <v>0</v>
      </c>
      <c r="I23" s="133">
        <f>IF(A23="","",COUNTIF(Données!X23:Z23,1)+0.5*COUNTIF(Données!X23:Z23,2))</f>
        <v>0</v>
      </c>
      <c r="J23" s="133">
        <f>IF(A23="","",COUNTIF(Données!AD23:AD23,1)+0.5*COUNTIF(Données!AD23:AD23,2))</f>
        <v>0</v>
      </c>
      <c r="K23" s="134">
        <f t="shared" si="1"/>
        <v>0</v>
      </c>
      <c r="L23" s="135">
        <f>IF(A23="","",100*K23/(5-COUNTIF(Données!E23,"A")-COUNTIF(Données!X23:Z23,"A")-COUNTIF(Données!AD23:AD23,"A")))</f>
        <v>0</v>
      </c>
      <c r="M23" s="136">
        <f>IF(A23="","",COUNTIF(Données!I23:L23,1))</f>
        <v>0</v>
      </c>
      <c r="N23" s="136">
        <f>IF(A23="","",COUNTIF(Données!P23:R23,1))</f>
        <v>0</v>
      </c>
      <c r="O23" s="136">
        <f>IF(A23="","",COUNTIF(Données!S23:T23,1)+0.5*COUNTIF(Données!S23:T23,2))</f>
        <v>0</v>
      </c>
      <c r="P23" s="136">
        <f>IF(A23="","",COUNTIF(Données!AE23,1)+0.5*COUNTIF(Données!AE23,2))</f>
        <v>0</v>
      </c>
      <c r="Q23" s="134">
        <f t="shared" si="2"/>
        <v>0</v>
      </c>
      <c r="R23" s="137">
        <f>IF(A23="","",100*Q23/(10-COUNTIF(Données!I23:L23,"A")-COUNTIF(Données!P23:T23,"A")-COUNTIF(Données!AE23,"A")))</f>
        <v>0</v>
      </c>
      <c r="S23" s="138">
        <f>IF(A23="","",COUNTIF(Données!M23:N23,1))</f>
        <v>0</v>
      </c>
      <c r="T23" s="138">
        <f>IF(A23="","",COUNTIF(Données!U23:W23,1))</f>
        <v>0</v>
      </c>
      <c r="U23" s="139">
        <f t="shared" si="3"/>
        <v>0</v>
      </c>
      <c r="V23" s="140">
        <f>IF(A23="","",100*U23/(5-COUNTIF(Données!M23:N23,"A")-COUNTIF(Données!U23:W23,"A")))</f>
        <v>0</v>
      </c>
      <c r="W23" s="141">
        <f t="shared" si="4"/>
        <v>0</v>
      </c>
      <c r="X23" s="135">
        <f>IF(A23="","",100*W23/(30-COUNTIF(Données!B23:AE23,"A")))</f>
        <v>0</v>
      </c>
    </row>
    <row r="24" spans="1:24" ht="15.75">
      <c r="A24" s="142">
        <f>IF(Données!A24="","",Données!A24)</f>
        <v>0</v>
      </c>
      <c r="B24" s="143">
        <f>IF(A24="","",COUNTIF(Données!B24:D24,1))</f>
        <v>0</v>
      </c>
      <c r="C24" s="143">
        <f>IF(A24="","",COUNTIF(Données!F24:H24,1))</f>
        <v>0</v>
      </c>
      <c r="D24" s="143">
        <f>IF(A24="","",IF(Données!O24=1,1,IF(Données!O24=2,0.5,0)))</f>
        <v>0</v>
      </c>
      <c r="E24" s="143">
        <f>IF(A24="","",COUNTIF(Données!AA24:AC24,1))</f>
        <v>0</v>
      </c>
      <c r="F24" s="144">
        <f t="shared" si="0"/>
        <v>0</v>
      </c>
      <c r="G24" s="145">
        <f>IF(A24="","",100*F24/(10-COUNTIF(Données!B24:D24,"A")-COUNTIF(Données!F24:H24,"A")-COUNTIF(Données!O24,"A")-COUNTIF(Données!AA24:AC24,"A")))</f>
        <v>0</v>
      </c>
      <c r="H24" s="146">
        <f>IF(A24="","",COUNTIF(Données!E24,1))</f>
        <v>0</v>
      </c>
      <c r="I24" s="147">
        <f>IF(A24="","",COUNTIF(Données!X24:Z24,1)+0.5*COUNTIF(Données!X24:Z24,2))</f>
        <v>0</v>
      </c>
      <c r="J24" s="147">
        <f>IF(A24="","",COUNTIF(Données!AD24:AD24,1)+0.5*COUNTIF(Données!AD24:AD24,2))</f>
        <v>0</v>
      </c>
      <c r="K24" s="148">
        <f t="shared" si="1"/>
        <v>0</v>
      </c>
      <c r="L24" s="149">
        <f>IF(A24="","",100*K24/(5-COUNTIF(Données!E24,"A")-COUNTIF(Données!X24:Z24,"A")-COUNTIF(Données!AD24:AD24,"A")))</f>
        <v>0</v>
      </c>
      <c r="M24" s="150">
        <f>IF(A24="","",COUNTIF(Données!I24:L24,1))</f>
        <v>0</v>
      </c>
      <c r="N24" s="150">
        <f>IF(A24="","",COUNTIF(Données!P24:R24,1))</f>
        <v>0</v>
      </c>
      <c r="O24" s="150">
        <f>IF(A24="","",COUNTIF(Données!S24:T24,1)+0.5*COUNTIF(Données!S24:T24,2))</f>
        <v>0</v>
      </c>
      <c r="P24" s="150">
        <f>IF(A24="","",COUNTIF(Données!AE24,1)+0.5*COUNTIF(Données!AE24,2))</f>
        <v>0</v>
      </c>
      <c r="Q24" s="151">
        <f t="shared" si="2"/>
        <v>0</v>
      </c>
      <c r="R24" s="152">
        <f>IF(A24="","",100*Q24/(10-COUNTIF(Données!I24:L24,"A")-COUNTIF(Données!P24:T24,"A")-COUNTIF(Données!AE24,"A")))</f>
        <v>0</v>
      </c>
      <c r="S24" s="153">
        <f>IF(A24="","",COUNTIF(Données!M24:N24,1))</f>
        <v>0</v>
      </c>
      <c r="T24" s="153">
        <f>IF(A24="","",COUNTIF(Données!U24:W24,1))</f>
        <v>0</v>
      </c>
      <c r="U24" s="154">
        <f t="shared" si="3"/>
        <v>0</v>
      </c>
      <c r="V24" s="145">
        <f>IF(A24="","",100*U24/(5-COUNTIF(Données!M24:N24,"A")-COUNTIF(Données!U24:W24,"A")))</f>
        <v>0</v>
      </c>
      <c r="W24" s="155">
        <f t="shared" si="4"/>
        <v>0</v>
      </c>
      <c r="X24" s="149">
        <f>IF(A24="","",100*W24/(30-COUNTIF(Données!B24:AE24,"A")))</f>
        <v>0</v>
      </c>
    </row>
    <row r="25" spans="1:24" ht="15.75">
      <c r="A25" s="116">
        <f>IF(Données!A25="","",Données!A25)</f>
        <v>0</v>
      </c>
      <c r="B25" s="130">
        <f>IF(A25="","",COUNTIF(Données!B25:D25,1))</f>
        <v>0</v>
      </c>
      <c r="C25" s="130">
        <f>IF(A25="","",COUNTIF(Données!F25:H25,1))</f>
        <v>0</v>
      </c>
      <c r="D25" s="130">
        <f>IF(A25="","",IF(Données!O25=1,1,IF(Données!O25=2,0.5,0)))</f>
        <v>0</v>
      </c>
      <c r="E25" s="130">
        <f>IF(A25="","",COUNTIF(Données!AA25:AC25,1))</f>
        <v>0</v>
      </c>
      <c r="F25" s="131">
        <f t="shared" si="0"/>
        <v>0</v>
      </c>
      <c r="G25" s="132">
        <f>IF(A25="","",100*F25/(10-COUNTIF(Données!B25:D25,"A")-COUNTIF(Données!F25:H25,"A")-COUNTIF(Données!O25,"A")-COUNTIF(Données!AA25:AC25,"A")))</f>
        <v>0</v>
      </c>
      <c r="H25" s="133">
        <f>IF(A25="","",COUNTIF(Données!E25,1))</f>
        <v>0</v>
      </c>
      <c r="I25" s="133">
        <f>IF(A25="","",COUNTIF(Données!X25:Z25,1)+0.5*COUNTIF(Données!X25:Z25,2))</f>
        <v>0</v>
      </c>
      <c r="J25" s="133">
        <f>IF(A25="","",COUNTIF(Données!AD25:AD25,1)+0.5*COUNTIF(Données!AD25:AD25,2))</f>
        <v>0</v>
      </c>
      <c r="K25" s="134">
        <f t="shared" si="1"/>
        <v>0</v>
      </c>
      <c r="L25" s="135">
        <f>IF(A25="","",100*K25/(5-COUNTIF(Données!E25,"A")-COUNTIF(Données!X25:Z25,"A")-COUNTIF(Données!AD25:AD25,"A")))</f>
        <v>0</v>
      </c>
      <c r="M25" s="136">
        <f>IF(A25="","",COUNTIF(Données!I25:L25,1))</f>
        <v>0</v>
      </c>
      <c r="N25" s="136">
        <f>IF(A25="","",COUNTIF(Données!P25:R25,1))</f>
        <v>0</v>
      </c>
      <c r="O25" s="136">
        <f>IF(A25="","",COUNTIF(Données!S25:T25,1)+0.5*COUNTIF(Données!S25:T25,2))</f>
        <v>0</v>
      </c>
      <c r="P25" s="136">
        <f>IF(A25="","",COUNTIF(Données!AE25,1)+0.5*COUNTIF(Données!AE25,2))</f>
        <v>0</v>
      </c>
      <c r="Q25" s="134">
        <f t="shared" si="2"/>
        <v>0</v>
      </c>
      <c r="R25" s="137">
        <f>IF(A25="","",100*Q25/(10-COUNTIF(Données!I25:L25,"A")-COUNTIF(Données!P25:T25,"A")-COUNTIF(Données!AE25,"A")))</f>
        <v>0</v>
      </c>
      <c r="S25" s="138">
        <f>IF(A25="","",COUNTIF(Données!M25:N25,1))</f>
        <v>0</v>
      </c>
      <c r="T25" s="138">
        <f>IF(A25="","",COUNTIF(Données!U25:W25,1))</f>
        <v>0</v>
      </c>
      <c r="U25" s="139">
        <f t="shared" si="3"/>
        <v>0</v>
      </c>
      <c r="V25" s="140">
        <f>IF(A25="","",100*U25/(5-COUNTIF(Données!M25:N25,"A")-COUNTIF(Données!U25:W25,"A")))</f>
        <v>0</v>
      </c>
      <c r="W25" s="141">
        <f t="shared" si="4"/>
        <v>0</v>
      </c>
      <c r="X25" s="135">
        <f>IF(A25="","",100*W25/(30-COUNTIF(Données!B25:AE25,"A")))</f>
        <v>0</v>
      </c>
    </row>
    <row r="26" spans="1:24" ht="15.75">
      <c r="A26" s="142">
        <f>IF(Données!A26="","",Données!A26)</f>
        <v>0</v>
      </c>
      <c r="B26" s="143">
        <f>IF(A26="","",COUNTIF(Données!B26:D26,1))</f>
        <v>0</v>
      </c>
      <c r="C26" s="143">
        <f>IF(A26="","",COUNTIF(Données!F26:H26,1))</f>
        <v>0</v>
      </c>
      <c r="D26" s="143">
        <f>IF(A26="","",IF(Données!O26=1,1,IF(Données!O26=2,0.5,0)))</f>
        <v>0</v>
      </c>
      <c r="E26" s="143">
        <f>IF(A26="","",COUNTIF(Données!AA26:AC26,1))</f>
        <v>0</v>
      </c>
      <c r="F26" s="144">
        <f t="shared" si="0"/>
        <v>0</v>
      </c>
      <c r="G26" s="145">
        <f>IF(A26="","",100*F26/(10-COUNTIF(Données!B26:D26,"A")-COUNTIF(Données!F26:H26,"A")-COUNTIF(Données!O26,"A")-COUNTIF(Données!AA26:AC26,"A")))</f>
        <v>0</v>
      </c>
      <c r="H26" s="146">
        <f>IF(A26="","",COUNTIF(Données!E26,1))</f>
        <v>0</v>
      </c>
      <c r="I26" s="147">
        <f>IF(A26="","",COUNTIF(Données!X26:Z26,1)+0.5*COUNTIF(Données!X26:Z26,2))</f>
        <v>0</v>
      </c>
      <c r="J26" s="147">
        <f>IF(A26="","",COUNTIF(Données!AD26:AD26,1)+0.5*COUNTIF(Données!AD26:AD26,2))</f>
        <v>0</v>
      </c>
      <c r="K26" s="148">
        <f t="shared" si="1"/>
        <v>0</v>
      </c>
      <c r="L26" s="149">
        <f>IF(A26="","",100*K26/(5-COUNTIF(Données!E26,"A")-COUNTIF(Données!X26:Z26,"A")-COUNTIF(Données!AD26:AD26,"A")))</f>
        <v>0</v>
      </c>
      <c r="M26" s="150">
        <f>IF(A26="","",COUNTIF(Données!I26:L26,1))</f>
        <v>0</v>
      </c>
      <c r="N26" s="150">
        <f>IF(A26="","",COUNTIF(Données!P26:R26,1))</f>
        <v>0</v>
      </c>
      <c r="O26" s="150">
        <f>IF(A26="","",COUNTIF(Données!S26:T26,1)+0.5*COUNTIF(Données!S26:T26,2))</f>
        <v>0</v>
      </c>
      <c r="P26" s="150">
        <f>IF(A26="","",COUNTIF(Données!AE26,1)+0.5*COUNTIF(Données!AE26,2))</f>
        <v>0</v>
      </c>
      <c r="Q26" s="151">
        <f t="shared" si="2"/>
        <v>0</v>
      </c>
      <c r="R26" s="152">
        <f>IF(A26="","",100*Q26/(10-COUNTIF(Données!I26:L26,"A")-COUNTIF(Données!P26:T26,"A")-COUNTIF(Données!AE26,"A")))</f>
        <v>0</v>
      </c>
      <c r="S26" s="153">
        <f>IF(A26="","",COUNTIF(Données!M26:N26,1))</f>
        <v>0</v>
      </c>
      <c r="T26" s="153">
        <f>IF(A26="","",COUNTIF(Données!U26:W26,1))</f>
        <v>0</v>
      </c>
      <c r="U26" s="154">
        <f t="shared" si="3"/>
        <v>0</v>
      </c>
      <c r="V26" s="145">
        <f>IF(A26="","",100*U26/(5-COUNTIF(Données!M26:N26,"A")-COUNTIF(Données!U26:W26,"A")))</f>
        <v>0</v>
      </c>
      <c r="W26" s="155">
        <f t="shared" si="4"/>
        <v>0</v>
      </c>
      <c r="X26" s="149">
        <f>IF(A26="","",100*W26/(30-COUNTIF(Données!B26:AE26,"A")))</f>
        <v>0</v>
      </c>
    </row>
    <row r="27" spans="1:24" ht="15.75">
      <c r="A27" s="116">
        <f>IF(Données!A27="","",Données!A27)</f>
        <v>0</v>
      </c>
      <c r="B27" s="130">
        <f>IF(A27="","",COUNTIF(Données!B27:D27,1))</f>
        <v>0</v>
      </c>
      <c r="C27" s="130">
        <f>IF(A27="","",COUNTIF(Données!F27:H27,1))</f>
        <v>0</v>
      </c>
      <c r="D27" s="130">
        <f>IF(A27="","",IF(Données!O27=1,1,IF(Données!O27=2,0.5,0)))</f>
        <v>0</v>
      </c>
      <c r="E27" s="130">
        <f>IF(A27="","",COUNTIF(Données!AA27:AC27,1))</f>
        <v>0</v>
      </c>
      <c r="F27" s="131">
        <f t="shared" si="0"/>
        <v>0</v>
      </c>
      <c r="G27" s="132">
        <f>IF(A27="","",100*F27/(10-COUNTIF(Données!B27:D27,"A")-COUNTIF(Données!F27:H27,"A")-COUNTIF(Données!O27,"A")-COUNTIF(Données!AA27:AC27,"A")))</f>
        <v>0</v>
      </c>
      <c r="H27" s="133">
        <f>IF(A27="","",COUNTIF(Données!E27,1))</f>
        <v>0</v>
      </c>
      <c r="I27" s="133">
        <f>IF(A27="","",COUNTIF(Données!X27:Z27,1)+0.5*COUNTIF(Données!X27:Z27,2))</f>
        <v>0</v>
      </c>
      <c r="J27" s="133">
        <f>IF(A27="","",COUNTIF(Données!AD27:AD27,1)+0.5*COUNTIF(Données!AD27:AD27,2))</f>
        <v>0</v>
      </c>
      <c r="K27" s="134">
        <f t="shared" si="1"/>
        <v>0</v>
      </c>
      <c r="L27" s="135">
        <f>IF(A27="","",100*K27/(5-COUNTIF(Données!E27,"A")-COUNTIF(Données!X27:Z27,"A")-COUNTIF(Données!AD27:AD27,"A")))</f>
        <v>0</v>
      </c>
      <c r="M27" s="136">
        <f>IF(A27="","",COUNTIF(Données!I27:L27,1))</f>
        <v>0</v>
      </c>
      <c r="N27" s="136">
        <f>IF(A27="","",COUNTIF(Données!P27:R27,1))</f>
        <v>0</v>
      </c>
      <c r="O27" s="136">
        <f>IF(A27="","",COUNTIF(Données!S27:T27,1)+0.5*COUNTIF(Données!S27:T27,2))</f>
        <v>0</v>
      </c>
      <c r="P27" s="136">
        <f>IF(A27="","",COUNTIF(Données!AE27,1)+0.5*COUNTIF(Données!AE27,2))</f>
        <v>0</v>
      </c>
      <c r="Q27" s="134">
        <f t="shared" si="2"/>
        <v>0</v>
      </c>
      <c r="R27" s="137">
        <f>IF(A27="","",100*Q27/(10-COUNTIF(Données!I27:L27,"A")-COUNTIF(Données!P27:T27,"A")-COUNTIF(Données!AE27,"A")))</f>
        <v>0</v>
      </c>
      <c r="S27" s="138">
        <f>IF(A27="","",COUNTIF(Données!M27:N27,1))</f>
        <v>0</v>
      </c>
      <c r="T27" s="138">
        <f>IF(A27="","",COUNTIF(Données!U27:W27,1))</f>
        <v>0</v>
      </c>
      <c r="U27" s="139">
        <f t="shared" si="3"/>
        <v>0</v>
      </c>
      <c r="V27" s="140">
        <f>IF(A27="","",100*U27/(5-COUNTIF(Données!M27:N27,"A")-COUNTIF(Données!U27:W27,"A")))</f>
        <v>0</v>
      </c>
      <c r="W27" s="141">
        <f t="shared" si="4"/>
        <v>0</v>
      </c>
      <c r="X27" s="135">
        <f>IF(A27="","",100*W27/(30-COUNTIF(Données!B27:AE27,"A")))</f>
        <v>0</v>
      </c>
    </row>
    <row r="28" spans="1:24" ht="15.75">
      <c r="A28" s="142">
        <f>IF(Données!A28="","",Données!A28)</f>
        <v>0</v>
      </c>
      <c r="B28" s="143">
        <f>IF(A28="","",COUNTIF(Données!B28:D28,1))</f>
        <v>0</v>
      </c>
      <c r="C28" s="143">
        <f>IF(A28="","",COUNTIF(Données!F28:H28,1))</f>
        <v>0</v>
      </c>
      <c r="D28" s="143">
        <f>IF(A28="","",IF(Données!O28=1,1,IF(Données!O28=2,0.5,0)))</f>
        <v>0</v>
      </c>
      <c r="E28" s="143">
        <f>IF(A28="","",COUNTIF(Données!AA28:AC28,1))</f>
        <v>0</v>
      </c>
      <c r="F28" s="144">
        <f t="shared" si="0"/>
        <v>0</v>
      </c>
      <c r="G28" s="145">
        <f>IF(A28="","",100*F28/(10-COUNTIF(Données!B28:D28,"A")-COUNTIF(Données!F28:H28,"A")-COUNTIF(Données!O28,"A")-COUNTIF(Données!AA28:AC28,"A")))</f>
        <v>0</v>
      </c>
      <c r="H28" s="146">
        <f>IF(A28="","",COUNTIF(Données!E28,1))</f>
        <v>0</v>
      </c>
      <c r="I28" s="147">
        <f>IF(A28="","",COUNTIF(Données!X28:Z28,1)+0.5*COUNTIF(Données!X28:Z28,2))</f>
        <v>0</v>
      </c>
      <c r="J28" s="147">
        <f>IF(A28="","",COUNTIF(Données!AD28:AD28,1)+0.5*COUNTIF(Données!AD28:AD28,2))</f>
        <v>0</v>
      </c>
      <c r="K28" s="148">
        <f t="shared" si="1"/>
        <v>0</v>
      </c>
      <c r="L28" s="149">
        <f>IF(A28="","",100*K28/(5-COUNTIF(Données!E28,"A")-COUNTIF(Données!X28:Z28,"A")-COUNTIF(Données!AD28:AD28,"A")))</f>
        <v>0</v>
      </c>
      <c r="M28" s="150">
        <f>IF(A28="","",COUNTIF(Données!I28:L28,1))</f>
        <v>0</v>
      </c>
      <c r="N28" s="150">
        <f>IF(A28="","",COUNTIF(Données!P28:R28,1))</f>
        <v>0</v>
      </c>
      <c r="O28" s="150">
        <f>IF(A28="","",COUNTIF(Données!S28:T28,1)+0.5*COUNTIF(Données!S28:T28,2))</f>
        <v>0</v>
      </c>
      <c r="P28" s="150">
        <f>IF(A28="","",COUNTIF(Données!AE28,1)+0.5*COUNTIF(Données!AE28,2))</f>
        <v>0</v>
      </c>
      <c r="Q28" s="151">
        <f t="shared" si="2"/>
        <v>0</v>
      </c>
      <c r="R28" s="152">
        <f>IF(A28="","",100*Q28/(10-COUNTIF(Données!I28:L28,"A")-COUNTIF(Données!P28:T28,"A")-COUNTIF(Données!AE28,"A")))</f>
        <v>0</v>
      </c>
      <c r="S28" s="153">
        <f>IF(A28="","",COUNTIF(Données!M28:N28,1))</f>
        <v>0</v>
      </c>
      <c r="T28" s="153">
        <f>IF(A28="","",COUNTIF(Données!U28:W28,1))</f>
        <v>0</v>
      </c>
      <c r="U28" s="154">
        <f t="shared" si="3"/>
        <v>0</v>
      </c>
      <c r="V28" s="145">
        <f>IF(A28="","",100*U28/(5-COUNTIF(Données!M28:N28,"A")-COUNTIF(Données!U28:W28,"A")))</f>
        <v>0</v>
      </c>
      <c r="W28" s="155">
        <f t="shared" si="4"/>
        <v>0</v>
      </c>
      <c r="X28" s="149">
        <f>IF(A28="","",100*W28/(30-COUNTIF(Données!B28:AE28,"A")))</f>
        <v>0</v>
      </c>
    </row>
    <row r="29" spans="1:24" ht="15.75">
      <c r="A29" s="116">
        <f>IF(Données!A29="","",Données!A29)</f>
        <v>0</v>
      </c>
      <c r="B29" s="130">
        <f>IF(A29="","",COUNTIF(Données!B29:D29,1))</f>
        <v>0</v>
      </c>
      <c r="C29" s="130">
        <f>IF(A29="","",COUNTIF(Données!F29:H29,1))</f>
        <v>0</v>
      </c>
      <c r="D29" s="130">
        <f>IF(A29="","",IF(Données!O29=1,1,IF(Données!O29=2,0.5,0)))</f>
        <v>0</v>
      </c>
      <c r="E29" s="130">
        <f>IF(A29="","",COUNTIF(Données!AA29:AC29,1))</f>
        <v>0</v>
      </c>
      <c r="F29" s="131">
        <f t="shared" si="0"/>
        <v>0</v>
      </c>
      <c r="G29" s="132">
        <f>IF(A29="","",100*F29/(10-COUNTIF(Données!B29:D29,"A")-COUNTIF(Données!F29:H29,"A")-COUNTIF(Données!O29,"A")-COUNTIF(Données!AA29:AC29,"A")))</f>
        <v>0</v>
      </c>
      <c r="H29" s="133">
        <f>IF(A29="","",COUNTIF(Données!E29,1))</f>
        <v>0</v>
      </c>
      <c r="I29" s="133">
        <f>IF(A29="","",COUNTIF(Données!X29:Z29,1)+0.5*COUNTIF(Données!X29:Z29,2))</f>
        <v>0</v>
      </c>
      <c r="J29" s="133">
        <f>IF(A29="","",COUNTIF(Données!AD29:AD29,1)+0.5*COUNTIF(Données!AD29:AD29,2))</f>
        <v>0</v>
      </c>
      <c r="K29" s="134">
        <f t="shared" si="1"/>
        <v>0</v>
      </c>
      <c r="L29" s="135">
        <f>IF(A29="","",100*K29/(5-COUNTIF(Données!E29,"A")-COUNTIF(Données!X29:Z29,"A")-COUNTIF(Données!AD29:AD29,"A")))</f>
        <v>0</v>
      </c>
      <c r="M29" s="136">
        <f>IF(A29="","",COUNTIF(Données!I29:L29,1))</f>
        <v>0</v>
      </c>
      <c r="N29" s="136">
        <f>IF(A29="","",COUNTIF(Données!P29:R29,1))</f>
        <v>0</v>
      </c>
      <c r="O29" s="136">
        <f>IF(A29="","",COUNTIF(Données!S29:T29,1)+0.5*COUNTIF(Données!S29:T29,2))</f>
        <v>0</v>
      </c>
      <c r="P29" s="136">
        <f>IF(A29="","",COUNTIF(Données!AE29,1)+0.5*COUNTIF(Données!AE29,2))</f>
        <v>0</v>
      </c>
      <c r="Q29" s="134">
        <f t="shared" si="2"/>
        <v>0</v>
      </c>
      <c r="R29" s="137">
        <f>IF(A29="","",100*Q29/(10-COUNTIF(Données!I29:L29,"A")-COUNTIF(Données!P29:T29,"A")-COUNTIF(Données!AE29,"A")))</f>
        <v>0</v>
      </c>
      <c r="S29" s="138">
        <f>IF(A29="","",COUNTIF(Données!M29:N29,1))</f>
        <v>0</v>
      </c>
      <c r="T29" s="138">
        <f>IF(A29="","",COUNTIF(Données!U29:W29,1))</f>
        <v>0</v>
      </c>
      <c r="U29" s="139">
        <f t="shared" si="3"/>
        <v>0</v>
      </c>
      <c r="V29" s="140">
        <f>IF(A29="","",100*U29/(5-COUNTIF(Données!M29:N29,"A")-COUNTIF(Données!U29:W29,"A")))</f>
        <v>0</v>
      </c>
      <c r="W29" s="141">
        <f t="shared" si="4"/>
        <v>0</v>
      </c>
      <c r="X29" s="135">
        <f>IF(A29="","",100*W29/(30-COUNTIF(Données!B29:AE29,"A")))</f>
        <v>0</v>
      </c>
    </row>
    <row r="30" spans="1:24" ht="15.75">
      <c r="A30" s="142">
        <f>IF(Données!A30="","",Données!A30)</f>
        <v>0</v>
      </c>
      <c r="B30" s="143">
        <f>IF(A30="","",COUNTIF(Données!B30:D30,1))</f>
        <v>0</v>
      </c>
      <c r="C30" s="143">
        <f>IF(A30="","",COUNTIF(Données!F30:H30,1))</f>
        <v>0</v>
      </c>
      <c r="D30" s="143">
        <f>IF(A30="","",IF(Données!O30=1,1,IF(Données!O30=2,0.5,0)))</f>
        <v>0</v>
      </c>
      <c r="E30" s="143">
        <f>IF(A30="","",COUNTIF(Données!AA30:AC30,1))</f>
        <v>0</v>
      </c>
      <c r="F30" s="144">
        <f t="shared" si="0"/>
        <v>0</v>
      </c>
      <c r="G30" s="145">
        <f>IF(A30="","",100*F30/(10-COUNTIF(Données!B30:D30,"A")-COUNTIF(Données!F30:H30,"A")-COUNTIF(Données!O30,"A")-COUNTIF(Données!AA30:AC30,"A")))</f>
        <v>0</v>
      </c>
      <c r="H30" s="146">
        <f>IF(A30="","",COUNTIF(Données!E30,1))</f>
        <v>0</v>
      </c>
      <c r="I30" s="147">
        <f>IF(A30="","",COUNTIF(Données!X30:Z30,1)+0.5*COUNTIF(Données!X30:Z30,2))</f>
        <v>0</v>
      </c>
      <c r="J30" s="147">
        <f>IF(A30="","",COUNTIF(Données!AD30:AD30,1)+0.5*COUNTIF(Données!AD30:AD30,2))</f>
        <v>0</v>
      </c>
      <c r="K30" s="148">
        <f t="shared" si="1"/>
        <v>0</v>
      </c>
      <c r="L30" s="149">
        <f>IF(A30="","",100*K30/(5-COUNTIF(Données!E30,"A")-COUNTIF(Données!X30:Z30,"A")-COUNTIF(Données!AD30:AD30,"A")))</f>
        <v>0</v>
      </c>
      <c r="M30" s="150">
        <f>IF(A30="","",COUNTIF(Données!I30:L30,1))</f>
        <v>0</v>
      </c>
      <c r="N30" s="150">
        <f>IF(A30="","",COUNTIF(Données!P30:R30,1))</f>
        <v>0</v>
      </c>
      <c r="O30" s="150">
        <f>IF(A30="","",COUNTIF(Données!S30:T30,1)+0.5*COUNTIF(Données!S30:T30,2))</f>
        <v>0</v>
      </c>
      <c r="P30" s="150">
        <f>IF(A30="","",COUNTIF(Données!AE30,1)+0.5*COUNTIF(Données!AE30,2))</f>
        <v>0</v>
      </c>
      <c r="Q30" s="151">
        <f t="shared" si="2"/>
        <v>0</v>
      </c>
      <c r="R30" s="152">
        <f>IF(A30="","",100*Q30/(10-COUNTIF(Données!I30:L30,"A")-COUNTIF(Données!P30:T30,"A")-COUNTIF(Données!AE30,"A")))</f>
        <v>0</v>
      </c>
      <c r="S30" s="153">
        <f>IF(A30="","",COUNTIF(Données!M30:N30,1))</f>
        <v>0</v>
      </c>
      <c r="T30" s="153">
        <f>IF(A30="","",COUNTIF(Données!U30:W30,1))</f>
        <v>0</v>
      </c>
      <c r="U30" s="154">
        <f t="shared" si="3"/>
        <v>0</v>
      </c>
      <c r="V30" s="145">
        <f>IF(A30="","",100*U30/(5-COUNTIF(Données!M30:N30,"A")-COUNTIF(Données!U30:W30,"A")))</f>
        <v>0</v>
      </c>
      <c r="W30" s="155">
        <f t="shared" si="4"/>
        <v>0</v>
      </c>
      <c r="X30" s="149">
        <f>IF(A30="","",100*W30/(30-COUNTIF(Données!B30:AE30,"A")))</f>
        <v>0</v>
      </c>
    </row>
    <row r="31" spans="1:24" ht="15.75">
      <c r="A31" s="116">
        <f>IF(Données!A31="","",Données!A31)</f>
        <v>0</v>
      </c>
      <c r="B31" s="130">
        <f>IF(A31="","",COUNTIF(Données!B31:D31,1))</f>
        <v>0</v>
      </c>
      <c r="C31" s="130">
        <f>IF(A31="","",COUNTIF(Données!F31:H31,1))</f>
        <v>0</v>
      </c>
      <c r="D31" s="130">
        <f>IF(A31="","",IF(Données!O31=1,1,IF(Données!O31=2,0.5,0)))</f>
        <v>0</v>
      </c>
      <c r="E31" s="130">
        <f>IF(A31="","",COUNTIF(Données!AA31:AC31,1))</f>
        <v>0</v>
      </c>
      <c r="F31" s="131">
        <f t="shared" si="0"/>
        <v>0</v>
      </c>
      <c r="G31" s="132">
        <f>IF(A31="","",100*F31/(10-COUNTIF(Données!B31:D31,"A")-COUNTIF(Données!F31:H31,"A")-COUNTIF(Données!O31,"A")-COUNTIF(Données!AA31:AC31,"A")))</f>
        <v>0</v>
      </c>
      <c r="H31" s="133">
        <f>IF(A31="","",COUNTIF(Données!E31,1))</f>
        <v>0</v>
      </c>
      <c r="I31" s="133">
        <f>IF(A31="","",COUNTIF(Données!X31:Z31,1)+0.5*COUNTIF(Données!X31:Z31,2))</f>
        <v>0</v>
      </c>
      <c r="J31" s="133">
        <f>IF(A31="","",COUNTIF(Données!AD31:AD31,1)+0.5*COUNTIF(Données!AD31:AD31,2))</f>
        <v>0</v>
      </c>
      <c r="K31" s="134">
        <f t="shared" si="1"/>
        <v>0</v>
      </c>
      <c r="L31" s="135">
        <f>IF(A31="","",100*K31/(5-COUNTIF(Données!E31,"A")-COUNTIF(Données!X31:Z31,"A")-COUNTIF(Données!AD31:AD31,"A")))</f>
        <v>0</v>
      </c>
      <c r="M31" s="136">
        <f>IF(A31="","",COUNTIF(Données!I31:L31,1))</f>
        <v>0</v>
      </c>
      <c r="N31" s="136">
        <f>IF(A31="","",COUNTIF(Données!P31:R31,1))</f>
        <v>0</v>
      </c>
      <c r="O31" s="136">
        <f>IF(A31="","",COUNTIF(Données!S31:T31,1)+0.5*COUNTIF(Données!S31:T31,2))</f>
        <v>0</v>
      </c>
      <c r="P31" s="136">
        <f>IF(A31="","",COUNTIF(Données!AE31,1)+0.5*COUNTIF(Données!AE31,2))</f>
        <v>0</v>
      </c>
      <c r="Q31" s="134">
        <f t="shared" si="2"/>
        <v>0</v>
      </c>
      <c r="R31" s="137">
        <f>IF(A31="","",100*Q31/(10-COUNTIF(Données!I31:L31,"A")-COUNTIF(Données!P31:T31,"A")-COUNTIF(Données!AE31,"A")))</f>
        <v>0</v>
      </c>
      <c r="S31" s="138">
        <f>IF(A31="","",COUNTIF(Données!M31:N31,1))</f>
        <v>0</v>
      </c>
      <c r="T31" s="138">
        <f>IF(A31="","",COUNTIF(Données!U31:W31,1))</f>
        <v>0</v>
      </c>
      <c r="U31" s="139">
        <f t="shared" si="3"/>
        <v>0</v>
      </c>
      <c r="V31" s="140">
        <f>IF(A31="","",100*U31/(5-COUNTIF(Données!M31:N31,"A")-COUNTIF(Données!U31:W31,"A")))</f>
        <v>0</v>
      </c>
      <c r="W31" s="141">
        <f t="shared" si="4"/>
        <v>0</v>
      </c>
      <c r="X31" s="135">
        <f>IF(A31="","",100*W31/(30-COUNTIF(Données!B31:AE31,"A")))</f>
        <v>0</v>
      </c>
    </row>
    <row r="32" spans="1:24" ht="15.75">
      <c r="A32" s="142">
        <f>IF(Données!A32="","",Données!A32)</f>
        <v>0</v>
      </c>
      <c r="B32" s="143">
        <f>IF(A32="","",COUNTIF(Données!B32:D32,1))</f>
        <v>0</v>
      </c>
      <c r="C32" s="143">
        <f>IF(A32="","",COUNTIF(Données!F32:H32,1))</f>
        <v>0</v>
      </c>
      <c r="D32" s="143">
        <f>IF(A32="","",IF(Données!O32=1,1,IF(Données!O32=2,0.5,0)))</f>
        <v>0</v>
      </c>
      <c r="E32" s="143">
        <f>IF(A32="","",COUNTIF(Données!AA32:AC32,1))</f>
        <v>0</v>
      </c>
      <c r="F32" s="144">
        <f t="shared" si="0"/>
        <v>0</v>
      </c>
      <c r="G32" s="145">
        <f>IF(A32="","",100*F32/(10-COUNTIF(Données!B32:D32,"A")-COUNTIF(Données!F32:H32,"A")-COUNTIF(Données!O32,"A")-COUNTIF(Données!AA32:AC32,"A")))</f>
        <v>0</v>
      </c>
      <c r="H32" s="146">
        <f>IF(A32="","",COUNTIF(Données!E32,1))</f>
        <v>0</v>
      </c>
      <c r="I32" s="147">
        <f>IF(A32="","",COUNTIF(Données!X32:Z32,1)+0.5*COUNTIF(Données!X32:Z32,2))</f>
        <v>0</v>
      </c>
      <c r="J32" s="147">
        <f>IF(A32="","",COUNTIF(Données!AD32:AD32,1)+0.5*COUNTIF(Données!AD32:AD32,2))</f>
        <v>0</v>
      </c>
      <c r="K32" s="148">
        <f t="shared" si="1"/>
        <v>0</v>
      </c>
      <c r="L32" s="149">
        <f>IF(A32="","",100*K32/(5-COUNTIF(Données!E32,"A")-COUNTIF(Données!X32:Z32,"A")-COUNTIF(Données!AD32:AD32,"A")))</f>
        <v>0</v>
      </c>
      <c r="M32" s="150">
        <f>IF(A32="","",COUNTIF(Données!I32:L32,1))</f>
        <v>0</v>
      </c>
      <c r="N32" s="150">
        <f>IF(A32="","",COUNTIF(Données!P32:R32,1))</f>
        <v>0</v>
      </c>
      <c r="O32" s="150">
        <f>IF(A32="","",COUNTIF(Données!S32:T32,1)+0.5*COUNTIF(Données!S32:T32,2))</f>
        <v>0</v>
      </c>
      <c r="P32" s="150">
        <f>IF(A32="","",COUNTIF(Données!AE32,1)+0.5*COUNTIF(Données!AE32,2))</f>
        <v>0</v>
      </c>
      <c r="Q32" s="151">
        <f t="shared" si="2"/>
        <v>0</v>
      </c>
      <c r="R32" s="152">
        <f>IF(A32="","",100*Q32/(10-COUNTIF(Données!I32:L32,"A")-COUNTIF(Données!P32:T32,"A")-COUNTIF(Données!AE32,"A")))</f>
        <v>0</v>
      </c>
      <c r="S32" s="153">
        <f>IF(A32="","",COUNTIF(Données!M32:N32,1))</f>
        <v>0</v>
      </c>
      <c r="T32" s="153">
        <f>IF(A32="","",COUNTIF(Données!U32:W32,1))</f>
        <v>0</v>
      </c>
      <c r="U32" s="154">
        <f t="shared" si="3"/>
        <v>0</v>
      </c>
      <c r="V32" s="145">
        <f>IF(A32="","",100*U32/(5-COUNTIF(Données!M32:N32,"A")-COUNTIF(Données!U32:W32,"A")))</f>
        <v>0</v>
      </c>
      <c r="W32" s="155">
        <f t="shared" si="4"/>
        <v>0</v>
      </c>
      <c r="X32" s="149">
        <f>IF(A32="","",100*W32/(30-COUNTIF(Données!B32:AE32,"A")))</f>
        <v>0</v>
      </c>
    </row>
    <row r="33" spans="1:24" ht="15.75">
      <c r="A33" s="116">
        <f>IF(Données!A33="","",Données!A33)</f>
        <v>0</v>
      </c>
      <c r="B33" s="130">
        <f>IF(A33="","",COUNTIF(Données!B33:D33,1))</f>
        <v>0</v>
      </c>
      <c r="C33" s="130">
        <f>IF(A33="","",COUNTIF(Données!F33:H33,1))</f>
        <v>0</v>
      </c>
      <c r="D33" s="130">
        <f>IF(A33="","",IF(Données!O33=1,1,IF(Données!O33=2,0.5,0)))</f>
        <v>0</v>
      </c>
      <c r="E33" s="130">
        <f>IF(A33="","",COUNTIF(Données!AA33:AC33,1))</f>
        <v>0</v>
      </c>
      <c r="F33" s="131">
        <f t="shared" si="0"/>
        <v>0</v>
      </c>
      <c r="G33" s="132">
        <f>IF(A33="","",100*F33/(10-COUNTIF(Données!B33:D33,"A")-COUNTIF(Données!F33:H33,"A")-COUNTIF(Données!O33,"A")-COUNTIF(Données!AA33:AC33,"A")))</f>
        <v>0</v>
      </c>
      <c r="H33" s="133">
        <f>IF(A33="","",COUNTIF(Données!E33,1))</f>
        <v>0</v>
      </c>
      <c r="I33" s="133">
        <f>IF(A33="","",COUNTIF(Données!X33:Z33,1)+0.5*COUNTIF(Données!X33:Z33,2))</f>
        <v>0</v>
      </c>
      <c r="J33" s="133">
        <f>IF(A33="","",COUNTIF(Données!AD33:AD33,1)+0.5*COUNTIF(Données!AD33:AD33,2))</f>
        <v>0</v>
      </c>
      <c r="K33" s="134">
        <f t="shared" si="1"/>
        <v>0</v>
      </c>
      <c r="L33" s="135">
        <f>IF(A33="","",100*K33/(5-COUNTIF(Données!E33,"A")-COUNTIF(Données!X33:Z33,"A")-COUNTIF(Données!AD33:AD33,"A")))</f>
        <v>0</v>
      </c>
      <c r="M33" s="136">
        <f>IF(A33="","",COUNTIF(Données!I33:L33,1))</f>
        <v>0</v>
      </c>
      <c r="N33" s="136">
        <f>IF(A33="","",COUNTIF(Données!P33:R33,1))</f>
        <v>0</v>
      </c>
      <c r="O33" s="136">
        <f>IF(A33="","",COUNTIF(Données!S33:T33,1)+0.5*COUNTIF(Données!S33:T33,2))</f>
        <v>0</v>
      </c>
      <c r="P33" s="136">
        <f>IF(A33="","",COUNTIF(Données!AE33,1)+0.5*COUNTIF(Données!AE33,2))</f>
        <v>0</v>
      </c>
      <c r="Q33" s="134">
        <f t="shared" si="2"/>
        <v>0</v>
      </c>
      <c r="R33" s="137">
        <f>IF(A33="","",100*Q33/(10-COUNTIF(Données!I33:L33,"A")-COUNTIF(Données!P33:T33,"A")-COUNTIF(Données!AE33,"A")))</f>
        <v>0</v>
      </c>
      <c r="S33" s="138">
        <f>IF(A33="","",COUNTIF(Données!M33:N33,1))</f>
        <v>0</v>
      </c>
      <c r="T33" s="138">
        <f>IF(A33="","",COUNTIF(Données!U33:W33,1))</f>
        <v>0</v>
      </c>
      <c r="U33" s="139">
        <f t="shared" si="3"/>
        <v>0</v>
      </c>
      <c r="V33" s="140">
        <f>IF(A33="","",100*U33/(5-COUNTIF(Données!M33:N33,"A")-COUNTIF(Données!U33:W33,"A")))</f>
        <v>0</v>
      </c>
      <c r="W33" s="141">
        <f t="shared" si="4"/>
        <v>0</v>
      </c>
      <c r="X33" s="135">
        <f>IF(A33="","",100*W33/(30-COUNTIF(Données!B33:AE33,"A")))</f>
        <v>0</v>
      </c>
    </row>
    <row r="34" spans="1:24" ht="15.75">
      <c r="A34" s="142">
        <f>IF(Données!A34="","",Données!A34)</f>
        <v>0</v>
      </c>
      <c r="B34" s="143">
        <f>IF(A34="","",COUNTIF(Données!B34:D34,1))</f>
        <v>0</v>
      </c>
      <c r="C34" s="143">
        <f>IF(A34="","",COUNTIF(Données!F34:H34,1))</f>
        <v>0</v>
      </c>
      <c r="D34" s="143">
        <f>IF(A34="","",IF(Données!O34=1,1,IF(Données!O34=2,0.5,0)))</f>
        <v>0</v>
      </c>
      <c r="E34" s="143">
        <f>IF(A34="","",COUNTIF(Données!AA34:AC34,1))</f>
        <v>0</v>
      </c>
      <c r="F34" s="144">
        <f t="shared" si="0"/>
        <v>0</v>
      </c>
      <c r="G34" s="145">
        <f>IF(A34="","",100*F34/(10-COUNTIF(Données!B34:D34,"A")-COUNTIF(Données!F34:H34,"A")-COUNTIF(Données!O34,"A")-COUNTIF(Données!AA34:AC34,"A")))</f>
        <v>0</v>
      </c>
      <c r="H34" s="146">
        <f>IF(A34="","",COUNTIF(Données!E34,1))</f>
        <v>0</v>
      </c>
      <c r="I34" s="147">
        <f>IF(A34="","",COUNTIF(Données!X34:Z34,1)+0.5*COUNTIF(Données!X34:Z34,2))</f>
        <v>0</v>
      </c>
      <c r="J34" s="147">
        <f>IF(A34="","",COUNTIF(Données!AD34:AD34,1)+0.5*COUNTIF(Données!AD34:AD34,2))</f>
        <v>0</v>
      </c>
      <c r="K34" s="148">
        <f t="shared" si="1"/>
        <v>0</v>
      </c>
      <c r="L34" s="149">
        <f>IF(A34="","",100*K34/(5-COUNTIF(Données!E34,"A")-COUNTIF(Données!X34:Z34,"A")-COUNTIF(Données!AD34:AD34,"A")))</f>
        <v>0</v>
      </c>
      <c r="M34" s="150">
        <f>IF(A34="","",COUNTIF(Données!I34:L34,1))</f>
        <v>0</v>
      </c>
      <c r="N34" s="150">
        <f>IF(A34="","",COUNTIF(Données!P34:R34,1))</f>
        <v>0</v>
      </c>
      <c r="O34" s="150">
        <f>IF(A34="","",COUNTIF(Données!S34:T34,1)+0.5*COUNTIF(Données!S34:T34,2))</f>
        <v>0</v>
      </c>
      <c r="P34" s="150">
        <f>IF(A34="","",COUNTIF(Données!AE34,1)+0.5*COUNTIF(Données!AE34,2))</f>
        <v>0</v>
      </c>
      <c r="Q34" s="151">
        <f t="shared" si="2"/>
        <v>0</v>
      </c>
      <c r="R34" s="152">
        <f>IF(A34="","",100*Q34/(10-COUNTIF(Données!I34:L34,"A")-COUNTIF(Données!P34:T34,"A")-COUNTIF(Données!AE34,"A")))</f>
        <v>0</v>
      </c>
      <c r="S34" s="153">
        <f>IF(A34="","",COUNTIF(Données!M34:N34,1))</f>
        <v>0</v>
      </c>
      <c r="T34" s="153">
        <f>IF(A34="","",COUNTIF(Données!U34:W34,1))</f>
        <v>0</v>
      </c>
      <c r="U34" s="154">
        <f t="shared" si="3"/>
        <v>0</v>
      </c>
      <c r="V34" s="145">
        <f>IF(A34="","",100*U34/(5-COUNTIF(Données!M34:N34,"A")-COUNTIF(Données!U34:W34,"A")))</f>
        <v>0</v>
      </c>
      <c r="W34" s="155">
        <f t="shared" si="4"/>
        <v>0</v>
      </c>
      <c r="X34" s="149">
        <f>IF(A34="","",100*W34/(30-COUNTIF(Données!B34:AE34,"A")))</f>
        <v>0</v>
      </c>
    </row>
    <row r="35" spans="1:24" ht="15.75">
      <c r="A35" s="116">
        <f>IF(Données!A35="","",Données!A35)</f>
        <v>0</v>
      </c>
      <c r="B35" s="130">
        <f>IF(A35="","",COUNTIF(Données!B35:D35,1))</f>
        <v>0</v>
      </c>
      <c r="C35" s="130">
        <f>IF(A35="","",COUNTIF(Données!F35:H35,1))</f>
        <v>0</v>
      </c>
      <c r="D35" s="130">
        <f>IF(A35="","",IF(Données!O35=1,1,IF(Données!O35=2,0.5,0)))</f>
        <v>0</v>
      </c>
      <c r="E35" s="130">
        <f>IF(A35="","",COUNTIF(Données!AA35:AC35,1))</f>
        <v>0</v>
      </c>
      <c r="F35" s="131">
        <f t="shared" si="0"/>
        <v>0</v>
      </c>
      <c r="G35" s="132">
        <f>IF(A35="","",100*F35/(10-COUNTIF(Données!B35:D35,"A")-COUNTIF(Données!F35:H35,"A")-COUNTIF(Données!O35,"A")-COUNTIF(Données!AA35:AC35,"A")))</f>
        <v>0</v>
      </c>
      <c r="H35" s="133">
        <f>IF(A35="","",COUNTIF(Données!E35,1))</f>
        <v>0</v>
      </c>
      <c r="I35" s="133">
        <f>IF(A35="","",COUNTIF(Données!X35:Z35,1)+0.5*COUNTIF(Données!X35:Z35,2))</f>
        <v>0</v>
      </c>
      <c r="J35" s="133">
        <f>IF(A35="","",COUNTIF(Données!AD35:AD35,1)+0.5*COUNTIF(Données!AD35:AD35,2))</f>
        <v>0</v>
      </c>
      <c r="K35" s="134">
        <f t="shared" si="1"/>
        <v>0</v>
      </c>
      <c r="L35" s="135">
        <f>IF(A35="","",100*K35/(5-COUNTIF(Données!E35,"A")-COUNTIF(Données!X35:Z35,"A")-COUNTIF(Données!AD35:AD35,"A")))</f>
        <v>0</v>
      </c>
      <c r="M35" s="136">
        <f>IF(A35="","",COUNTIF(Données!I35:L35,1))</f>
        <v>0</v>
      </c>
      <c r="N35" s="136">
        <f>IF(A35="","",COUNTIF(Données!P35:R35,1))</f>
        <v>0</v>
      </c>
      <c r="O35" s="136">
        <f>IF(A35="","",COUNTIF(Données!S35:T35,1)+0.5*COUNTIF(Données!S35:T35,2))</f>
        <v>0</v>
      </c>
      <c r="P35" s="136">
        <f>IF(A35="","",COUNTIF(Données!AE35,1)+0.5*COUNTIF(Données!AE35,2))</f>
        <v>0</v>
      </c>
      <c r="Q35" s="134">
        <f t="shared" si="2"/>
        <v>0</v>
      </c>
      <c r="R35" s="137">
        <f>IF(A35="","",100*Q35/(10-COUNTIF(Données!I35:L35,"A")-COUNTIF(Données!P35:T35,"A")-COUNTIF(Données!AE35,"A")))</f>
        <v>0</v>
      </c>
      <c r="S35" s="138">
        <f>IF(A35="","",COUNTIF(Données!M35:N35,1))</f>
        <v>0</v>
      </c>
      <c r="T35" s="138">
        <f>IF(A35="","",COUNTIF(Données!U35:W35,1))</f>
        <v>0</v>
      </c>
      <c r="U35" s="139">
        <f t="shared" si="3"/>
        <v>0</v>
      </c>
      <c r="V35" s="140">
        <f>IF(A35="","",100*U35/(5-COUNTIF(Données!M35:N35,"A")-COUNTIF(Données!U35:W35,"A")))</f>
        <v>0</v>
      </c>
      <c r="W35" s="141">
        <f t="shared" si="4"/>
        <v>0</v>
      </c>
      <c r="X35" s="135">
        <f>IF(A35="","",100*W35/(30-COUNTIF(Données!B35:AE35,"A")))</f>
        <v>0</v>
      </c>
    </row>
    <row r="36" spans="1:24" ht="15.75">
      <c r="A36" s="142">
        <f>IF(Données!A36="","",Données!A36)</f>
        <v>0</v>
      </c>
      <c r="B36" s="143">
        <f>IF(A36="","",COUNTIF(Données!B36:D36,1))</f>
        <v>0</v>
      </c>
      <c r="C36" s="143">
        <f>IF(A36="","",COUNTIF(Données!F36:H36,1))</f>
        <v>0</v>
      </c>
      <c r="D36" s="143">
        <f>IF(A36="","",IF(Données!O36=1,1,IF(Données!O36=2,0.5,0)))</f>
        <v>0</v>
      </c>
      <c r="E36" s="143">
        <f>IF(A36="","",COUNTIF(Données!AA36:AC36,1))</f>
        <v>0</v>
      </c>
      <c r="F36" s="144">
        <f t="shared" si="0"/>
        <v>0</v>
      </c>
      <c r="G36" s="145">
        <f>IF(A36="","",100*F36/(10-COUNTIF(Données!B36:D36,"A")-COUNTIF(Données!F36:H36,"A")-COUNTIF(Données!O36,"A")-COUNTIF(Données!AA36:AC36,"A")))</f>
        <v>0</v>
      </c>
      <c r="H36" s="146">
        <f>IF(A36="","",COUNTIF(Données!E36,1))</f>
        <v>0</v>
      </c>
      <c r="I36" s="147">
        <f>IF(A36="","",COUNTIF(Données!X36:Z36,1)+0.5*COUNTIF(Données!X36:Z36,2))</f>
        <v>0</v>
      </c>
      <c r="J36" s="147">
        <f>IF(A36="","",COUNTIF(Données!AD36:AD36,1)+0.5*COUNTIF(Données!AD36:AD36,2))</f>
        <v>0</v>
      </c>
      <c r="K36" s="148">
        <f t="shared" si="1"/>
        <v>0</v>
      </c>
      <c r="L36" s="149">
        <f>IF(A36="","",100*K36/(5-COUNTIF(Données!E36,"A")-COUNTIF(Données!X36:Z36,"A")-COUNTIF(Données!AD36:AD36,"A")))</f>
        <v>0</v>
      </c>
      <c r="M36" s="150">
        <f>IF(A36="","",COUNTIF(Données!I36:L36,1))</f>
        <v>0</v>
      </c>
      <c r="N36" s="150">
        <f>IF(A36="","",COUNTIF(Données!P36:R36,1))</f>
        <v>0</v>
      </c>
      <c r="O36" s="150">
        <f>IF(A36="","",COUNTIF(Données!S36:T36,1)+0.5*COUNTIF(Données!S36:T36,2))</f>
        <v>0</v>
      </c>
      <c r="P36" s="150">
        <f>IF(A36="","",COUNTIF(Données!AE36,1)+0.5*COUNTIF(Données!AE36,2))</f>
        <v>0</v>
      </c>
      <c r="Q36" s="151">
        <f t="shared" si="2"/>
        <v>0</v>
      </c>
      <c r="R36" s="152">
        <f>IF(A36="","",100*Q36/(10-COUNTIF(Données!I36:L36,"A")-COUNTIF(Données!P36:T36,"A")-COUNTIF(Données!AE36,"A")))</f>
        <v>0</v>
      </c>
      <c r="S36" s="153">
        <f>IF(A36="","",COUNTIF(Données!M36:N36,1))</f>
        <v>0</v>
      </c>
      <c r="T36" s="153">
        <f>IF(A36="","",COUNTIF(Données!U36:W36,1))</f>
        <v>0</v>
      </c>
      <c r="U36" s="154">
        <f t="shared" si="3"/>
        <v>0</v>
      </c>
      <c r="V36" s="145">
        <f>IF(A36="","",100*U36/(5-COUNTIF(Données!M36:N36,"A")-COUNTIF(Données!U36:W36,"A")))</f>
        <v>0</v>
      </c>
      <c r="W36" s="155">
        <f t="shared" si="4"/>
        <v>0</v>
      </c>
      <c r="X36" s="149">
        <f>IF(A36="","",100*W36/(30-COUNTIF(Données!B36:AE36,"A")))</f>
        <v>0</v>
      </c>
    </row>
    <row r="37" spans="1:24" ht="15.75">
      <c r="A37" s="116">
        <f>IF(Données!A37="","",Données!A37)</f>
        <v>0</v>
      </c>
      <c r="B37" s="130">
        <f>IF(A37="","",COUNTIF(Données!B37:D37,1))</f>
        <v>0</v>
      </c>
      <c r="C37" s="130">
        <f>IF(A37="","",COUNTIF(Données!F37:H37,1))</f>
        <v>0</v>
      </c>
      <c r="D37" s="130">
        <f>IF(A37="","",IF(Données!O37=1,1,IF(Données!O37=2,0.5,0)))</f>
        <v>0</v>
      </c>
      <c r="E37" s="130">
        <f>IF(A37="","",COUNTIF(Données!AA37:AC37,1))</f>
        <v>0</v>
      </c>
      <c r="F37" s="131">
        <f t="shared" si="0"/>
        <v>0</v>
      </c>
      <c r="G37" s="132">
        <f>IF(A37="","",100*F37/(10-COUNTIF(Données!B37:D37,"A")-COUNTIF(Données!F37:H37,"A")-COUNTIF(Données!O37,"A")-COUNTIF(Données!AA37:AC37,"A")))</f>
        <v>0</v>
      </c>
      <c r="H37" s="133">
        <f>IF(A37="","",COUNTIF(Données!E37,1))</f>
        <v>0</v>
      </c>
      <c r="I37" s="133">
        <f>IF(A37="","",COUNTIF(Données!X37:Z37,1)+0.5*COUNTIF(Données!X37:Z37,2))</f>
        <v>0</v>
      </c>
      <c r="J37" s="133">
        <f>IF(A37="","",COUNTIF(Données!AD37:AD37,1)+0.5*COUNTIF(Données!AD37:AD37,2))</f>
        <v>0</v>
      </c>
      <c r="K37" s="134">
        <f t="shared" si="1"/>
        <v>0</v>
      </c>
      <c r="L37" s="135">
        <f>IF(A37="","",100*K37/(5-COUNTIF(Données!E37,"A")-COUNTIF(Données!X37:Z37,"A")-COUNTIF(Données!AD37:AD37,"A")))</f>
        <v>0</v>
      </c>
      <c r="M37" s="136">
        <f>IF(A37="","",COUNTIF(Données!I37:L37,1))</f>
        <v>0</v>
      </c>
      <c r="N37" s="136">
        <f>IF(A37="","",COUNTIF(Données!P37:R37,1))</f>
        <v>0</v>
      </c>
      <c r="O37" s="136">
        <f>IF(A37="","",COUNTIF(Données!S37:T37,1)+0.5*COUNTIF(Données!S37:T37,2))</f>
        <v>0</v>
      </c>
      <c r="P37" s="136">
        <f>IF(A37="","",COUNTIF(Données!AE37,1)+0.5*COUNTIF(Données!AE37,2))</f>
        <v>0</v>
      </c>
      <c r="Q37" s="134">
        <f t="shared" si="2"/>
        <v>0</v>
      </c>
      <c r="R37" s="137">
        <f>IF(A37="","",100*Q37/(10-COUNTIF(Données!I37:L37,"A")-COUNTIF(Données!P37:T37,"A")-COUNTIF(Données!AE37,"A")))</f>
        <v>0</v>
      </c>
      <c r="S37" s="138">
        <f>IF(A37="","",COUNTIF(Données!M37:N37,1))</f>
        <v>0</v>
      </c>
      <c r="T37" s="138">
        <f>IF(A37="","",COUNTIF(Données!U37:W37,1))</f>
        <v>0</v>
      </c>
      <c r="U37" s="139">
        <f t="shared" si="3"/>
        <v>0</v>
      </c>
      <c r="V37" s="140">
        <f>IF(A37="","",100*U37/(5-COUNTIF(Données!M37:N37,"A")-COUNTIF(Données!U37:W37,"A")))</f>
        <v>0</v>
      </c>
      <c r="W37" s="141">
        <f t="shared" si="4"/>
        <v>0</v>
      </c>
      <c r="X37" s="135">
        <f>IF(A37="","",100*W37/(30-COUNTIF(Données!B37:AE37,"A")))</f>
        <v>0</v>
      </c>
    </row>
    <row r="38" spans="1:24" ht="15.75">
      <c r="A38" s="142">
        <f>IF(Données!A38="","",Données!A38)</f>
        <v>0</v>
      </c>
      <c r="B38" s="143">
        <f>IF(A38="","",COUNTIF(Données!B38:D38,1))</f>
        <v>0</v>
      </c>
      <c r="C38" s="143">
        <f>IF(A38="","",COUNTIF(Données!F38:H38,1))</f>
        <v>0</v>
      </c>
      <c r="D38" s="143">
        <f>IF(A38="","",IF(Données!O38=1,1,IF(Données!O38=2,0.5,0)))</f>
        <v>0</v>
      </c>
      <c r="E38" s="143">
        <f>IF(A38="","",COUNTIF(Données!AA38:AC38,1))</f>
        <v>0</v>
      </c>
      <c r="F38" s="144">
        <f t="shared" si="0"/>
        <v>0</v>
      </c>
      <c r="G38" s="145">
        <f>IF(A38="","",100*F38/(10-COUNTIF(Données!B38:D38,"A")-COUNTIF(Données!F38:H38,"A")-COUNTIF(Données!O38,"A")-COUNTIF(Données!AA38:AC38,"A")))</f>
        <v>0</v>
      </c>
      <c r="H38" s="146">
        <f>IF(A38="","",COUNTIF(Données!E38,1))</f>
        <v>0</v>
      </c>
      <c r="I38" s="147">
        <f>IF(A38="","",COUNTIF(Données!X38:Z38,1)+0.5*COUNTIF(Données!X38:Z38,2))</f>
        <v>0</v>
      </c>
      <c r="J38" s="147">
        <f>IF(A38="","",COUNTIF(Données!AD38:AD38,1)+0.5*COUNTIF(Données!AD38:AD38,2))</f>
        <v>0</v>
      </c>
      <c r="K38" s="148">
        <f t="shared" si="1"/>
        <v>0</v>
      </c>
      <c r="L38" s="149">
        <f>IF(A38="","",100*K38/(5-COUNTIF(Données!E38,"A")-COUNTIF(Données!X38:Z38,"A")-COUNTIF(Données!AD38:AD38,"A")))</f>
        <v>0</v>
      </c>
      <c r="M38" s="150">
        <f>IF(A38="","",COUNTIF(Données!I38:L38,1))</f>
        <v>0</v>
      </c>
      <c r="N38" s="150">
        <f>IF(A38="","",COUNTIF(Données!P38:R38,1))</f>
        <v>0</v>
      </c>
      <c r="O38" s="150">
        <f>IF(A38="","",COUNTIF(Données!S38:T38,1)+0.5*COUNTIF(Données!S38:T38,2))</f>
        <v>0</v>
      </c>
      <c r="P38" s="150">
        <f>IF(A38="","",COUNTIF(Données!AE38,1)+0.5*COUNTIF(Données!AE38,2))</f>
        <v>0</v>
      </c>
      <c r="Q38" s="151">
        <f t="shared" si="2"/>
        <v>0</v>
      </c>
      <c r="R38" s="152">
        <f>IF(A38="","",100*Q38/(10-COUNTIF(Données!I38:L38,"A")-COUNTIF(Données!P38:T38,"A")-COUNTIF(Données!AE38,"A")))</f>
        <v>0</v>
      </c>
      <c r="S38" s="153">
        <f>IF(A38="","",COUNTIF(Données!M38:N38,1))</f>
        <v>0</v>
      </c>
      <c r="T38" s="153">
        <f>IF(A38="","",COUNTIF(Données!U38:W38,1))</f>
        <v>0</v>
      </c>
      <c r="U38" s="154">
        <f t="shared" si="3"/>
        <v>0</v>
      </c>
      <c r="V38" s="145">
        <f>IF(A38="","",100*U38/(5-COUNTIF(Données!M38:N38,"A")-COUNTIF(Données!U38:W38,"A")))</f>
        <v>0</v>
      </c>
      <c r="W38" s="155">
        <f t="shared" si="4"/>
        <v>0</v>
      </c>
      <c r="X38" s="149">
        <f>IF(A38="","",100*W38/(30-COUNTIF(Données!B38:AE38,"A")))</f>
        <v>0</v>
      </c>
    </row>
    <row r="39" spans="1:24" ht="15.75">
      <c r="A39" s="116">
        <f>IF(Données!A39="","",Données!A39)</f>
        <v>0</v>
      </c>
      <c r="B39" s="130">
        <f>IF(A39="","",COUNTIF(Données!B39:D39,1))</f>
        <v>0</v>
      </c>
      <c r="C39" s="130">
        <f>IF(A39="","",COUNTIF(Données!F39:H39,1))</f>
        <v>0</v>
      </c>
      <c r="D39" s="130">
        <f>IF(A39="","",IF(Données!O39=1,1,IF(Données!O39=2,0.5,0)))</f>
        <v>0</v>
      </c>
      <c r="E39" s="130">
        <f>IF(A39="","",COUNTIF(Données!AA39:AC39,1))</f>
        <v>0</v>
      </c>
      <c r="F39" s="131">
        <f t="shared" si="0"/>
        <v>0</v>
      </c>
      <c r="G39" s="132">
        <f>IF(A39="","",100*F39/(10-COUNTIF(Données!B39:D39,"A")-COUNTIF(Données!F39:H39,"A")-COUNTIF(Données!O39,"A")-COUNTIF(Données!AA39:AC39,"A")))</f>
        <v>0</v>
      </c>
      <c r="H39" s="133">
        <f>IF(A39="","",COUNTIF(Données!E39,1))</f>
        <v>0</v>
      </c>
      <c r="I39" s="133">
        <f>IF(A39="","",COUNTIF(Données!X39:Z39,1)+0.5*COUNTIF(Données!X39:Z39,2))</f>
        <v>0</v>
      </c>
      <c r="J39" s="133">
        <f>IF(A39="","",COUNTIF(Données!AD39:AD39,1)+0.5*COUNTIF(Données!AD39:AD39,2))</f>
        <v>0</v>
      </c>
      <c r="K39" s="134">
        <f t="shared" si="1"/>
        <v>0</v>
      </c>
      <c r="L39" s="135">
        <f>IF(A39="","",100*K39/(5-COUNTIF(Données!E39,"A")-COUNTIF(Données!X39:Z39,"A")-COUNTIF(Données!AD39:AD39,"A")))</f>
        <v>0</v>
      </c>
      <c r="M39" s="136">
        <f>IF(A39="","",COUNTIF(Données!I39:L39,1))</f>
        <v>0</v>
      </c>
      <c r="N39" s="136">
        <f>IF(A39="","",COUNTIF(Données!P39:R39,1))</f>
        <v>0</v>
      </c>
      <c r="O39" s="136">
        <f>IF(A39="","",COUNTIF(Données!S39:T39,1)+0.5*COUNTIF(Données!S39:T39,2))</f>
        <v>0</v>
      </c>
      <c r="P39" s="136">
        <f>IF(A39="","",COUNTIF(Données!AE39,1)+0.5*COUNTIF(Données!AE39,2))</f>
        <v>0</v>
      </c>
      <c r="Q39" s="134">
        <f t="shared" si="2"/>
        <v>0</v>
      </c>
      <c r="R39" s="137">
        <f>IF(A39="","",100*Q39/(10-COUNTIF(Données!I39:L39,"A")-COUNTIF(Données!P39:T39,"A")-COUNTIF(Données!AE39,"A")))</f>
        <v>0</v>
      </c>
      <c r="S39" s="138">
        <f>IF(A39="","",COUNTIF(Données!M39:N39,1))</f>
        <v>0</v>
      </c>
      <c r="T39" s="138">
        <f>IF(A39="","",COUNTIF(Données!U39:W39,1))</f>
        <v>0</v>
      </c>
      <c r="U39" s="139">
        <f t="shared" si="3"/>
        <v>0</v>
      </c>
      <c r="V39" s="140">
        <f>IF(A39="","",100*U39/(5-COUNTIF(Données!M39:N39,"A")-COUNTIF(Données!U39:W39,"A")))</f>
        <v>0</v>
      </c>
      <c r="W39" s="141">
        <f t="shared" si="4"/>
        <v>0</v>
      </c>
      <c r="X39" s="135">
        <f>IF(A39="","",100*W39/(30-COUNTIF(Données!B39:AE39,"A")))</f>
        <v>0</v>
      </c>
    </row>
    <row r="40" spans="1:24" ht="15.75">
      <c r="A40" s="142">
        <f>IF(Données!A40="","",Données!A40)</f>
        <v>0</v>
      </c>
      <c r="B40" s="143">
        <f>IF(A40="","",COUNTIF(Données!B40:D40,1))</f>
        <v>0</v>
      </c>
      <c r="C40" s="143">
        <f>IF(A40="","",COUNTIF(Données!F40:H40,1))</f>
        <v>0</v>
      </c>
      <c r="D40" s="143">
        <f>IF(A40="","",IF(Données!O40=1,1,IF(Données!O40=2,0.5,0)))</f>
        <v>0</v>
      </c>
      <c r="E40" s="143">
        <f>IF(A40="","",COUNTIF(Données!AA40:AC40,1))</f>
        <v>0</v>
      </c>
      <c r="F40" s="144">
        <f t="shared" si="0"/>
        <v>0</v>
      </c>
      <c r="G40" s="145">
        <f>IF(A40="","",100*F40/(10-COUNTIF(Données!B40:D40,"A")-COUNTIF(Données!F40:H40,"A")-COUNTIF(Données!O40,"A")-COUNTIF(Données!AA40:AC40,"A")))</f>
        <v>0</v>
      </c>
      <c r="H40" s="146">
        <f>IF(A40="","",COUNTIF(Données!E40,1))</f>
        <v>0</v>
      </c>
      <c r="I40" s="147">
        <f>IF(A40="","",COUNTIF(Données!X40:Z40,1)+0.5*COUNTIF(Données!X40:Z40,2))</f>
        <v>0</v>
      </c>
      <c r="J40" s="147">
        <f>IF(A40="","",COUNTIF(Données!AD40:AD40,1)+0.5*COUNTIF(Données!AD40:AD40,2))</f>
        <v>0</v>
      </c>
      <c r="K40" s="148">
        <f t="shared" si="1"/>
        <v>0</v>
      </c>
      <c r="L40" s="149">
        <f>IF(A40="","",100*K40/(5-COUNTIF(Données!E40,"A")-COUNTIF(Données!X40:Z40,"A")-COUNTIF(Données!AD40:AD40,"A")))</f>
        <v>0</v>
      </c>
      <c r="M40" s="150">
        <f>IF(A40="","",COUNTIF(Données!I40:L40,1))</f>
        <v>0</v>
      </c>
      <c r="N40" s="150">
        <f>IF(A40="","",COUNTIF(Données!P40:R40,1))</f>
        <v>0</v>
      </c>
      <c r="O40" s="150">
        <f>IF(A40="","",COUNTIF(Données!S40:T40,1)+0.5*COUNTIF(Données!S40:T40,2))</f>
        <v>0</v>
      </c>
      <c r="P40" s="150">
        <f>IF(A40="","",COUNTIF(Données!AE40,1)+0.5*COUNTIF(Données!AE40,2))</f>
        <v>0</v>
      </c>
      <c r="Q40" s="151">
        <f t="shared" si="2"/>
        <v>0</v>
      </c>
      <c r="R40" s="152">
        <f>IF(A40="","",100*Q40/(10-COUNTIF(Données!I40:L40,"A")-COUNTIF(Données!P40:T40,"A")-COUNTIF(Données!AE40,"A")))</f>
        <v>0</v>
      </c>
      <c r="S40" s="153">
        <f>IF(A40="","",COUNTIF(Données!M40:N40,1))</f>
        <v>0</v>
      </c>
      <c r="T40" s="153">
        <f>IF(A40="","",COUNTIF(Données!U40:W40,1))</f>
        <v>0</v>
      </c>
      <c r="U40" s="154">
        <f t="shared" si="3"/>
        <v>0</v>
      </c>
      <c r="V40" s="145">
        <f>IF(A40="","",100*U40/(5-COUNTIF(Données!M40:N40,"A")-COUNTIF(Données!U40:W40,"A")))</f>
        <v>0</v>
      </c>
      <c r="W40" s="155">
        <f t="shared" si="4"/>
        <v>0</v>
      </c>
      <c r="X40" s="149">
        <f>IF(A40="","",100*W40/(30-COUNTIF(Données!B40:AE40,"A")))</f>
        <v>0</v>
      </c>
    </row>
    <row r="41" spans="1:24" ht="15.75">
      <c r="A41" s="116">
        <f>IF(Données!A41="","",Données!A41)</f>
        <v>0</v>
      </c>
      <c r="B41" s="130">
        <f>IF(A41="","",COUNTIF(Données!B41:D41,1))</f>
        <v>0</v>
      </c>
      <c r="C41" s="130">
        <f>IF(A41="","",COUNTIF(Données!F41:H41,1))</f>
        <v>0</v>
      </c>
      <c r="D41" s="130">
        <f>IF(A41="","",IF(Données!O41=1,1,IF(Données!O41=2,0.5,0)))</f>
        <v>0</v>
      </c>
      <c r="E41" s="130">
        <f>IF(A41="","",COUNTIF(Données!AA41:AC41,1))</f>
        <v>0</v>
      </c>
      <c r="F41" s="131">
        <f t="shared" si="0"/>
        <v>0</v>
      </c>
      <c r="G41" s="132">
        <f>IF(A41="","",100*F41/(10-COUNTIF(Données!B41:D41,"A")-COUNTIF(Données!F41:H41,"A")-COUNTIF(Données!O41,"A")-COUNTIF(Données!AA41:AC41,"A")))</f>
        <v>0</v>
      </c>
      <c r="H41" s="133">
        <f>IF(A41="","",COUNTIF(Données!E41,1))</f>
        <v>0</v>
      </c>
      <c r="I41" s="133">
        <f>IF(A41="","",COUNTIF(Données!X41:Z41,1)+0.5*COUNTIF(Données!X41:Z41,2))</f>
        <v>0</v>
      </c>
      <c r="J41" s="133">
        <f>IF(A41="","",COUNTIF(Données!AD41:AD41,1)+0.5*COUNTIF(Données!AD41:AD41,2))</f>
        <v>0</v>
      </c>
      <c r="K41" s="134">
        <f t="shared" si="1"/>
        <v>0</v>
      </c>
      <c r="L41" s="135">
        <f>IF(A41="","",100*K41/(5-COUNTIF(Données!E41,"A")-COUNTIF(Données!X41:Z41,"A")-COUNTIF(Données!AD41:AD41,"A")))</f>
        <v>0</v>
      </c>
      <c r="M41" s="136">
        <f>IF(A41="","",COUNTIF(Données!I41:L41,1))</f>
        <v>0</v>
      </c>
      <c r="N41" s="136">
        <f>IF(A41="","",COUNTIF(Données!P41:R41,1))</f>
        <v>0</v>
      </c>
      <c r="O41" s="136">
        <f>IF(A41="","",COUNTIF(Données!S41:T41,1)+0.5*COUNTIF(Données!S41:T41,2))</f>
        <v>0</v>
      </c>
      <c r="P41" s="136">
        <f>IF(A41="","",COUNTIF(Données!AE41,1)+0.5*COUNTIF(Données!AE41,2))</f>
        <v>0</v>
      </c>
      <c r="Q41" s="134">
        <f t="shared" si="2"/>
        <v>0</v>
      </c>
      <c r="R41" s="137">
        <f>IF(A41="","",100*Q41/(10-COUNTIF(Données!I41:L41,"A")-COUNTIF(Données!P41:T41,"A")-COUNTIF(Données!AE41,"A")))</f>
        <v>0</v>
      </c>
      <c r="S41" s="138">
        <f>IF(A41="","",COUNTIF(Données!M41:N41,1))</f>
        <v>0</v>
      </c>
      <c r="T41" s="138">
        <f>IF(A41="","",COUNTIF(Données!U41:W41,1))</f>
        <v>0</v>
      </c>
      <c r="U41" s="139">
        <f t="shared" si="3"/>
        <v>0</v>
      </c>
      <c r="V41" s="140">
        <f>IF(A41="","",100*U41/(5-COUNTIF(Données!M41:N41,"A")-COUNTIF(Données!U41:W41,"A")))</f>
        <v>0</v>
      </c>
      <c r="W41" s="141">
        <f t="shared" si="4"/>
        <v>0</v>
      </c>
      <c r="X41" s="135">
        <f>IF(A41="","",100*W41/(30-COUNTIF(Données!B41:AE41,"A")))</f>
        <v>0</v>
      </c>
    </row>
    <row r="42" spans="1:24" ht="15.75">
      <c r="A42" s="142">
        <f>IF(Données!A42="","",Données!A42)</f>
        <v>0</v>
      </c>
      <c r="B42" s="143">
        <f>IF(A42="","",COUNTIF(Données!B42:D42,1))</f>
        <v>0</v>
      </c>
      <c r="C42" s="143">
        <f>IF(A42="","",COUNTIF(Données!F42:H42,1))</f>
        <v>0</v>
      </c>
      <c r="D42" s="143">
        <f>IF(A42="","",IF(Données!O42=1,1,IF(Données!O42=2,0.5,0)))</f>
        <v>0</v>
      </c>
      <c r="E42" s="143">
        <f>IF(A42="","",COUNTIF(Données!AA42:AC42,1))</f>
        <v>0</v>
      </c>
      <c r="F42" s="144">
        <f t="shared" si="0"/>
        <v>0</v>
      </c>
      <c r="G42" s="145">
        <f>IF(A42="","",100*F42/(10-COUNTIF(Données!B42:D42,"A")-COUNTIF(Données!F42:H42,"A")-COUNTIF(Données!O42,"A")-COUNTIF(Données!AA42:AC42,"A")))</f>
        <v>0</v>
      </c>
      <c r="H42" s="146">
        <f>IF(A42="","",COUNTIF(Données!E42,1))</f>
        <v>0</v>
      </c>
      <c r="I42" s="147">
        <f>IF(A42="","",COUNTIF(Données!X42:Z42,1)+0.5*COUNTIF(Données!X42:Z42,2))</f>
        <v>0</v>
      </c>
      <c r="J42" s="147">
        <f>IF(A42="","",COUNTIF(Données!AD42:AD42,1)+0.5*COUNTIF(Données!AD42:AD42,2))</f>
        <v>0</v>
      </c>
      <c r="K42" s="148">
        <f t="shared" si="1"/>
        <v>0</v>
      </c>
      <c r="L42" s="149">
        <f>IF(A42="","",100*K42/(5-COUNTIF(Données!E42,"A")-COUNTIF(Données!X42:Z42,"A")-COUNTIF(Données!AD42:AD42,"A")))</f>
        <v>0</v>
      </c>
      <c r="M42" s="150">
        <f>IF(A42="","",COUNTIF(Données!I42:L42,1))</f>
        <v>0</v>
      </c>
      <c r="N42" s="150">
        <f>IF(A42="","",COUNTIF(Données!P42:R42,1))</f>
        <v>0</v>
      </c>
      <c r="O42" s="150">
        <f>IF(A42="","",COUNTIF(Données!S42:T42,1)+0.5*COUNTIF(Données!S42:T42,2))</f>
        <v>0</v>
      </c>
      <c r="P42" s="150">
        <f>IF(A42="","",COUNTIF(Données!AE42,1)+0.5*COUNTIF(Données!AE42,2))</f>
        <v>0</v>
      </c>
      <c r="Q42" s="151">
        <f t="shared" si="2"/>
        <v>0</v>
      </c>
      <c r="R42" s="152">
        <f>IF(A42="","",100*Q42/(10-COUNTIF(Données!I42:L42,"A")-COUNTIF(Données!P42:T42,"A")-COUNTIF(Données!AE42,"A")))</f>
        <v>0</v>
      </c>
      <c r="S42" s="153">
        <f>IF(A42="","",COUNTIF(Données!M42:N42,1))</f>
        <v>0</v>
      </c>
      <c r="T42" s="153">
        <f>IF(A42="","",COUNTIF(Données!U42:W42,1))</f>
        <v>0</v>
      </c>
      <c r="U42" s="154">
        <f t="shared" si="3"/>
        <v>0</v>
      </c>
      <c r="V42" s="145">
        <f>IF(A42="","",100*U42/(5-COUNTIF(Données!M42:N42,"A")-COUNTIF(Données!U42:W42,"A")))</f>
        <v>0</v>
      </c>
      <c r="W42" s="155">
        <f t="shared" si="4"/>
        <v>0</v>
      </c>
      <c r="X42" s="149">
        <f>IF(A42="","",100*W42/(30-COUNTIF(Données!B42:AE42,"A")))</f>
        <v>0</v>
      </c>
    </row>
    <row r="43" spans="1:24" ht="15.75">
      <c r="A43" s="116">
        <f>IF(Données!A43="","",Données!A43)</f>
        <v>0</v>
      </c>
      <c r="B43" s="130">
        <f>IF(A43="","",COUNTIF(Données!B43:D43,1))</f>
        <v>0</v>
      </c>
      <c r="C43" s="130">
        <f>IF(A43="","",COUNTIF(Données!F43:H43,1))</f>
        <v>0</v>
      </c>
      <c r="D43" s="130">
        <f>IF(A43="","",IF(Données!O43=1,1,IF(Données!O43=2,0.5,0)))</f>
        <v>0</v>
      </c>
      <c r="E43" s="130">
        <f>IF(A43="","",COUNTIF(Données!AA43:AC43,1))</f>
        <v>0</v>
      </c>
      <c r="F43" s="131">
        <f t="shared" si="0"/>
        <v>0</v>
      </c>
      <c r="G43" s="132">
        <f>IF(A43="","",100*F43/(10-COUNTIF(Données!B43:D43,"A")-COUNTIF(Données!F43:H43,"A")-COUNTIF(Données!O43,"A")-COUNTIF(Données!AA43:AC43,"A")))</f>
        <v>0</v>
      </c>
      <c r="H43" s="133">
        <f>IF(A43="","",COUNTIF(Données!E43,1))</f>
        <v>0</v>
      </c>
      <c r="I43" s="133">
        <f>IF(A43="","",COUNTIF(Données!X43:Z43,1)+0.5*COUNTIF(Données!X43:Z43,2))</f>
        <v>0</v>
      </c>
      <c r="J43" s="133">
        <f>IF(A43="","",COUNTIF(Données!AD43:AD43,1)+0.5*COUNTIF(Données!AD43:AD43,2))</f>
        <v>0</v>
      </c>
      <c r="K43" s="134">
        <f t="shared" si="1"/>
        <v>0</v>
      </c>
      <c r="L43" s="135">
        <f>IF(A43="","",100*K43/(5-COUNTIF(Données!E43,"A")-COUNTIF(Données!X43:Z43,"A")-COUNTIF(Données!AD43:AD43,"A")))</f>
        <v>0</v>
      </c>
      <c r="M43" s="136">
        <f>IF(A43="","",COUNTIF(Données!I43:L43,1))</f>
        <v>0</v>
      </c>
      <c r="N43" s="136">
        <f>IF(A43="","",COUNTIF(Données!P43:R43,1))</f>
        <v>0</v>
      </c>
      <c r="O43" s="136">
        <f>IF(A43="","",COUNTIF(Données!S43:T43,1)+0.5*COUNTIF(Données!S43:T43,2))</f>
        <v>0</v>
      </c>
      <c r="P43" s="136">
        <f>IF(A43="","",COUNTIF(Données!AE43,1)+0.5*COUNTIF(Données!AE43,2))</f>
        <v>0</v>
      </c>
      <c r="Q43" s="134">
        <f t="shared" si="2"/>
        <v>0</v>
      </c>
      <c r="R43" s="137">
        <f>IF(A43="","",100*Q43/(10-COUNTIF(Données!I43:L43,"A")-COUNTIF(Données!P43:T43,"A")-COUNTIF(Données!AE43,"A")))</f>
        <v>0</v>
      </c>
      <c r="S43" s="138">
        <f>IF(A43="","",COUNTIF(Données!M43:N43,1))</f>
        <v>0</v>
      </c>
      <c r="T43" s="138">
        <f>IF(A43="","",COUNTIF(Données!U43:W43,1))</f>
        <v>0</v>
      </c>
      <c r="U43" s="139">
        <f t="shared" si="3"/>
        <v>0</v>
      </c>
      <c r="V43" s="140">
        <f>IF(A43="","",100*U43/(5-COUNTIF(Données!M43:N43,"A")-COUNTIF(Données!U43:W43,"A")))</f>
        <v>0</v>
      </c>
      <c r="W43" s="141">
        <f t="shared" si="4"/>
        <v>0</v>
      </c>
      <c r="X43" s="135">
        <f>IF(A43="","",100*W43/(30-COUNTIF(Données!B43:AE43,"A")))</f>
        <v>0</v>
      </c>
    </row>
    <row r="44" spans="1:24" ht="15.75">
      <c r="A44" s="142">
        <f>IF(Données!A44="","",Données!A44)</f>
        <v>0</v>
      </c>
      <c r="B44" s="143">
        <f>IF(A44="","",COUNTIF(Données!B44:D44,1))</f>
        <v>0</v>
      </c>
      <c r="C44" s="143">
        <f>IF(A44="","",COUNTIF(Données!F44:H44,1))</f>
        <v>0</v>
      </c>
      <c r="D44" s="143">
        <f>IF(A44="","",IF(Données!O44=1,1,IF(Données!O44=2,0.5,0)))</f>
        <v>0</v>
      </c>
      <c r="E44" s="143">
        <f>IF(A44="","",COUNTIF(Données!AA44:AC44,1))</f>
        <v>0</v>
      </c>
      <c r="F44" s="144">
        <f t="shared" si="0"/>
        <v>0</v>
      </c>
      <c r="G44" s="145">
        <f>IF(A44="","",100*F44/(10-COUNTIF(Données!B44:D44,"A")-COUNTIF(Données!F44:H44,"A")-COUNTIF(Données!O44,"A")-COUNTIF(Données!AA44:AC44,"A")))</f>
        <v>0</v>
      </c>
      <c r="H44" s="146">
        <f>IF(A44="","",COUNTIF(Données!E44,1))</f>
        <v>0</v>
      </c>
      <c r="I44" s="147">
        <f>IF(A44="","",COUNTIF(Données!X44:Z44,1)+0.5*COUNTIF(Données!X44:Z44,2))</f>
        <v>0</v>
      </c>
      <c r="J44" s="147">
        <f>IF(A44="","",COUNTIF(Données!AD44:AD44,1)+0.5*COUNTIF(Données!AD44:AD44,2))</f>
        <v>0</v>
      </c>
      <c r="K44" s="148">
        <f t="shared" si="1"/>
        <v>0</v>
      </c>
      <c r="L44" s="149">
        <f>IF(A44="","",100*K44/(5-COUNTIF(Données!E44,"A")-COUNTIF(Données!X44:Z44,"A")-COUNTIF(Données!AD44:AD44,"A")))</f>
        <v>0</v>
      </c>
      <c r="M44" s="150">
        <f>IF(A44="","",COUNTIF(Données!I44:L44,1))</f>
        <v>0</v>
      </c>
      <c r="N44" s="150">
        <f>IF(A44="","",COUNTIF(Données!P44:R44,1))</f>
        <v>0</v>
      </c>
      <c r="O44" s="150">
        <f>IF(A44="","",COUNTIF(Données!S44:T44,1)+0.5*COUNTIF(Données!S44:T44,2))</f>
        <v>0</v>
      </c>
      <c r="P44" s="150">
        <f>IF(A44="","",COUNTIF(Données!AE44,1)+0.5*COUNTIF(Données!AE44,2))</f>
        <v>0</v>
      </c>
      <c r="Q44" s="151">
        <f t="shared" si="2"/>
        <v>0</v>
      </c>
      <c r="R44" s="152">
        <f>IF(A44="","",100*Q44/(10-COUNTIF(Données!I44:L44,"A")-COUNTIF(Données!P44:T44,"A")-COUNTIF(Données!AE44,"A")))</f>
        <v>0</v>
      </c>
      <c r="S44" s="153">
        <f>IF(A44="","",COUNTIF(Données!M44:N44,1))</f>
        <v>0</v>
      </c>
      <c r="T44" s="153">
        <f>IF(A44="","",COUNTIF(Données!U44:W44,1))</f>
        <v>0</v>
      </c>
      <c r="U44" s="154">
        <f t="shared" si="3"/>
        <v>0</v>
      </c>
      <c r="V44" s="145">
        <f>IF(A44="","",100*U44/(5-COUNTIF(Données!M44:N44,"A")-COUNTIF(Données!U44:W44,"A")))</f>
        <v>0</v>
      </c>
      <c r="W44" s="155">
        <f t="shared" si="4"/>
        <v>0</v>
      </c>
      <c r="X44" s="149">
        <f>IF(A44="","",100*W44/(30-COUNTIF(Données!B44:AE44,"A")))</f>
        <v>0</v>
      </c>
    </row>
    <row r="45" spans="1:24" ht="15.75">
      <c r="A45" s="116">
        <f>IF(Données!A45="","",Données!A45)</f>
        <v>0</v>
      </c>
      <c r="B45" s="130">
        <f>IF(A45="","",COUNTIF(Données!B45:D45,1))</f>
        <v>0</v>
      </c>
      <c r="C45" s="130">
        <f>IF(A45="","",COUNTIF(Données!F45:H45,1))</f>
        <v>0</v>
      </c>
      <c r="D45" s="130">
        <f>IF(A45="","",IF(Données!O45=1,1,IF(Données!O45=2,0.5,0)))</f>
        <v>0</v>
      </c>
      <c r="E45" s="130">
        <f>IF(A45="","",COUNTIF(Données!AA45:AC45,1))</f>
        <v>0</v>
      </c>
      <c r="F45" s="131">
        <f t="shared" si="0"/>
        <v>0</v>
      </c>
      <c r="G45" s="132">
        <f>IF(A45="","",100*F45/(10-COUNTIF(Données!B45:D45,"A")-COUNTIF(Données!F45:H45,"A")-COUNTIF(Données!O45,"A")-COUNTIF(Données!AA45:AC45,"A")))</f>
        <v>0</v>
      </c>
      <c r="H45" s="133">
        <f>IF(A45="","",COUNTIF(Données!E45,1))</f>
        <v>0</v>
      </c>
      <c r="I45" s="133">
        <f>IF(A45="","",COUNTIF(Données!X45:Z45,1)+0.5*COUNTIF(Données!X45:Z45,2))</f>
        <v>0</v>
      </c>
      <c r="J45" s="133">
        <f>IF(A45="","",COUNTIF(Données!AD45:AD45,1)+0.5*COUNTIF(Données!AD45:AD45,2))</f>
        <v>0</v>
      </c>
      <c r="K45" s="134">
        <f t="shared" si="1"/>
        <v>0</v>
      </c>
      <c r="L45" s="135">
        <f>IF(A45="","",100*K45/(5-COUNTIF(Données!E45,"A")-COUNTIF(Données!X45:Z45,"A")-COUNTIF(Données!AD45:AD45,"A")))</f>
        <v>0</v>
      </c>
      <c r="M45" s="136">
        <f>IF(A45="","",COUNTIF(Données!I45:L45,1))</f>
        <v>0</v>
      </c>
      <c r="N45" s="136">
        <f>IF(A45="","",COUNTIF(Données!P45:R45,1))</f>
        <v>0</v>
      </c>
      <c r="O45" s="136">
        <f>IF(A45="","",COUNTIF(Données!S45:T45,1)+0.5*COUNTIF(Données!S45:T45,2))</f>
        <v>0</v>
      </c>
      <c r="P45" s="136">
        <f>IF(A45="","",COUNTIF(Données!AE45,1)+0.5*COUNTIF(Données!AE45,2))</f>
        <v>0</v>
      </c>
      <c r="Q45" s="134">
        <f t="shared" si="2"/>
        <v>0</v>
      </c>
      <c r="R45" s="137">
        <f>IF(A45="","",100*Q45/(10-COUNTIF(Données!I45:L45,"A")-COUNTIF(Données!P45:T45,"A")-COUNTIF(Données!AE45,"A")))</f>
        <v>0</v>
      </c>
      <c r="S45" s="138">
        <f>IF(A45="","",COUNTIF(Données!M45:N45,1))</f>
        <v>0</v>
      </c>
      <c r="T45" s="138">
        <f>IF(A45="","",COUNTIF(Données!U45:W45,1))</f>
        <v>0</v>
      </c>
      <c r="U45" s="139">
        <f t="shared" si="3"/>
        <v>0</v>
      </c>
      <c r="V45" s="140">
        <f>IF(A45="","",100*U45/(5-COUNTIF(Données!M45:N45,"A")-COUNTIF(Données!U45:W45,"A")))</f>
        <v>0</v>
      </c>
      <c r="W45" s="141">
        <f t="shared" si="4"/>
        <v>0</v>
      </c>
      <c r="X45" s="135">
        <f>IF(A45="","",100*W45/(30-COUNTIF(Données!B45:AE45,"A")))</f>
        <v>0</v>
      </c>
    </row>
    <row r="46" spans="1:24" ht="15.75">
      <c r="A46" s="142">
        <f>IF(Données!A46="","",Données!A46)</f>
        <v>0</v>
      </c>
      <c r="B46" s="143">
        <f>IF(A46="","",COUNTIF(Données!B46:D46,1))</f>
        <v>0</v>
      </c>
      <c r="C46" s="143">
        <f>IF(A46="","",COUNTIF(Données!F46:H46,1))</f>
        <v>0</v>
      </c>
      <c r="D46" s="143">
        <f>IF(A46="","",IF(Données!O46=1,1,IF(Données!O46=2,0.5,0)))</f>
        <v>0</v>
      </c>
      <c r="E46" s="143">
        <f>IF(A46="","",COUNTIF(Données!AA46:AC46,1))</f>
        <v>0</v>
      </c>
      <c r="F46" s="144">
        <f t="shared" si="0"/>
        <v>0</v>
      </c>
      <c r="G46" s="145">
        <f>IF(A46="","",100*F46/(10-COUNTIF(Données!B46:D46,"A")-COUNTIF(Données!F46:H46,"A")-COUNTIF(Données!O46,"A")-COUNTIF(Données!AA46:AC46,"A")))</f>
        <v>0</v>
      </c>
      <c r="H46" s="146">
        <f>IF(A46="","",COUNTIF(Données!E46,1))</f>
        <v>0</v>
      </c>
      <c r="I46" s="147">
        <f>IF(A46="","",COUNTIF(Données!X46:Z46,1)+0.5*COUNTIF(Données!X46:Z46,2))</f>
        <v>0</v>
      </c>
      <c r="J46" s="147">
        <f>IF(A46="","",COUNTIF(Données!AD46:AD46,1)+0.5*COUNTIF(Données!AD46:AD46,2))</f>
        <v>0</v>
      </c>
      <c r="K46" s="148">
        <f t="shared" si="1"/>
        <v>0</v>
      </c>
      <c r="L46" s="149">
        <f>IF(A46="","",100*K46/(5-COUNTIF(Données!E46,"A")-COUNTIF(Données!X46:Z46,"A")-COUNTIF(Données!AD46:AD46,"A")))</f>
        <v>0</v>
      </c>
      <c r="M46" s="150">
        <f>IF(A46="","",COUNTIF(Données!I46:L46,1))</f>
        <v>0</v>
      </c>
      <c r="N46" s="150">
        <f>IF(A46="","",COUNTIF(Données!P46:R46,1))</f>
        <v>0</v>
      </c>
      <c r="O46" s="150">
        <f>IF(A46="","",COUNTIF(Données!S46:T46,1)+0.5*COUNTIF(Données!S46:T46,2))</f>
        <v>0</v>
      </c>
      <c r="P46" s="150">
        <f>IF(A46="","",COUNTIF(Données!AE46,1)+0.5*COUNTIF(Données!AE46,2))</f>
        <v>0</v>
      </c>
      <c r="Q46" s="151">
        <f t="shared" si="2"/>
        <v>0</v>
      </c>
      <c r="R46" s="152">
        <f>IF(A46="","",100*Q46/(10-COUNTIF(Données!I46:L46,"A")-COUNTIF(Données!P46:T46,"A")-COUNTIF(Données!AE46,"A")))</f>
        <v>0</v>
      </c>
      <c r="S46" s="153">
        <f>IF(A46="","",COUNTIF(Données!M46:N46,1))</f>
        <v>0</v>
      </c>
      <c r="T46" s="153">
        <f>IF(A46="","",COUNTIF(Données!U46:W46,1))</f>
        <v>0</v>
      </c>
      <c r="U46" s="154">
        <f t="shared" si="3"/>
        <v>0</v>
      </c>
      <c r="V46" s="145">
        <f>IF(A46="","",100*U46/(5-COUNTIF(Données!M46:N46,"A")-COUNTIF(Données!U46:W46,"A")))</f>
        <v>0</v>
      </c>
      <c r="W46" s="155">
        <f t="shared" si="4"/>
        <v>0</v>
      </c>
      <c r="X46" s="149">
        <f>IF(A46="","",100*W46/(30-COUNTIF(Données!B46:AE46,"A")))</f>
        <v>0</v>
      </c>
    </row>
    <row r="47" spans="1:24" ht="15.75">
      <c r="A47" s="116">
        <f>IF(Données!A47="","",Données!A47)</f>
        <v>0</v>
      </c>
      <c r="B47" s="130">
        <f>IF(A47="","",COUNTIF(Données!B47:D47,1))</f>
        <v>0</v>
      </c>
      <c r="C47" s="130">
        <f>IF(A47="","",COUNTIF(Données!F47:H47,1))</f>
        <v>0</v>
      </c>
      <c r="D47" s="130">
        <f>IF(A47="","",IF(Données!O47=1,1,IF(Données!O47=2,0.5,0)))</f>
        <v>0</v>
      </c>
      <c r="E47" s="130">
        <f>IF(A47="","",COUNTIF(Données!AA47:AC47,1))</f>
        <v>0</v>
      </c>
      <c r="F47" s="131">
        <f t="shared" si="0"/>
        <v>0</v>
      </c>
      <c r="G47" s="132">
        <f>IF(A47="","",100*F47/(10-COUNTIF(Données!B47:D47,"A")-COUNTIF(Données!F47:H47,"A")-COUNTIF(Données!O47,"A")-COUNTIF(Données!AA47:AC47,"A")))</f>
        <v>0</v>
      </c>
      <c r="H47" s="133">
        <f>IF(A47="","",COUNTIF(Données!E47,1))</f>
        <v>0</v>
      </c>
      <c r="I47" s="133">
        <f>IF(A47="","",COUNTIF(Données!X47:Z47,1)+0.5*COUNTIF(Données!X47:Z47,2))</f>
        <v>0</v>
      </c>
      <c r="J47" s="133">
        <f>IF(A47="","",COUNTIF(Données!AD47:AD47,1)+0.5*COUNTIF(Données!AD47:AD47,2))</f>
        <v>0</v>
      </c>
      <c r="K47" s="134">
        <f t="shared" si="1"/>
        <v>0</v>
      </c>
      <c r="L47" s="135">
        <f>IF(A47="","",100*K47/(5-COUNTIF(Données!E47,"A")-COUNTIF(Données!X47:Z47,"A")-COUNTIF(Données!AD47:AD47,"A")))</f>
        <v>0</v>
      </c>
      <c r="M47" s="136">
        <f>IF(A47="","",COUNTIF(Données!I47:L47,1))</f>
        <v>0</v>
      </c>
      <c r="N47" s="136">
        <f>IF(A47="","",COUNTIF(Données!P47:R47,1))</f>
        <v>0</v>
      </c>
      <c r="O47" s="136">
        <f>IF(A47="","",COUNTIF(Données!S47:T47,1)+0.5*COUNTIF(Données!S47:T47,2))</f>
        <v>0</v>
      </c>
      <c r="P47" s="136">
        <f>IF(A47="","",COUNTIF(Données!AE47,1)+0.5*COUNTIF(Données!AE47,2))</f>
        <v>0</v>
      </c>
      <c r="Q47" s="134">
        <f t="shared" si="2"/>
        <v>0</v>
      </c>
      <c r="R47" s="137">
        <f>IF(A47="","",100*Q47/(10-COUNTIF(Données!I47:L47,"A")-COUNTIF(Données!P47:T47,"A")-COUNTIF(Données!AE47,"A")))</f>
        <v>0</v>
      </c>
      <c r="S47" s="138">
        <f>IF(A47="","",COUNTIF(Données!M47:N47,1))</f>
        <v>0</v>
      </c>
      <c r="T47" s="138">
        <f>IF(A47="","",COUNTIF(Données!U47:W47,1))</f>
        <v>0</v>
      </c>
      <c r="U47" s="139">
        <f t="shared" si="3"/>
        <v>0</v>
      </c>
      <c r="V47" s="140">
        <f>IF(A47="","",100*U47/(5-COUNTIF(Données!M47:N47,"A")-COUNTIF(Données!U47:W47,"A")))</f>
        <v>0</v>
      </c>
      <c r="W47" s="141">
        <f t="shared" si="4"/>
        <v>0</v>
      </c>
      <c r="X47" s="135">
        <f>IF(A47="","",100*W47/(30-COUNTIF(Données!B47:AE47,"A")))</f>
        <v>0</v>
      </c>
    </row>
    <row r="48" spans="1:24" ht="15.75">
      <c r="A48" s="142">
        <f>IF(Données!A48="","",Données!A48)</f>
        <v>0</v>
      </c>
      <c r="B48" s="143">
        <f>IF(A48="","",COUNTIF(Données!B48:D48,1))</f>
        <v>0</v>
      </c>
      <c r="C48" s="143">
        <f>IF(A48="","",COUNTIF(Données!F48:H48,1))</f>
        <v>0</v>
      </c>
      <c r="D48" s="143">
        <f>IF(A48="","",IF(Données!O48=1,1,IF(Données!O48=2,0.5,0)))</f>
        <v>0</v>
      </c>
      <c r="E48" s="143">
        <f>IF(A48="","",COUNTIF(Données!AA48:AC48,1))</f>
        <v>0</v>
      </c>
      <c r="F48" s="144">
        <f t="shared" si="0"/>
        <v>0</v>
      </c>
      <c r="G48" s="145">
        <f>IF(A48="","",100*F48/(10-COUNTIF(Données!B48:D48,"A")-COUNTIF(Données!F48:H48,"A")-COUNTIF(Données!O48,"A")-COUNTIF(Données!AA48:AC48,"A")))</f>
        <v>0</v>
      </c>
      <c r="H48" s="146">
        <f>IF(A48="","",COUNTIF(Données!E48,1))</f>
        <v>0</v>
      </c>
      <c r="I48" s="147">
        <f>IF(A48="","",COUNTIF(Données!X48:Z48,1)+0.5*COUNTIF(Données!X48:Z48,2))</f>
        <v>0</v>
      </c>
      <c r="J48" s="147">
        <f>IF(A48="","",COUNTIF(Données!AD48:AD48,1)+0.5*COUNTIF(Données!AD48:AD48,2))</f>
        <v>0</v>
      </c>
      <c r="K48" s="148">
        <f t="shared" si="1"/>
        <v>0</v>
      </c>
      <c r="L48" s="149">
        <f>IF(A48="","",100*K48/(5-COUNTIF(Données!E48,"A")-COUNTIF(Données!X48:Z48,"A")-COUNTIF(Données!AD48:AD48,"A")))</f>
        <v>0</v>
      </c>
      <c r="M48" s="150">
        <f>IF(A48="","",COUNTIF(Données!I48:L48,1))</f>
        <v>0</v>
      </c>
      <c r="N48" s="150">
        <f>IF(A48="","",COUNTIF(Données!P48:R48,1))</f>
        <v>0</v>
      </c>
      <c r="O48" s="150">
        <f>IF(A48="","",COUNTIF(Données!S48:T48,1)+0.5*COUNTIF(Données!S48:T48,2))</f>
        <v>0</v>
      </c>
      <c r="P48" s="150">
        <f>IF(A48="","",COUNTIF(Données!AE48,1)+0.5*COUNTIF(Données!AE48,2))</f>
        <v>0</v>
      </c>
      <c r="Q48" s="151">
        <f t="shared" si="2"/>
        <v>0</v>
      </c>
      <c r="R48" s="152">
        <f>IF(A48="","",100*Q48/(10-COUNTIF(Données!I48:L48,"A")-COUNTIF(Données!P48:T48,"A")-COUNTIF(Données!AE48,"A")))</f>
        <v>0</v>
      </c>
      <c r="S48" s="153">
        <f>IF(A48="","",COUNTIF(Données!M48:N48,1))</f>
        <v>0</v>
      </c>
      <c r="T48" s="153">
        <f>IF(A48="","",COUNTIF(Données!U48:W48,1))</f>
        <v>0</v>
      </c>
      <c r="U48" s="154">
        <f t="shared" si="3"/>
        <v>0</v>
      </c>
      <c r="V48" s="145">
        <f>IF(A48="","",100*U48/(5-COUNTIF(Données!M48:N48,"A")-COUNTIF(Données!U48:W48,"A")))</f>
        <v>0</v>
      </c>
      <c r="W48" s="155">
        <f t="shared" si="4"/>
        <v>0</v>
      </c>
      <c r="X48" s="149">
        <f>IF(A48="","",100*W48/(30-COUNTIF(Données!B48:AE48,"A")))</f>
        <v>0</v>
      </c>
    </row>
    <row r="49" spans="1:24" ht="15.75">
      <c r="A49" s="116">
        <f>IF(Données!A49="","",Données!A49)</f>
        <v>0</v>
      </c>
      <c r="B49" s="130">
        <f>IF(A49="","",COUNTIF(Données!B49:D49,1))</f>
        <v>0</v>
      </c>
      <c r="C49" s="130">
        <f>IF(A49="","",COUNTIF(Données!F49:H49,1))</f>
        <v>0</v>
      </c>
      <c r="D49" s="130">
        <f>IF(A49="","",IF(Données!O49=1,1,IF(Données!O49=2,0.5,0)))</f>
        <v>0</v>
      </c>
      <c r="E49" s="130">
        <f>IF(A49="","",COUNTIF(Données!AA49:AC49,1))</f>
        <v>0</v>
      </c>
      <c r="F49" s="131">
        <f t="shared" si="0"/>
        <v>0</v>
      </c>
      <c r="G49" s="132">
        <f>IF(A49="","",100*F49/(10-COUNTIF(Données!B49:D49,"A")-COUNTIF(Données!F49:H49,"A")-COUNTIF(Données!O49,"A")-COUNTIF(Données!AA49:AC49,"A")))</f>
        <v>0</v>
      </c>
      <c r="H49" s="133">
        <f>IF(A49="","",COUNTIF(Données!E49,1))</f>
        <v>0</v>
      </c>
      <c r="I49" s="133">
        <f>IF(A49="","",COUNTIF(Données!X49:Z49,1)+0.5*COUNTIF(Données!X49:Z49,2))</f>
        <v>0</v>
      </c>
      <c r="J49" s="133">
        <f>IF(A49="","",COUNTIF(Données!AD49:AD49,1)+0.5*COUNTIF(Données!AD49:AD49,2))</f>
        <v>0</v>
      </c>
      <c r="K49" s="134">
        <f t="shared" si="1"/>
        <v>0</v>
      </c>
      <c r="L49" s="135">
        <f>IF(A49="","",100*K49/(5-COUNTIF(Données!E49,"A")-COUNTIF(Données!X49:Z49,"A")-COUNTIF(Données!AD49:AD49,"A")))</f>
        <v>0</v>
      </c>
      <c r="M49" s="136">
        <f>IF(A49="","",COUNTIF(Données!I49:L49,1))</f>
        <v>0</v>
      </c>
      <c r="N49" s="136">
        <f>IF(A49="","",COUNTIF(Données!P49:R49,1))</f>
        <v>0</v>
      </c>
      <c r="O49" s="136">
        <f>IF(A49="","",COUNTIF(Données!S49:T49,1)+0.5*COUNTIF(Données!S49:T49,2))</f>
        <v>0</v>
      </c>
      <c r="P49" s="136">
        <f>IF(A49="","",COUNTIF(Données!AE49,1)+0.5*COUNTIF(Données!AE49,2))</f>
        <v>0</v>
      </c>
      <c r="Q49" s="134">
        <f t="shared" si="2"/>
        <v>0</v>
      </c>
      <c r="R49" s="137">
        <f>IF(A49="","",100*Q49/(10-COUNTIF(Données!I49:L49,"A")-COUNTIF(Données!P49:T49,"A")-COUNTIF(Données!AE49,"A")))</f>
        <v>0</v>
      </c>
      <c r="S49" s="138">
        <f>IF(A49="","",COUNTIF(Données!M49:N49,1))</f>
        <v>0</v>
      </c>
      <c r="T49" s="138">
        <f>IF(A49="","",COUNTIF(Données!U49:W49,1))</f>
        <v>0</v>
      </c>
      <c r="U49" s="139">
        <f t="shared" si="3"/>
        <v>0</v>
      </c>
      <c r="V49" s="140">
        <f>IF(A49="","",100*U49/(5-COUNTIF(Données!M49:N49,"A")-COUNTIF(Données!U49:W49,"A")))</f>
        <v>0</v>
      </c>
      <c r="W49" s="141">
        <f t="shared" si="4"/>
        <v>0</v>
      </c>
      <c r="X49" s="135">
        <f>IF(A49="","",100*W49/(30-COUNTIF(Données!B49:AE49,"A")))</f>
        <v>0</v>
      </c>
    </row>
    <row r="50" spans="1:24" ht="15.75">
      <c r="A50" s="142">
        <f>IF(Données!A50="","",Données!A50)</f>
        <v>0</v>
      </c>
      <c r="B50" s="143">
        <f>IF(A50="","",COUNTIF(Données!B50:D50,1))</f>
        <v>0</v>
      </c>
      <c r="C50" s="143">
        <f>IF(A50="","",COUNTIF(Données!F50:H50,1))</f>
        <v>0</v>
      </c>
      <c r="D50" s="143">
        <f>IF(A50="","",IF(Données!O50=1,1,IF(Données!O50=2,0.5,0)))</f>
        <v>0</v>
      </c>
      <c r="E50" s="143">
        <f>IF(A50="","",COUNTIF(Données!AA50:AC50,1))</f>
        <v>0</v>
      </c>
      <c r="F50" s="144">
        <f t="shared" si="0"/>
        <v>0</v>
      </c>
      <c r="G50" s="145">
        <f>IF(A50="","",100*F50/(10-COUNTIF(Données!B50:D50,"A")-COUNTIF(Données!F50:H50,"A")-COUNTIF(Données!O50,"A")-COUNTIF(Données!AA50:AC50,"A")))</f>
        <v>0</v>
      </c>
      <c r="H50" s="146">
        <f>IF(A50="","",COUNTIF(Données!E50,1))</f>
        <v>0</v>
      </c>
      <c r="I50" s="147">
        <f>IF(A50="","",COUNTIF(Données!X50:Z50,1)+0.5*COUNTIF(Données!X50:Z50,2))</f>
        <v>0</v>
      </c>
      <c r="J50" s="147">
        <f>IF(A50="","",COUNTIF(Données!AD50:AD50,1)+0.5*COUNTIF(Données!AD50:AD50,2))</f>
        <v>0</v>
      </c>
      <c r="K50" s="148">
        <f t="shared" si="1"/>
        <v>0</v>
      </c>
      <c r="L50" s="149">
        <f>IF(A50="","",100*K50/(5-COUNTIF(Données!E50,"A")-COUNTIF(Données!X50:Z50,"A")-COUNTIF(Données!AD50:AD50,"A")))</f>
        <v>0</v>
      </c>
      <c r="M50" s="150">
        <f>IF(A50="","",COUNTIF(Données!I50:L50,1))</f>
        <v>0</v>
      </c>
      <c r="N50" s="150">
        <f>IF(A50="","",COUNTIF(Données!P50:R50,1))</f>
        <v>0</v>
      </c>
      <c r="O50" s="150">
        <f>IF(A50="","",COUNTIF(Données!S50:T50,1)+0.5*COUNTIF(Données!S50:T50,2))</f>
        <v>0</v>
      </c>
      <c r="P50" s="150">
        <f>IF(A50="","",COUNTIF(Données!AE50,1)+0.5*COUNTIF(Données!AE50,2))</f>
        <v>0</v>
      </c>
      <c r="Q50" s="151">
        <f t="shared" si="2"/>
        <v>0</v>
      </c>
      <c r="R50" s="152">
        <f>IF(A50="","",100*Q50/(10-COUNTIF(Données!I50:L50,"A")-COUNTIF(Données!P50:T50,"A")-COUNTIF(Données!AE50,"A")))</f>
        <v>0</v>
      </c>
      <c r="S50" s="153">
        <f>IF(A50="","",COUNTIF(Données!M50:N50,1))</f>
        <v>0</v>
      </c>
      <c r="T50" s="153">
        <f>IF(A50="","",COUNTIF(Données!U50:W50,1))</f>
        <v>0</v>
      </c>
      <c r="U50" s="154">
        <f t="shared" si="3"/>
        <v>0</v>
      </c>
      <c r="V50" s="145">
        <f>IF(A50="","",100*U50/(5-COUNTIF(Données!M50:N50,"A")-COUNTIF(Données!U50:W50,"A")))</f>
        <v>0</v>
      </c>
      <c r="W50" s="155">
        <f t="shared" si="4"/>
        <v>0</v>
      </c>
      <c r="X50" s="149">
        <f>IF(A50="","",100*W50/(30-COUNTIF(Données!B50:AE50,"A")))</f>
        <v>0</v>
      </c>
    </row>
    <row r="51" spans="1:24" ht="15.75">
      <c r="A51" s="116">
        <f>IF(Données!A51="","",Données!A51)</f>
        <v>0</v>
      </c>
      <c r="B51" s="130">
        <f>IF(A51="","",COUNTIF(Données!B51:D51,1))</f>
        <v>0</v>
      </c>
      <c r="C51" s="130">
        <f>IF(A51="","",COUNTIF(Données!F51:H51,1))</f>
        <v>0</v>
      </c>
      <c r="D51" s="130">
        <f>IF(A51="","",IF(Données!O51=1,1,IF(Données!O51=2,0.5,0)))</f>
        <v>0</v>
      </c>
      <c r="E51" s="130">
        <f>IF(A51="","",COUNTIF(Données!AA51:AC51,1))</f>
        <v>0</v>
      </c>
      <c r="F51" s="131">
        <f t="shared" si="0"/>
        <v>0</v>
      </c>
      <c r="G51" s="132">
        <f>IF(A51="","",100*F51/(10-COUNTIF(Données!B51:D51,"A")-COUNTIF(Données!F51:H51,"A")-COUNTIF(Données!O51,"A")-COUNTIF(Données!AA51:AC51,"A")))</f>
        <v>0</v>
      </c>
      <c r="H51" s="133">
        <f>IF(A51="","",COUNTIF(Données!E51,1))</f>
        <v>0</v>
      </c>
      <c r="I51" s="133">
        <f>IF(A51="","",COUNTIF(Données!X51:Z51,1)+0.5*COUNTIF(Données!X51:Z51,2))</f>
        <v>0</v>
      </c>
      <c r="J51" s="133">
        <f>IF(A51="","",COUNTIF(Données!AD51:AD51,1)+0.5*COUNTIF(Données!AD51:AD51,2))</f>
        <v>0</v>
      </c>
      <c r="K51" s="134">
        <f t="shared" si="1"/>
        <v>0</v>
      </c>
      <c r="L51" s="135">
        <f>IF(A51="","",100*K51/(5-COUNTIF(Données!E51,"A")-COUNTIF(Données!X51:Z51,"A")-COUNTIF(Données!AD51:AD51,"A")))</f>
        <v>0</v>
      </c>
      <c r="M51" s="136">
        <f>IF(A51="","",COUNTIF(Données!I51:L51,1))</f>
        <v>0</v>
      </c>
      <c r="N51" s="136">
        <f>IF(A51="","",COUNTIF(Données!P51:R51,1))</f>
        <v>0</v>
      </c>
      <c r="O51" s="136">
        <f>IF(A51="","",COUNTIF(Données!S51:T51,1)+0.5*COUNTIF(Données!S51:T51,2))</f>
        <v>0</v>
      </c>
      <c r="P51" s="136">
        <f>IF(A51="","",COUNTIF(Données!AE51,1)+0.5*COUNTIF(Données!AE51,2))</f>
        <v>0</v>
      </c>
      <c r="Q51" s="134">
        <f t="shared" si="2"/>
        <v>0</v>
      </c>
      <c r="R51" s="137">
        <f>IF(A51="","",100*Q51/(10-COUNTIF(Données!I51:L51,"A")-COUNTIF(Données!P51:T51,"A")-COUNTIF(Données!AE51,"A")))</f>
        <v>0</v>
      </c>
      <c r="S51" s="138">
        <f>IF(A51="","",COUNTIF(Données!M51:N51,1))</f>
        <v>0</v>
      </c>
      <c r="T51" s="138">
        <f>IF(A51="","",COUNTIF(Données!U51:W51,1))</f>
        <v>0</v>
      </c>
      <c r="U51" s="139">
        <f t="shared" si="3"/>
        <v>0</v>
      </c>
      <c r="V51" s="140">
        <f>IF(A51="","",100*U51/(5-COUNTIF(Données!M51:N51,"A")-COUNTIF(Données!U51:W51,"A")))</f>
        <v>0</v>
      </c>
      <c r="W51" s="141">
        <f t="shared" si="4"/>
        <v>0</v>
      </c>
      <c r="X51" s="135">
        <f>IF(A51="","",100*W51/(30-COUNTIF(Données!B51:AE51,"A")))</f>
        <v>0</v>
      </c>
    </row>
    <row r="52" spans="1:24" ht="15.75">
      <c r="A52" s="142">
        <f>IF(Données!A52="","",Données!A52)</f>
        <v>0</v>
      </c>
      <c r="B52" s="143">
        <f>IF(A52="","",COUNTIF(Données!B52:D52,1))</f>
        <v>0</v>
      </c>
      <c r="C52" s="143">
        <f>IF(A52="","",COUNTIF(Données!F52:H52,1))</f>
        <v>0</v>
      </c>
      <c r="D52" s="143">
        <f>IF(A52="","",IF(Données!O52=1,1,IF(Données!O52=2,0.5,0)))</f>
        <v>0</v>
      </c>
      <c r="E52" s="143">
        <f>IF(A52="","",COUNTIF(Données!AA52:AC52,1))</f>
        <v>0</v>
      </c>
      <c r="F52" s="144">
        <f t="shared" si="0"/>
        <v>0</v>
      </c>
      <c r="G52" s="145">
        <f>IF(A52="","",100*F52/(10-COUNTIF(Données!B52:D52,"A")-COUNTIF(Données!F52:H52,"A")-COUNTIF(Données!O52,"A")-COUNTIF(Données!AA52:AC52,"A")))</f>
        <v>0</v>
      </c>
      <c r="H52" s="146">
        <f>IF(A52="","",COUNTIF(Données!E52,1))</f>
        <v>0</v>
      </c>
      <c r="I52" s="147">
        <f>IF(A52="","",COUNTIF(Données!X52:Z52,1)+0.5*COUNTIF(Données!X52:Z52,2))</f>
        <v>0</v>
      </c>
      <c r="J52" s="147">
        <f>IF(A52="","",COUNTIF(Données!AD52:AD52,1)+0.5*COUNTIF(Données!AD52:AD52,2))</f>
        <v>0</v>
      </c>
      <c r="K52" s="148">
        <f t="shared" si="1"/>
        <v>0</v>
      </c>
      <c r="L52" s="149">
        <f>IF(A52="","",100*K52/(5-COUNTIF(Données!E52,"A")-COUNTIF(Données!X52:Z52,"A")-COUNTIF(Données!AD52:AD52,"A")))</f>
        <v>0</v>
      </c>
      <c r="M52" s="150">
        <f>IF(A52="","",COUNTIF(Données!I52:L52,1))</f>
        <v>0</v>
      </c>
      <c r="N52" s="150">
        <f>IF(A52="","",COUNTIF(Données!P52:R52,1))</f>
        <v>0</v>
      </c>
      <c r="O52" s="150">
        <f>IF(A52="","",COUNTIF(Données!S52:T52,1)+0.5*COUNTIF(Données!S52:T52,2))</f>
        <v>0</v>
      </c>
      <c r="P52" s="150">
        <f>IF(A52="","",COUNTIF(Données!AE52,1)+0.5*COUNTIF(Données!AE52,2))</f>
        <v>0</v>
      </c>
      <c r="Q52" s="151">
        <f t="shared" si="2"/>
        <v>0</v>
      </c>
      <c r="R52" s="152">
        <f>IF(A52="","",100*Q52/(10-COUNTIF(Données!I52:L52,"A")-COUNTIF(Données!P52:T52,"A")-COUNTIF(Données!AE52,"A")))</f>
        <v>0</v>
      </c>
      <c r="S52" s="153">
        <f>IF(A52="","",COUNTIF(Données!M52:N52,1))</f>
        <v>0</v>
      </c>
      <c r="T52" s="153">
        <f>IF(A52="","",COUNTIF(Données!U52:W52,1))</f>
        <v>0</v>
      </c>
      <c r="U52" s="154">
        <f t="shared" si="3"/>
        <v>0</v>
      </c>
      <c r="V52" s="145">
        <f>IF(A52="","",100*U52/(5-COUNTIF(Données!M52:N52,"A")-COUNTIF(Données!U52:W52,"A")))</f>
        <v>0</v>
      </c>
      <c r="W52" s="155">
        <f t="shared" si="4"/>
        <v>0</v>
      </c>
      <c r="X52" s="149">
        <f>IF(A52="","",100*W52/(30-COUNTIF(Données!B52:AE52,"A")))</f>
        <v>0</v>
      </c>
    </row>
    <row r="53" spans="1:24" ht="15.75">
      <c r="A53" s="116">
        <f>IF(Données!A53="","",Données!A53)</f>
        <v>0</v>
      </c>
      <c r="B53" s="130">
        <f>IF(A53="","",COUNTIF(Données!B53:D53,1))</f>
        <v>0</v>
      </c>
      <c r="C53" s="130">
        <f>IF(A53="","",COUNTIF(Données!F53:H53,1))</f>
        <v>0</v>
      </c>
      <c r="D53" s="130">
        <f>IF(A53="","",IF(Données!O53=1,1,IF(Données!O53=2,0.5,0)))</f>
        <v>0</v>
      </c>
      <c r="E53" s="130">
        <f>IF(A53="","",COUNTIF(Données!AA53:AC53,1))</f>
        <v>0</v>
      </c>
      <c r="F53" s="131">
        <f t="shared" si="0"/>
        <v>0</v>
      </c>
      <c r="G53" s="132">
        <f>IF(A53="","",100*F53/(10-COUNTIF(Données!B53:D53,"A")-COUNTIF(Données!F53:H53,"A")-COUNTIF(Données!O53,"A")-COUNTIF(Données!AA53:AC53,"A")))</f>
        <v>0</v>
      </c>
      <c r="H53" s="133">
        <f>IF(A53="","",COUNTIF(Données!E53,1))</f>
        <v>0</v>
      </c>
      <c r="I53" s="133">
        <f>IF(A53="","",COUNTIF(Données!X53:Z53,1)+0.5*COUNTIF(Données!X53:Z53,2))</f>
        <v>0</v>
      </c>
      <c r="J53" s="133">
        <f>IF(A53="","",COUNTIF(Données!AD53:AD53,1)+0.5*COUNTIF(Données!AD53:AD53,2))</f>
        <v>0</v>
      </c>
      <c r="K53" s="134">
        <f t="shared" si="1"/>
        <v>0</v>
      </c>
      <c r="L53" s="135">
        <f>IF(A53="","",100*K53/(5-COUNTIF(Données!E53,"A")-COUNTIF(Données!X53:Z53,"A")-COUNTIF(Données!AD53:AD53,"A")))</f>
        <v>0</v>
      </c>
      <c r="M53" s="136">
        <f>IF(A53="","",COUNTIF(Données!I53:L53,1))</f>
        <v>0</v>
      </c>
      <c r="N53" s="136">
        <f>IF(A53="","",COUNTIF(Données!P53:R53,1))</f>
        <v>0</v>
      </c>
      <c r="O53" s="136">
        <f>IF(A53="","",COUNTIF(Données!S53:T53,1)+0.5*COUNTIF(Données!S53:T53,2))</f>
        <v>0</v>
      </c>
      <c r="P53" s="136">
        <f>IF(A53="","",COUNTIF(Données!AE53,1)+0.5*COUNTIF(Données!AE53,2))</f>
        <v>0</v>
      </c>
      <c r="Q53" s="134">
        <f t="shared" si="2"/>
        <v>0</v>
      </c>
      <c r="R53" s="137">
        <f>IF(A53="","",100*Q53/(10-COUNTIF(Données!I53:L53,"A")-COUNTIF(Données!P53:T53,"A")-COUNTIF(Données!AE53,"A")))</f>
        <v>0</v>
      </c>
      <c r="S53" s="138">
        <f>IF(A53="","",COUNTIF(Données!M53:N53,1))</f>
        <v>0</v>
      </c>
      <c r="T53" s="138">
        <f>IF(A53="","",COUNTIF(Données!U53:W53,1))</f>
        <v>0</v>
      </c>
      <c r="U53" s="139">
        <f t="shared" si="3"/>
        <v>0</v>
      </c>
      <c r="V53" s="140">
        <f>IF(A53="","",100*U53/(5-COUNTIF(Données!M53:N53,"A")-COUNTIF(Données!U53:W53,"A")))</f>
        <v>0</v>
      </c>
      <c r="W53" s="141">
        <f t="shared" si="4"/>
        <v>0</v>
      </c>
      <c r="X53" s="135">
        <f>IF(A53="","",100*W53/(30-COUNTIF(Données!B53:AE53,"A")))</f>
        <v>0</v>
      </c>
    </row>
    <row r="54" spans="1:24" ht="15.75">
      <c r="A54" s="142">
        <f>IF(Données!A54="","",Données!A54)</f>
        <v>0</v>
      </c>
      <c r="B54" s="143">
        <f>IF(A54="","",COUNTIF(Données!B54:D54,1))</f>
        <v>0</v>
      </c>
      <c r="C54" s="143">
        <f>IF(A54="","",COUNTIF(Données!F54:H54,1))</f>
        <v>0</v>
      </c>
      <c r="D54" s="143">
        <f>IF(A54="","",IF(Données!O54=1,1,IF(Données!O54=2,0.5,0)))</f>
        <v>0</v>
      </c>
      <c r="E54" s="143">
        <f>IF(A54="","",COUNTIF(Données!AA54:AC54,1))</f>
        <v>0</v>
      </c>
      <c r="F54" s="144">
        <f t="shared" si="0"/>
        <v>0</v>
      </c>
      <c r="G54" s="145">
        <f>IF(A54="","",100*F54/(10-COUNTIF(Données!B54:D54,"A")-COUNTIF(Données!F54:H54,"A")-COUNTIF(Données!O54,"A")-COUNTIF(Données!AA54:AC54,"A")))</f>
        <v>0</v>
      </c>
      <c r="H54" s="146">
        <f>IF(A54="","",COUNTIF(Données!E54,1))</f>
        <v>0</v>
      </c>
      <c r="I54" s="147">
        <f>IF(A54="","",COUNTIF(Données!X54:Z54,1)+0.5*COUNTIF(Données!X54:Z54,2))</f>
        <v>0</v>
      </c>
      <c r="J54" s="147">
        <f>IF(A54="","",COUNTIF(Données!AD54:AD54,1)+0.5*COUNTIF(Données!AD54:AD54,2))</f>
        <v>0</v>
      </c>
      <c r="K54" s="148">
        <f t="shared" si="1"/>
        <v>0</v>
      </c>
      <c r="L54" s="149">
        <f>IF(A54="","",100*K54/(5-COUNTIF(Données!E54,"A")-COUNTIF(Données!X54:Z54,"A")-COUNTIF(Données!AD54:AD54,"A")))</f>
        <v>0</v>
      </c>
      <c r="M54" s="150">
        <f>IF(A54="","",COUNTIF(Données!I54:L54,1))</f>
        <v>0</v>
      </c>
      <c r="N54" s="150">
        <f>IF(A54="","",COUNTIF(Données!P54:R54,1))</f>
        <v>0</v>
      </c>
      <c r="O54" s="150">
        <f>IF(A54="","",COUNTIF(Données!S54:T54,1)+0.5*COUNTIF(Données!S54:T54,2))</f>
        <v>0</v>
      </c>
      <c r="P54" s="150">
        <f>IF(A54="","",COUNTIF(Données!AE54,1)+0.5*COUNTIF(Données!AE54,2))</f>
        <v>0</v>
      </c>
      <c r="Q54" s="151">
        <f t="shared" si="2"/>
        <v>0</v>
      </c>
      <c r="R54" s="152">
        <f>IF(A54="","",100*Q54/(10-COUNTIF(Données!I54:L54,"A")-COUNTIF(Données!P54:T54,"A")-COUNTIF(Données!AE54,"A")))</f>
        <v>0</v>
      </c>
      <c r="S54" s="153">
        <f>IF(A54="","",COUNTIF(Données!M54:N54,1))</f>
        <v>0</v>
      </c>
      <c r="T54" s="153">
        <f>IF(A54="","",COUNTIF(Données!U54:W54,1))</f>
        <v>0</v>
      </c>
      <c r="U54" s="154">
        <f t="shared" si="3"/>
        <v>0</v>
      </c>
      <c r="V54" s="145">
        <f>IF(A54="","",100*U54/(5-COUNTIF(Données!M54:N54,"A")-COUNTIF(Données!U54:W54,"A")))</f>
        <v>0</v>
      </c>
      <c r="W54" s="155">
        <f t="shared" si="4"/>
        <v>0</v>
      </c>
      <c r="X54" s="149">
        <f>IF(A54="","",100*W54/(30-COUNTIF(Données!B54:AE54,"A")))</f>
        <v>0</v>
      </c>
    </row>
    <row r="55" spans="1:24" ht="15.75">
      <c r="A55" s="116">
        <f>IF(Données!A55="","",Données!A55)</f>
        <v>0</v>
      </c>
      <c r="B55" s="130">
        <f>IF(A55="","",COUNTIF(Données!B55:D55,1))</f>
        <v>0</v>
      </c>
      <c r="C55" s="130">
        <f>IF(A55="","",COUNTIF(Données!F55:H55,1))</f>
        <v>0</v>
      </c>
      <c r="D55" s="130">
        <f>IF(A55="","",IF(Données!O55=1,1,IF(Données!O55=2,0.5,0)))</f>
        <v>0</v>
      </c>
      <c r="E55" s="130">
        <f>IF(A55="","",COUNTIF(Données!AA55:AC55,1))</f>
        <v>0</v>
      </c>
      <c r="F55" s="131">
        <f t="shared" si="0"/>
        <v>0</v>
      </c>
      <c r="G55" s="132">
        <f>IF(A55="","",100*F55/(10-COUNTIF(Données!B55:D55,"A")-COUNTIF(Données!F55:H55,"A")-COUNTIF(Données!O55,"A")-COUNTIF(Données!AA55:AC55,"A")))</f>
        <v>0</v>
      </c>
      <c r="H55" s="133">
        <f>IF(A55="","",COUNTIF(Données!E55,1))</f>
        <v>0</v>
      </c>
      <c r="I55" s="133">
        <f>IF(A55="","",COUNTIF(Données!X55:Z55,1)+0.5*COUNTIF(Données!X55:Z55,2))</f>
        <v>0</v>
      </c>
      <c r="J55" s="133">
        <f>IF(A55="","",COUNTIF(Données!AD55:AD55,1)+0.5*COUNTIF(Données!AD55:AD55,2))</f>
        <v>0</v>
      </c>
      <c r="K55" s="134">
        <f t="shared" si="1"/>
        <v>0</v>
      </c>
      <c r="L55" s="135">
        <f>IF(A55="","",100*K55/(5-COUNTIF(Données!E55,"A")-COUNTIF(Données!X55:Z55,"A")-COUNTIF(Données!AD55:AD55,"A")))</f>
        <v>0</v>
      </c>
      <c r="M55" s="136">
        <f>IF(A55="","",COUNTIF(Données!I55:L55,1))</f>
        <v>0</v>
      </c>
      <c r="N55" s="136">
        <f>IF(A55="","",COUNTIF(Données!P55:R55,1))</f>
        <v>0</v>
      </c>
      <c r="O55" s="136">
        <f>IF(A55="","",COUNTIF(Données!S55:T55,1)+0.5*COUNTIF(Données!S55:T55,2))</f>
        <v>0</v>
      </c>
      <c r="P55" s="136">
        <f>IF(A55="","",COUNTIF(Données!AE55,1)+0.5*COUNTIF(Données!AE55,2))</f>
        <v>0</v>
      </c>
      <c r="Q55" s="134">
        <f t="shared" si="2"/>
        <v>0</v>
      </c>
      <c r="R55" s="137">
        <f>IF(A55="","",100*Q55/(10-COUNTIF(Données!I55:L55,"A")-COUNTIF(Données!P55:T55,"A")-COUNTIF(Données!AE55,"A")))</f>
        <v>0</v>
      </c>
      <c r="S55" s="138">
        <f>IF(A55="","",COUNTIF(Données!M55:N55,1))</f>
        <v>0</v>
      </c>
      <c r="T55" s="138">
        <f>IF(A55="","",COUNTIF(Données!U55:W55,1))</f>
        <v>0</v>
      </c>
      <c r="U55" s="139">
        <f t="shared" si="3"/>
        <v>0</v>
      </c>
      <c r="V55" s="140">
        <f>IF(A55="","",100*U55/(5-COUNTIF(Données!M55:N55,"A")-COUNTIF(Données!U55:W55,"A")))</f>
        <v>0</v>
      </c>
      <c r="W55" s="141">
        <f t="shared" si="4"/>
        <v>0</v>
      </c>
      <c r="X55" s="135">
        <f>IF(A55="","",100*W55/(30-COUNTIF(Données!B55:AE55,"A")))</f>
        <v>0</v>
      </c>
    </row>
    <row r="56" spans="1:24" ht="15.75">
      <c r="A56" s="142">
        <f>IF(Données!A56="","",Données!A56)</f>
        <v>0</v>
      </c>
      <c r="B56" s="143">
        <f>IF(A56="","",COUNTIF(Données!B56:D56,1))</f>
        <v>0</v>
      </c>
      <c r="C56" s="143">
        <f>IF(A56="","",COUNTIF(Données!F56:H56,1))</f>
        <v>0</v>
      </c>
      <c r="D56" s="143">
        <f>IF(A56="","",IF(Données!O56=1,1,IF(Données!O56=2,0.5,0)))</f>
        <v>0</v>
      </c>
      <c r="E56" s="143">
        <f>IF(A56="","",COUNTIF(Données!AA56:AC56,1))</f>
        <v>0</v>
      </c>
      <c r="F56" s="144">
        <f t="shared" si="0"/>
        <v>0</v>
      </c>
      <c r="G56" s="145">
        <f>IF(A56="","",100*F56/(10-COUNTIF(Données!B56:D56,"A")-COUNTIF(Données!F56:H56,"A")-COUNTIF(Données!O56,"A")-COUNTIF(Données!AA56:AC56,"A")))</f>
        <v>0</v>
      </c>
      <c r="H56" s="146">
        <f>IF(A56="","",COUNTIF(Données!E56,1))</f>
        <v>0</v>
      </c>
      <c r="I56" s="147">
        <f>IF(A56="","",COUNTIF(Données!X56:Z56,1)+0.5*COUNTIF(Données!X56:Z56,2))</f>
        <v>0</v>
      </c>
      <c r="J56" s="147">
        <f>IF(A56="","",COUNTIF(Données!AD56:AD56,1)+0.5*COUNTIF(Données!AD56:AD56,2))</f>
        <v>0</v>
      </c>
      <c r="K56" s="148">
        <f t="shared" si="1"/>
        <v>0</v>
      </c>
      <c r="L56" s="149">
        <f>IF(A56="","",100*K56/(5-COUNTIF(Données!E56,"A")-COUNTIF(Données!X56:Z56,"A")-COUNTIF(Données!AD56:AD56,"A")))</f>
        <v>0</v>
      </c>
      <c r="M56" s="150">
        <f>IF(A56="","",COUNTIF(Données!I56:L56,1))</f>
        <v>0</v>
      </c>
      <c r="N56" s="150">
        <f>IF(A56="","",COUNTIF(Données!P56:R56,1))</f>
        <v>0</v>
      </c>
      <c r="O56" s="150">
        <f>IF(A56="","",COUNTIF(Données!S56:T56,1)+0.5*COUNTIF(Données!S56:T56,2))</f>
        <v>0</v>
      </c>
      <c r="P56" s="150">
        <f>IF(A56="","",COUNTIF(Données!AE56,1)+0.5*COUNTIF(Données!AE56,2))</f>
        <v>0</v>
      </c>
      <c r="Q56" s="151">
        <f t="shared" si="2"/>
        <v>0</v>
      </c>
      <c r="R56" s="152">
        <f>IF(A56="","",100*Q56/(10-COUNTIF(Données!I56:L56,"A")-COUNTIF(Données!P56:T56,"A")-COUNTIF(Données!AE56,"A")))</f>
        <v>0</v>
      </c>
      <c r="S56" s="153">
        <f>IF(A56="","",COUNTIF(Données!M56:N56,1))</f>
        <v>0</v>
      </c>
      <c r="T56" s="153">
        <f>IF(A56="","",COUNTIF(Données!U56:W56,1))</f>
        <v>0</v>
      </c>
      <c r="U56" s="154">
        <f t="shared" si="3"/>
        <v>0</v>
      </c>
      <c r="V56" s="145">
        <f>IF(A56="","",100*U56/(5-COUNTIF(Données!M56:N56,"A")-COUNTIF(Données!U56:W56,"A")))</f>
        <v>0</v>
      </c>
      <c r="W56" s="155">
        <f t="shared" si="4"/>
        <v>0</v>
      </c>
      <c r="X56" s="149">
        <f>IF(A56="","",100*W56/(30-COUNTIF(Données!B56:AE56,"A")))</f>
        <v>0</v>
      </c>
    </row>
    <row r="57" spans="1:24" ht="15.75">
      <c r="A57" s="116">
        <f>IF(Données!A57="","",Données!A57)</f>
        <v>0</v>
      </c>
      <c r="B57" s="130">
        <f>IF(A57="","",COUNTIF(Données!B57:D57,1))</f>
        <v>0</v>
      </c>
      <c r="C57" s="130">
        <f>IF(A57="","",COUNTIF(Données!F57:H57,1))</f>
        <v>0</v>
      </c>
      <c r="D57" s="130">
        <f>IF(A57="","",IF(Données!O57=1,1,IF(Données!O57=2,0.5,0)))</f>
        <v>0</v>
      </c>
      <c r="E57" s="130">
        <f>IF(A57="","",COUNTIF(Données!AA57:AC57,1))</f>
        <v>0</v>
      </c>
      <c r="F57" s="131">
        <f t="shared" si="0"/>
        <v>0</v>
      </c>
      <c r="G57" s="132">
        <f>IF(A57="","",100*F57/(10-COUNTIF(Données!B57:D57,"A")-COUNTIF(Données!F57:H57,"A")-COUNTIF(Données!O57,"A")-COUNTIF(Données!AA57:AC57,"A")))</f>
        <v>0</v>
      </c>
      <c r="H57" s="133">
        <f>IF(A57="","",COUNTIF(Données!E57,1))</f>
        <v>0</v>
      </c>
      <c r="I57" s="133">
        <f>IF(A57="","",COUNTIF(Données!X57:Z57,1)+0.5*COUNTIF(Données!X57:Z57,2))</f>
        <v>0</v>
      </c>
      <c r="J57" s="133">
        <f>IF(A57="","",COUNTIF(Données!AD57:AD57,1)+0.5*COUNTIF(Données!AD57:AD57,2))</f>
        <v>0</v>
      </c>
      <c r="K57" s="134">
        <f t="shared" si="1"/>
        <v>0</v>
      </c>
      <c r="L57" s="135">
        <f>IF(A57="","",100*K57/(5-COUNTIF(Données!E57,"A")-COUNTIF(Données!X57:Z57,"A")-COUNTIF(Données!AD57:AD57,"A")))</f>
        <v>0</v>
      </c>
      <c r="M57" s="136">
        <f>IF(A57="","",COUNTIF(Données!I57:L57,1))</f>
        <v>0</v>
      </c>
      <c r="N57" s="136">
        <f>IF(A57="","",COUNTIF(Données!P57:R57,1))</f>
        <v>0</v>
      </c>
      <c r="O57" s="136">
        <f>IF(A57="","",COUNTIF(Données!S57:T57,1)+0.5*COUNTIF(Données!S57:T57,2))</f>
        <v>0</v>
      </c>
      <c r="P57" s="136">
        <f>IF(A57="","",COUNTIF(Données!AE57,1)+0.5*COUNTIF(Données!AE57,2))</f>
        <v>0</v>
      </c>
      <c r="Q57" s="134">
        <f t="shared" si="2"/>
        <v>0</v>
      </c>
      <c r="R57" s="137">
        <f>IF(A57="","",100*Q57/(10-COUNTIF(Données!I57:L57,"A")-COUNTIF(Données!P57:T57,"A")-COUNTIF(Données!AE57,"A")))</f>
        <v>0</v>
      </c>
      <c r="S57" s="138">
        <f>IF(A57="","",COUNTIF(Données!M57:N57,1))</f>
        <v>0</v>
      </c>
      <c r="T57" s="138">
        <f>IF(A57="","",COUNTIF(Données!U57:W57,1))</f>
        <v>0</v>
      </c>
      <c r="U57" s="139">
        <f t="shared" si="3"/>
        <v>0</v>
      </c>
      <c r="V57" s="140">
        <f>IF(A57="","",100*U57/(5-COUNTIF(Données!M57:N57,"A")-COUNTIF(Données!U57:W57,"A")))</f>
        <v>0</v>
      </c>
      <c r="W57" s="141">
        <f t="shared" si="4"/>
        <v>0</v>
      </c>
      <c r="X57" s="135">
        <f>IF(A57="","",100*W57/(30-COUNTIF(Données!B57:AE57,"A")))</f>
        <v>0</v>
      </c>
    </row>
    <row r="58" spans="1:24" ht="15.75">
      <c r="A58" s="142">
        <f>IF(Données!A58="","",Données!A58)</f>
        <v>0</v>
      </c>
      <c r="B58" s="143">
        <f>IF(A58="","",COUNTIF(Données!B58:D58,1))</f>
        <v>0</v>
      </c>
      <c r="C58" s="143">
        <f>IF(A58="","",COUNTIF(Données!F58:H58,1))</f>
        <v>0</v>
      </c>
      <c r="D58" s="143">
        <f>IF(A58="","",IF(Données!O58=1,1,IF(Données!O58=2,0.5,0)))</f>
        <v>0</v>
      </c>
      <c r="E58" s="143">
        <f>IF(A58="","",COUNTIF(Données!AA58:AC58,1))</f>
        <v>0</v>
      </c>
      <c r="F58" s="144">
        <f t="shared" si="0"/>
        <v>0</v>
      </c>
      <c r="G58" s="145">
        <f>IF(A58="","",100*F58/(10-COUNTIF(Données!B58:D58,"A")-COUNTIF(Données!F58:H58,"A")-COUNTIF(Données!O58,"A")-COUNTIF(Données!AA58:AC58,"A")))</f>
        <v>0</v>
      </c>
      <c r="H58" s="146">
        <f>IF(A58="","",COUNTIF(Données!E58,1))</f>
        <v>0</v>
      </c>
      <c r="I58" s="147">
        <f>IF(A58="","",COUNTIF(Données!X58:Z58,1)+0.5*COUNTIF(Données!X58:Z58,2))</f>
        <v>0</v>
      </c>
      <c r="J58" s="147">
        <f>IF(A58="","",COUNTIF(Données!AD58:AD58,1)+0.5*COUNTIF(Données!AD58:AD58,2))</f>
        <v>0</v>
      </c>
      <c r="K58" s="148">
        <f t="shared" si="1"/>
        <v>0</v>
      </c>
      <c r="L58" s="149">
        <f>IF(A58="","",100*K58/(5-COUNTIF(Données!E58,"A")-COUNTIF(Données!X58:Z58,"A")-COUNTIF(Données!AD58:AD58,"A")))</f>
        <v>0</v>
      </c>
      <c r="M58" s="150">
        <f>IF(A58="","",COUNTIF(Données!I58:L58,1))</f>
        <v>0</v>
      </c>
      <c r="N58" s="150">
        <f>IF(A58="","",COUNTIF(Données!P58:R58,1))</f>
        <v>0</v>
      </c>
      <c r="O58" s="150">
        <f>IF(A58="","",COUNTIF(Données!S58:T58,1)+0.5*COUNTIF(Données!S58:T58,2))</f>
        <v>0</v>
      </c>
      <c r="P58" s="150">
        <f>IF(A58="","",COUNTIF(Données!AE58,1)+0.5*COUNTIF(Données!AE58,2))</f>
        <v>0</v>
      </c>
      <c r="Q58" s="151">
        <f t="shared" si="2"/>
        <v>0</v>
      </c>
      <c r="R58" s="152">
        <f>IF(A58="","",100*Q58/(10-COUNTIF(Données!I58:L58,"A")-COUNTIF(Données!P58:T58,"A")-COUNTIF(Données!AE58,"A")))</f>
        <v>0</v>
      </c>
      <c r="S58" s="153">
        <f>IF(A58="","",COUNTIF(Données!M58:N58,1))</f>
        <v>0</v>
      </c>
      <c r="T58" s="153">
        <f>IF(A58="","",COUNTIF(Données!U58:W58,1))</f>
        <v>0</v>
      </c>
      <c r="U58" s="154">
        <f t="shared" si="3"/>
        <v>0</v>
      </c>
      <c r="V58" s="145">
        <f>IF(A58="","",100*U58/(5-COUNTIF(Données!M58:N58,"A")-COUNTIF(Données!U58:W58,"A")))</f>
        <v>0</v>
      </c>
      <c r="W58" s="155">
        <f t="shared" si="4"/>
        <v>0</v>
      </c>
      <c r="X58" s="149">
        <f>IF(A58="","",100*W58/(30-COUNTIF(Données!B58:AE58,"A")))</f>
        <v>0</v>
      </c>
    </row>
    <row r="59" spans="1:24" ht="15.75">
      <c r="A59" s="116">
        <f>IF(Données!A59="","",Données!A59)</f>
        <v>0</v>
      </c>
      <c r="B59" s="130">
        <f>IF(A59="","",COUNTIF(Données!B59:D59,1))</f>
        <v>0</v>
      </c>
      <c r="C59" s="130">
        <f>IF(A59="","",COUNTIF(Données!F59:H59,1))</f>
        <v>0</v>
      </c>
      <c r="D59" s="130">
        <f>IF(A59="","",IF(Données!O59=1,1,IF(Données!O59=2,0.5,0)))</f>
        <v>0</v>
      </c>
      <c r="E59" s="130">
        <f>IF(A59="","",COUNTIF(Données!AA59:AC59,1))</f>
        <v>0</v>
      </c>
      <c r="F59" s="131">
        <f t="shared" si="0"/>
        <v>0</v>
      </c>
      <c r="G59" s="132">
        <f>IF(A59="","",100*F59/(10-COUNTIF(Données!B59:D59,"A")-COUNTIF(Données!F59:H59,"A")-COUNTIF(Données!O59,"A")-COUNTIF(Données!AA59:AC59,"A")))</f>
        <v>0</v>
      </c>
      <c r="H59" s="133">
        <f>IF(A59="","",COUNTIF(Données!E59,1))</f>
        <v>0</v>
      </c>
      <c r="I59" s="133">
        <f>IF(A59="","",COUNTIF(Données!X59:Z59,1)+0.5*COUNTIF(Données!X59:Z59,2))</f>
        <v>0</v>
      </c>
      <c r="J59" s="133">
        <f>IF(A59="","",COUNTIF(Données!AD59:AD59,1)+0.5*COUNTIF(Données!AD59:AD59,2))</f>
        <v>0</v>
      </c>
      <c r="K59" s="134">
        <f t="shared" si="1"/>
        <v>0</v>
      </c>
      <c r="L59" s="135">
        <f>IF(A59="","",100*K59/(5-COUNTIF(Données!E59,"A")-COUNTIF(Données!X59:Z59,"A")-COUNTIF(Données!AD59:AD59,"A")))</f>
        <v>0</v>
      </c>
      <c r="M59" s="136">
        <f>IF(A59="","",COUNTIF(Données!I59:L59,1))</f>
        <v>0</v>
      </c>
      <c r="N59" s="136">
        <f>IF(A59="","",COUNTIF(Données!P59:R59,1))</f>
        <v>0</v>
      </c>
      <c r="O59" s="136">
        <f>IF(A59="","",COUNTIF(Données!S59:T59,1)+0.5*COUNTIF(Données!S59:T59,2))</f>
        <v>0</v>
      </c>
      <c r="P59" s="136">
        <f>IF(A59="","",COUNTIF(Données!AE59,1)+0.5*COUNTIF(Données!AE59,2))</f>
        <v>0</v>
      </c>
      <c r="Q59" s="134">
        <f t="shared" si="2"/>
        <v>0</v>
      </c>
      <c r="R59" s="137">
        <f>IF(A59="","",100*Q59/(10-COUNTIF(Données!I59:L59,"A")-COUNTIF(Données!P59:T59,"A")-COUNTIF(Données!AE59,"A")))</f>
        <v>0</v>
      </c>
      <c r="S59" s="138">
        <f>IF(A59="","",COUNTIF(Données!M59:N59,1))</f>
        <v>0</v>
      </c>
      <c r="T59" s="138">
        <f>IF(A59="","",COUNTIF(Données!U59:W59,1))</f>
        <v>0</v>
      </c>
      <c r="U59" s="139">
        <f t="shared" si="3"/>
        <v>0</v>
      </c>
      <c r="V59" s="140">
        <f>IF(A59="","",100*U59/(5-COUNTIF(Données!M59:N59,"A")-COUNTIF(Données!U59:W59,"A")))</f>
        <v>0</v>
      </c>
      <c r="W59" s="141">
        <f t="shared" si="4"/>
        <v>0</v>
      </c>
      <c r="X59" s="135">
        <f>IF(A59="","",100*W59/(30-COUNTIF(Données!B59:AE59,"A")))</f>
        <v>0</v>
      </c>
    </row>
    <row r="60" spans="1:24" ht="15.75">
      <c r="A60" s="142">
        <f>IF(Données!A60="","",Données!A60)</f>
        <v>0</v>
      </c>
      <c r="B60" s="143">
        <f>IF(A60="","",COUNTIF(Données!B60:D60,1))</f>
        <v>0</v>
      </c>
      <c r="C60" s="143">
        <f>IF(A60="","",COUNTIF(Données!F60:H60,1))</f>
        <v>0</v>
      </c>
      <c r="D60" s="143">
        <f>IF(A60="","",IF(Données!O60=1,1,IF(Données!O60=2,0.5,0)))</f>
        <v>0</v>
      </c>
      <c r="E60" s="143">
        <f>IF(A60="","",COUNTIF(Données!AA60:AC60,1))</f>
        <v>0</v>
      </c>
      <c r="F60" s="144">
        <f t="shared" si="0"/>
        <v>0</v>
      </c>
      <c r="G60" s="145">
        <f>IF(A60="","",100*F60/(10-COUNTIF(Données!B60:D60,"A")-COUNTIF(Données!F60:H60,"A")-COUNTIF(Données!O60,"A")-COUNTIF(Données!AA60:AC60,"A")))</f>
        <v>0</v>
      </c>
      <c r="H60" s="146">
        <f>IF(A60="","",COUNTIF(Données!E60,1))</f>
        <v>0</v>
      </c>
      <c r="I60" s="147">
        <f>IF(A60="","",COUNTIF(Données!X60:Z60,1)+0.5*COUNTIF(Données!X60:Z60,2))</f>
        <v>0</v>
      </c>
      <c r="J60" s="147">
        <f>IF(A60="","",COUNTIF(Données!AD60:AD60,1)+0.5*COUNTIF(Données!AD60:AD60,2))</f>
        <v>0</v>
      </c>
      <c r="K60" s="148">
        <f t="shared" si="1"/>
        <v>0</v>
      </c>
      <c r="L60" s="149">
        <f>IF(A60="","",100*K60/(5-COUNTIF(Données!E60,"A")-COUNTIF(Données!X60:Z60,"A")-COUNTIF(Données!AD60:AD60,"A")))</f>
        <v>0</v>
      </c>
      <c r="M60" s="150">
        <f>IF(A60="","",COUNTIF(Données!I60:L60,1))</f>
        <v>0</v>
      </c>
      <c r="N60" s="150">
        <f>IF(A60="","",COUNTIF(Données!P60:R60,1))</f>
        <v>0</v>
      </c>
      <c r="O60" s="150">
        <f>IF(A60="","",COUNTIF(Données!S60:T60,1)+0.5*COUNTIF(Données!S60:T60,2))</f>
        <v>0</v>
      </c>
      <c r="P60" s="150">
        <f>IF(A60="","",COUNTIF(Données!AE60,1)+0.5*COUNTIF(Données!AE60,2))</f>
        <v>0</v>
      </c>
      <c r="Q60" s="151">
        <f t="shared" si="2"/>
        <v>0</v>
      </c>
      <c r="R60" s="152">
        <f>IF(A60="","",100*Q60/(10-COUNTIF(Données!I60:L60,"A")-COUNTIF(Données!P60:T60,"A")-COUNTIF(Données!AE60,"A")))</f>
        <v>0</v>
      </c>
      <c r="S60" s="153">
        <f>IF(A60="","",COUNTIF(Données!M60:N60,1))</f>
        <v>0</v>
      </c>
      <c r="T60" s="153">
        <f>IF(A60="","",COUNTIF(Données!U60:W60,1))</f>
        <v>0</v>
      </c>
      <c r="U60" s="154">
        <f t="shared" si="3"/>
        <v>0</v>
      </c>
      <c r="V60" s="145">
        <f>IF(A60="","",100*U60/(5-COUNTIF(Données!M60:N60,"A")-COUNTIF(Données!U60:W60,"A")))</f>
        <v>0</v>
      </c>
      <c r="W60" s="155">
        <f t="shared" si="4"/>
        <v>0</v>
      </c>
      <c r="X60" s="149">
        <f>IF(A60="","",100*W60/(30-COUNTIF(Données!B60:AE60,"A")))</f>
        <v>0</v>
      </c>
    </row>
    <row r="61" spans="1:24" ht="15.75">
      <c r="A61" s="116">
        <f>IF(Données!A61="","",Données!A61)</f>
        <v>0</v>
      </c>
      <c r="B61" s="130">
        <f>IF(A61="","",COUNTIF(Données!B61:D61,1))</f>
        <v>0</v>
      </c>
      <c r="C61" s="130">
        <f>IF(A61="","",COUNTIF(Données!F61:H61,1))</f>
        <v>0</v>
      </c>
      <c r="D61" s="130">
        <f>IF(A61="","",IF(Données!O61=1,1,IF(Données!O61=2,0.5,0)))</f>
        <v>0</v>
      </c>
      <c r="E61" s="130">
        <f>IF(A61="","",COUNTIF(Données!AA61:AC61,1))</f>
        <v>0</v>
      </c>
      <c r="F61" s="131">
        <f t="shared" si="0"/>
        <v>0</v>
      </c>
      <c r="G61" s="132">
        <f>IF(A61="","",100*F61/(10-COUNTIF(Données!B61:D61,"A")-COUNTIF(Données!F61:H61,"A")-COUNTIF(Données!O61,"A")-COUNTIF(Données!AA61:AC61,"A")))</f>
        <v>0</v>
      </c>
      <c r="H61" s="133">
        <f>IF(A61="","",COUNTIF(Données!E61,1))</f>
        <v>0</v>
      </c>
      <c r="I61" s="133">
        <f>IF(A61="","",COUNTIF(Données!X61:Z61,1)+0.5*COUNTIF(Données!X61:Z61,2))</f>
        <v>0</v>
      </c>
      <c r="J61" s="133">
        <f>IF(A61="","",COUNTIF(Données!AD61:AD61,1)+0.5*COUNTIF(Données!AD61:AD61,2))</f>
        <v>0</v>
      </c>
      <c r="K61" s="134">
        <f t="shared" si="1"/>
        <v>0</v>
      </c>
      <c r="L61" s="135">
        <f>IF(A61="","",100*K61/(5-COUNTIF(Données!E61,"A")-COUNTIF(Données!X61:Z61,"A")-COUNTIF(Données!AD61:AD61,"A")))</f>
        <v>0</v>
      </c>
      <c r="M61" s="136">
        <f>IF(A61="","",COUNTIF(Données!I61:L61,1))</f>
        <v>0</v>
      </c>
      <c r="N61" s="136">
        <f>IF(A61="","",COUNTIF(Données!P61:R61,1))</f>
        <v>0</v>
      </c>
      <c r="O61" s="136">
        <f>IF(A61="","",COUNTIF(Données!S61:T61,1)+0.5*COUNTIF(Données!S61:T61,2))</f>
        <v>0</v>
      </c>
      <c r="P61" s="136">
        <f>IF(A61="","",COUNTIF(Données!AE61,1)+0.5*COUNTIF(Données!AE61,2))</f>
        <v>0</v>
      </c>
      <c r="Q61" s="134">
        <f t="shared" si="2"/>
        <v>0</v>
      </c>
      <c r="R61" s="137">
        <f>IF(A61="","",100*Q61/(10-COUNTIF(Données!I61:L61,"A")-COUNTIF(Données!P61:T61,"A")-COUNTIF(Données!AE61,"A")))</f>
        <v>0</v>
      </c>
      <c r="S61" s="138">
        <f>IF(A61="","",COUNTIF(Données!M61:N61,1))</f>
        <v>0</v>
      </c>
      <c r="T61" s="138">
        <f>IF(A61="","",COUNTIF(Données!U61:W61,1))</f>
        <v>0</v>
      </c>
      <c r="U61" s="139">
        <f t="shared" si="3"/>
        <v>0</v>
      </c>
      <c r="V61" s="140">
        <f>IF(A61="","",100*U61/(5-COUNTIF(Données!M61:N61,"A")-COUNTIF(Données!U61:W61,"A")))</f>
        <v>0</v>
      </c>
      <c r="W61" s="141">
        <f t="shared" si="4"/>
        <v>0</v>
      </c>
      <c r="X61" s="135">
        <f>IF(A61="","",100*W61/(30-COUNTIF(Données!B61:AE61,"A")))</f>
        <v>0</v>
      </c>
    </row>
    <row r="62" spans="1:24" ht="15.75">
      <c r="A62" s="142">
        <f>IF(Données!A62="","",Données!A62)</f>
        <v>0</v>
      </c>
      <c r="B62" s="143">
        <f>IF(A62="","",COUNTIF(Données!B62:D62,1))</f>
        <v>0</v>
      </c>
      <c r="C62" s="143">
        <f>IF(A62="","",COUNTIF(Données!F62:H62,1))</f>
        <v>0</v>
      </c>
      <c r="D62" s="143">
        <f>IF(A62="","",IF(Données!O62=1,1,IF(Données!O62=2,0.5,0)))</f>
        <v>0</v>
      </c>
      <c r="E62" s="143">
        <f>IF(A62="","",COUNTIF(Données!AA62:AC62,1))</f>
        <v>0</v>
      </c>
      <c r="F62" s="144">
        <f t="shared" si="0"/>
        <v>0</v>
      </c>
      <c r="G62" s="145">
        <f>IF(A62="","",100*F62/(10-COUNTIF(Données!B62:D62,"A")-COUNTIF(Données!F62:H62,"A")-COUNTIF(Données!O62,"A")-COUNTIF(Données!AA62:AC62,"A")))</f>
        <v>0</v>
      </c>
      <c r="H62" s="146">
        <f>IF(A62="","",COUNTIF(Données!E62,1))</f>
        <v>0</v>
      </c>
      <c r="I62" s="147">
        <f>IF(A62="","",COUNTIF(Données!X62:Z62,1)+0.5*COUNTIF(Données!X62:Z62,2))</f>
        <v>0</v>
      </c>
      <c r="J62" s="147">
        <f>IF(A62="","",COUNTIF(Données!AD62:AD62,1)+0.5*COUNTIF(Données!AD62:AD62,2))</f>
        <v>0</v>
      </c>
      <c r="K62" s="148">
        <f t="shared" si="1"/>
        <v>0</v>
      </c>
      <c r="L62" s="149">
        <f>IF(A62="","",100*K62/(5-COUNTIF(Données!E62,"A")-COUNTIF(Données!X62:Z62,"A")-COUNTIF(Données!AD62:AD62,"A")))</f>
        <v>0</v>
      </c>
      <c r="M62" s="150">
        <f>IF(A62="","",COUNTIF(Données!I62:L62,1))</f>
        <v>0</v>
      </c>
      <c r="N62" s="150">
        <f>IF(A62="","",COUNTIF(Données!P62:R62,1))</f>
        <v>0</v>
      </c>
      <c r="O62" s="150">
        <f>IF(A62="","",COUNTIF(Données!S62:T62,1)+0.5*COUNTIF(Données!S62:T62,2))</f>
        <v>0</v>
      </c>
      <c r="P62" s="150">
        <f>IF(A62="","",COUNTIF(Données!AE62,1)+0.5*COUNTIF(Données!AE62,2))</f>
        <v>0</v>
      </c>
      <c r="Q62" s="151">
        <f t="shared" si="2"/>
        <v>0</v>
      </c>
      <c r="R62" s="152">
        <f>IF(A62="","",100*Q62/(10-COUNTIF(Données!I62:L62,"A")-COUNTIF(Données!P62:T62,"A")-COUNTIF(Données!AE62,"A")))</f>
        <v>0</v>
      </c>
      <c r="S62" s="153">
        <f>IF(A62="","",COUNTIF(Données!M62:N62,1))</f>
        <v>0</v>
      </c>
      <c r="T62" s="153">
        <f>IF(A62="","",COUNTIF(Données!U62:W62,1))</f>
        <v>0</v>
      </c>
      <c r="U62" s="154">
        <f t="shared" si="3"/>
        <v>0</v>
      </c>
      <c r="V62" s="145">
        <f>IF(A62="","",100*U62/(5-COUNTIF(Données!M62:N62,"A")-COUNTIF(Données!U62:W62,"A")))</f>
        <v>0</v>
      </c>
      <c r="W62" s="155">
        <f t="shared" si="4"/>
        <v>0</v>
      </c>
      <c r="X62" s="149">
        <f>IF(A62="","",100*W62/(30-COUNTIF(Données!B62:AE62,"A")))</f>
        <v>0</v>
      </c>
    </row>
    <row r="63" spans="1:24" ht="15.75">
      <c r="A63" s="116">
        <f>IF(Données!A63="","",Données!A63)</f>
        <v>0</v>
      </c>
      <c r="B63" s="130">
        <f>IF(A63="","",COUNTIF(Données!B63:D63,1))</f>
        <v>0</v>
      </c>
      <c r="C63" s="130">
        <f>IF(A63="","",COUNTIF(Données!F63:H63,1))</f>
        <v>0</v>
      </c>
      <c r="D63" s="130">
        <f>IF(A63="","",IF(Données!O63=1,1,IF(Données!O63=2,0.5,0)))</f>
        <v>0</v>
      </c>
      <c r="E63" s="130">
        <f>IF(A63="","",COUNTIF(Données!AA63:AC63,1))</f>
        <v>0</v>
      </c>
      <c r="F63" s="131">
        <f t="shared" si="0"/>
        <v>0</v>
      </c>
      <c r="G63" s="132">
        <f>IF(A63="","",100*F63/(10-COUNTIF(Données!B63:D63,"A")-COUNTIF(Données!F63:H63,"A")-COUNTIF(Données!O63,"A")-COUNTIF(Données!AA63:AC63,"A")))</f>
        <v>0</v>
      </c>
      <c r="H63" s="133">
        <f>IF(A63="","",COUNTIF(Données!E63,1))</f>
        <v>0</v>
      </c>
      <c r="I63" s="133">
        <f>IF(A63="","",COUNTIF(Données!X63:Z63,1)+0.5*COUNTIF(Données!X63:Z63,2))</f>
        <v>0</v>
      </c>
      <c r="J63" s="133">
        <f>IF(A63="","",COUNTIF(Données!AD63:AD63,1)+0.5*COUNTIF(Données!AD63:AD63,2))</f>
        <v>0</v>
      </c>
      <c r="K63" s="134">
        <f t="shared" si="1"/>
        <v>0</v>
      </c>
      <c r="L63" s="135">
        <f>IF(A63="","",100*K63/(5-COUNTIF(Données!E63,"A")-COUNTIF(Données!X63:Z63,"A")-COUNTIF(Données!AD63:AD63,"A")))</f>
        <v>0</v>
      </c>
      <c r="M63" s="136">
        <f>IF(A63="","",COUNTIF(Données!I63:L63,1))</f>
        <v>0</v>
      </c>
      <c r="N63" s="136">
        <f>IF(A63="","",COUNTIF(Données!P63:R63,1))</f>
        <v>0</v>
      </c>
      <c r="O63" s="136">
        <f>IF(A63="","",COUNTIF(Données!S63:T63,1)+0.5*COUNTIF(Données!S63:T63,2))</f>
        <v>0</v>
      </c>
      <c r="P63" s="136">
        <f>IF(A63="","",COUNTIF(Données!AE63,1)+0.5*COUNTIF(Données!AE63,2))</f>
        <v>0</v>
      </c>
      <c r="Q63" s="134">
        <f t="shared" si="2"/>
        <v>0</v>
      </c>
      <c r="R63" s="137">
        <f>IF(A63="","",100*Q63/(10-COUNTIF(Données!I63:L63,"A")-COUNTIF(Données!P63:T63,"A")-COUNTIF(Données!AE63,"A")))</f>
        <v>0</v>
      </c>
      <c r="S63" s="138">
        <f>IF(A63="","",COUNTIF(Données!M63:N63,1))</f>
        <v>0</v>
      </c>
      <c r="T63" s="138">
        <f>IF(A63="","",COUNTIF(Données!U63:W63,1))</f>
        <v>0</v>
      </c>
      <c r="U63" s="139">
        <f t="shared" si="3"/>
        <v>0</v>
      </c>
      <c r="V63" s="140">
        <f>IF(A63="","",100*U63/(5-COUNTIF(Données!M63:N63,"A")-COUNTIF(Données!U63:W63,"A")))</f>
        <v>0</v>
      </c>
      <c r="W63" s="141">
        <f t="shared" si="4"/>
        <v>0</v>
      </c>
      <c r="X63" s="135">
        <f>IF(A63="","",100*W63/(30-COUNTIF(Données!B63:AE63,"A")))</f>
        <v>0</v>
      </c>
    </row>
    <row r="64" spans="1:24" ht="15.75">
      <c r="A64" s="142">
        <f>IF(Données!A64="","",Données!A64)</f>
        <v>0</v>
      </c>
      <c r="B64" s="143">
        <f>IF(A64="","",COUNTIF(Données!B64:D64,1))</f>
        <v>0</v>
      </c>
      <c r="C64" s="143">
        <f>IF(A64="","",COUNTIF(Données!F64:H64,1))</f>
        <v>0</v>
      </c>
      <c r="D64" s="143">
        <f>IF(A64="","",IF(Données!O64=1,1,IF(Données!O64=2,0.5,0)))</f>
        <v>0</v>
      </c>
      <c r="E64" s="143">
        <f>IF(A64="","",COUNTIF(Données!AA64:AC64,1))</f>
        <v>0</v>
      </c>
      <c r="F64" s="144">
        <f t="shared" si="0"/>
        <v>0</v>
      </c>
      <c r="G64" s="145">
        <f>IF(A64="","",100*F64/(10-COUNTIF(Données!B64:D64,"A")-COUNTIF(Données!F64:H64,"A")-COUNTIF(Données!O64,"A")-COUNTIF(Données!AA64:AC64,"A")))</f>
        <v>0</v>
      </c>
      <c r="H64" s="146">
        <f>IF(A64="","",COUNTIF(Données!E64,1))</f>
        <v>0</v>
      </c>
      <c r="I64" s="147">
        <f>IF(A64="","",COUNTIF(Données!X64:Z64,1)+0.5*COUNTIF(Données!X64:Z64,2))</f>
        <v>0</v>
      </c>
      <c r="J64" s="147">
        <f>IF(A64="","",COUNTIF(Données!AD64:AD64,1)+0.5*COUNTIF(Données!AD64:AD64,2))</f>
        <v>0</v>
      </c>
      <c r="K64" s="148">
        <f t="shared" si="1"/>
        <v>0</v>
      </c>
      <c r="L64" s="149">
        <f>IF(A64="","",100*K64/(5-COUNTIF(Données!E64,"A")-COUNTIF(Données!X64:Z64,"A")-COUNTIF(Données!AD64:AD64,"A")))</f>
        <v>0</v>
      </c>
      <c r="M64" s="150">
        <f>IF(A64="","",COUNTIF(Données!I64:L64,1))</f>
        <v>0</v>
      </c>
      <c r="N64" s="150">
        <f>IF(A64="","",COUNTIF(Données!P64:R64,1))</f>
        <v>0</v>
      </c>
      <c r="O64" s="150">
        <f>IF(A64="","",COUNTIF(Données!S64:T64,1)+0.5*COUNTIF(Données!S64:T64,2))</f>
        <v>0</v>
      </c>
      <c r="P64" s="150">
        <f>IF(A64="","",COUNTIF(Données!AE64,1)+0.5*COUNTIF(Données!AE64,2))</f>
        <v>0</v>
      </c>
      <c r="Q64" s="151">
        <f t="shared" si="2"/>
        <v>0</v>
      </c>
      <c r="R64" s="152">
        <f>IF(A64="","",100*Q64/(10-COUNTIF(Données!I64:L64,"A")-COUNTIF(Données!P64:T64,"A")-COUNTIF(Données!AE64,"A")))</f>
        <v>0</v>
      </c>
      <c r="S64" s="153">
        <f>IF(A64="","",COUNTIF(Données!M64:N64,1))</f>
        <v>0</v>
      </c>
      <c r="T64" s="153">
        <f>IF(A64="","",COUNTIF(Données!U64:W64,1))</f>
        <v>0</v>
      </c>
      <c r="U64" s="154">
        <f t="shared" si="3"/>
        <v>0</v>
      </c>
      <c r="V64" s="145">
        <f>IF(A64="","",100*U64/(5-COUNTIF(Données!M64:N64,"A")-COUNTIF(Données!U64:W64,"A")))</f>
        <v>0</v>
      </c>
      <c r="W64" s="155">
        <f t="shared" si="4"/>
        <v>0</v>
      </c>
      <c r="X64" s="149">
        <f>IF(A64="","",100*W64/(30-COUNTIF(Données!B64:AE64,"A")))</f>
        <v>0</v>
      </c>
    </row>
    <row r="65" spans="1:24" ht="15.75">
      <c r="A65" s="116">
        <f>IF(Données!A65="","",Données!A65)</f>
        <v>0</v>
      </c>
      <c r="B65" s="130">
        <f>IF(A65="","",COUNTIF(Données!B65:D65,1))</f>
        <v>0</v>
      </c>
      <c r="C65" s="130">
        <f>IF(A65="","",COUNTIF(Données!F65:H65,1))</f>
        <v>0</v>
      </c>
      <c r="D65" s="130">
        <f>IF(A65="","",IF(Données!O65=1,1,IF(Données!O65=2,0.5,0)))</f>
        <v>0</v>
      </c>
      <c r="E65" s="130">
        <f>IF(A65="","",COUNTIF(Données!AA65:AC65,1))</f>
        <v>0</v>
      </c>
      <c r="F65" s="131">
        <f t="shared" si="0"/>
        <v>0</v>
      </c>
      <c r="G65" s="132">
        <f>IF(A65="","",100*F65/(10-COUNTIF(Données!B65:D65,"A")-COUNTIF(Données!F65:H65,"A")-COUNTIF(Données!O65,"A")-COUNTIF(Données!AA65:AC65,"A")))</f>
        <v>0</v>
      </c>
      <c r="H65" s="133">
        <f>IF(A65="","",COUNTIF(Données!E65,1))</f>
        <v>0</v>
      </c>
      <c r="I65" s="133">
        <f>IF(A65="","",COUNTIF(Données!X65:Z65,1)+0.5*COUNTIF(Données!X65:Z65,2))</f>
        <v>0</v>
      </c>
      <c r="J65" s="133">
        <f>IF(A65="","",COUNTIF(Données!AD65:AD65,1)+0.5*COUNTIF(Données!AD65:AD65,2))</f>
        <v>0</v>
      </c>
      <c r="K65" s="134">
        <f t="shared" si="1"/>
        <v>0</v>
      </c>
      <c r="L65" s="135">
        <f>IF(A65="","",100*K65/(5-COUNTIF(Données!E65,"A")-COUNTIF(Données!X65:Z65,"A")-COUNTIF(Données!AD65:AD65,"A")))</f>
        <v>0</v>
      </c>
      <c r="M65" s="136">
        <f>IF(A65="","",COUNTIF(Données!I65:L65,1))</f>
        <v>0</v>
      </c>
      <c r="N65" s="136">
        <f>IF(A65="","",COUNTIF(Données!P65:R65,1))</f>
        <v>0</v>
      </c>
      <c r="O65" s="136">
        <f>IF(A65="","",COUNTIF(Données!S65:T65,1)+0.5*COUNTIF(Données!S65:T65,2))</f>
        <v>0</v>
      </c>
      <c r="P65" s="136">
        <f>IF(A65="","",COUNTIF(Données!AE65,1)+0.5*COUNTIF(Données!AE65,2))</f>
        <v>0</v>
      </c>
      <c r="Q65" s="134">
        <f t="shared" si="2"/>
        <v>0</v>
      </c>
      <c r="R65" s="137">
        <f>IF(A65="","",100*Q65/(10-COUNTIF(Données!I65:L65,"A")-COUNTIF(Données!P65:T65,"A")-COUNTIF(Données!AE65,"A")))</f>
        <v>0</v>
      </c>
      <c r="S65" s="138">
        <f>IF(A65="","",COUNTIF(Données!M65:N65,1))</f>
        <v>0</v>
      </c>
      <c r="T65" s="138">
        <f>IF(A65="","",COUNTIF(Données!U65:W65,1))</f>
        <v>0</v>
      </c>
      <c r="U65" s="139">
        <f t="shared" si="3"/>
        <v>0</v>
      </c>
      <c r="V65" s="140">
        <f>IF(A65="","",100*U65/(5-COUNTIF(Données!M65:N65,"A")-COUNTIF(Données!U65:W65,"A")))</f>
        <v>0</v>
      </c>
      <c r="W65" s="141">
        <f t="shared" si="4"/>
        <v>0</v>
      </c>
      <c r="X65" s="135">
        <f>IF(A65="","",100*W65/(30-COUNTIF(Données!B65:AE65,"A")))</f>
        <v>0</v>
      </c>
    </row>
    <row r="66" spans="1:24" ht="15.75">
      <c r="A66" s="142">
        <f>IF(Données!A66="","",Données!A66)</f>
        <v>0</v>
      </c>
      <c r="B66" s="143">
        <f>IF(A66="","",COUNTIF(Données!B66:D66,1))</f>
        <v>0</v>
      </c>
      <c r="C66" s="143">
        <f>IF(A66="","",COUNTIF(Données!F66:H66,1))</f>
        <v>0</v>
      </c>
      <c r="D66" s="143">
        <f>IF(A66="","",IF(Données!O66=1,1,IF(Données!O66=2,0.5,0)))</f>
        <v>0</v>
      </c>
      <c r="E66" s="143">
        <f>IF(A66="","",COUNTIF(Données!AA66:AC66,1))</f>
        <v>0</v>
      </c>
      <c r="F66" s="144">
        <f t="shared" si="0"/>
        <v>0</v>
      </c>
      <c r="G66" s="145">
        <f>IF(A66="","",100*F66/(10-COUNTIF(Données!B66:D66,"A")-COUNTIF(Données!F66:H66,"A")-COUNTIF(Données!O66,"A")-COUNTIF(Données!AA66:AC66,"A")))</f>
        <v>0</v>
      </c>
      <c r="H66" s="146">
        <f>IF(A66="","",COUNTIF(Données!E66,1))</f>
        <v>0</v>
      </c>
      <c r="I66" s="147">
        <f>IF(A66="","",COUNTIF(Données!X66:Z66,1)+0.5*COUNTIF(Données!X66:Z66,2))</f>
        <v>0</v>
      </c>
      <c r="J66" s="147">
        <f>IF(A66="","",COUNTIF(Données!AD66:AD66,1)+0.5*COUNTIF(Données!AD66:AD66,2))</f>
        <v>0</v>
      </c>
      <c r="K66" s="148">
        <f t="shared" si="1"/>
        <v>0</v>
      </c>
      <c r="L66" s="149">
        <f>IF(A66="","",100*K66/(5-COUNTIF(Données!E66,"A")-COUNTIF(Données!X66:Z66,"A")-COUNTIF(Données!AD66:AD66,"A")))</f>
        <v>0</v>
      </c>
      <c r="M66" s="150">
        <f>IF(A66="","",COUNTIF(Données!I66:L66,1))</f>
        <v>0</v>
      </c>
      <c r="N66" s="150">
        <f>IF(A66="","",COUNTIF(Données!P66:R66,1))</f>
        <v>0</v>
      </c>
      <c r="O66" s="150">
        <f>IF(A66="","",COUNTIF(Données!S66:T66,1)+0.5*COUNTIF(Données!S66:T66,2))</f>
        <v>0</v>
      </c>
      <c r="P66" s="150">
        <f>IF(A66="","",COUNTIF(Données!AE66,1)+0.5*COUNTIF(Données!AE66,2))</f>
        <v>0</v>
      </c>
      <c r="Q66" s="151">
        <f t="shared" si="2"/>
        <v>0</v>
      </c>
      <c r="R66" s="152">
        <f>IF(A66="","",100*Q66/(10-COUNTIF(Données!I66:L66,"A")-COUNTIF(Données!P66:T66,"A")-COUNTIF(Données!AE66,"A")))</f>
        <v>0</v>
      </c>
      <c r="S66" s="153">
        <f>IF(A66="","",COUNTIF(Données!M66:N66,1))</f>
        <v>0</v>
      </c>
      <c r="T66" s="153">
        <f>IF(A66="","",COUNTIF(Données!U66:W66,1))</f>
        <v>0</v>
      </c>
      <c r="U66" s="154">
        <f t="shared" si="3"/>
        <v>0</v>
      </c>
      <c r="V66" s="145">
        <f>IF(A66="","",100*U66/(5-COUNTIF(Données!M66:N66,"A")-COUNTIF(Données!U66:W66,"A")))</f>
        <v>0</v>
      </c>
      <c r="W66" s="155">
        <f t="shared" si="4"/>
        <v>0</v>
      </c>
      <c r="X66" s="149">
        <f>IF(A66="","",100*W66/(30-COUNTIF(Données!B66:AE66,"A")))</f>
        <v>0</v>
      </c>
    </row>
    <row r="67" spans="1:24" ht="15.75">
      <c r="A67" s="116">
        <f>IF(Données!A67="","",Données!A67)</f>
        <v>0</v>
      </c>
      <c r="B67" s="130">
        <f>IF(A67="","",COUNTIF(Données!B67:D67,1))</f>
        <v>0</v>
      </c>
      <c r="C67" s="130">
        <f>IF(A67="","",COUNTIF(Données!F67:H67,1))</f>
        <v>0</v>
      </c>
      <c r="D67" s="130">
        <f>IF(A67="","",IF(Données!O67=1,1,IF(Données!O67=2,0.5,0)))</f>
        <v>0</v>
      </c>
      <c r="E67" s="130">
        <f>IF(A67="","",COUNTIF(Données!AA67:AC67,1))</f>
        <v>0</v>
      </c>
      <c r="F67" s="131">
        <f t="shared" si="0"/>
        <v>0</v>
      </c>
      <c r="G67" s="132">
        <f>IF(A67="","",100*F67/(10-COUNTIF(Données!B67:D67,"A")-COUNTIF(Données!F67:H67,"A")-COUNTIF(Données!O67,"A")-COUNTIF(Données!AA67:AC67,"A")))</f>
        <v>0</v>
      </c>
      <c r="H67" s="133">
        <f>IF(A67="","",COUNTIF(Données!E67,1))</f>
        <v>0</v>
      </c>
      <c r="I67" s="133">
        <f>IF(A67="","",COUNTIF(Données!X67:Z67,1)+0.5*COUNTIF(Données!X67:Z67,2))</f>
        <v>0</v>
      </c>
      <c r="J67" s="133">
        <f>IF(A67="","",COUNTIF(Données!AD67:AD67,1)+0.5*COUNTIF(Données!AD67:AD67,2))</f>
        <v>0</v>
      </c>
      <c r="K67" s="134">
        <f t="shared" si="1"/>
        <v>0</v>
      </c>
      <c r="L67" s="135">
        <f>IF(A67="","",100*K67/(5-COUNTIF(Données!E67,"A")-COUNTIF(Données!X67:Z67,"A")-COUNTIF(Données!AD67:AD67,"A")))</f>
        <v>0</v>
      </c>
      <c r="M67" s="136">
        <f>IF(A67="","",COUNTIF(Données!I67:L67,1))</f>
        <v>0</v>
      </c>
      <c r="N67" s="136">
        <f>IF(A67="","",COUNTIF(Données!P67:R67,1))</f>
        <v>0</v>
      </c>
      <c r="O67" s="136">
        <f>IF(A67="","",COUNTIF(Données!S67:T67,1)+0.5*COUNTIF(Données!S67:T67,2))</f>
        <v>0</v>
      </c>
      <c r="P67" s="136">
        <f>IF(A67="","",COUNTIF(Données!AE67,1)+0.5*COUNTIF(Données!AE67,2))</f>
        <v>0</v>
      </c>
      <c r="Q67" s="134">
        <f t="shared" si="2"/>
        <v>0</v>
      </c>
      <c r="R67" s="137">
        <f>IF(A67="","",100*Q67/(10-COUNTIF(Données!I67:L67,"A")-COUNTIF(Données!P67:T67,"A")-COUNTIF(Données!AE67,"A")))</f>
        <v>0</v>
      </c>
      <c r="S67" s="138">
        <f>IF(A67="","",COUNTIF(Données!M67:N67,1))</f>
        <v>0</v>
      </c>
      <c r="T67" s="138">
        <f>IF(A67="","",COUNTIF(Données!U67:W67,1))</f>
        <v>0</v>
      </c>
      <c r="U67" s="139">
        <f t="shared" si="3"/>
        <v>0</v>
      </c>
      <c r="V67" s="140">
        <f>IF(A67="","",100*U67/(5-COUNTIF(Données!M67:N67,"A")-COUNTIF(Données!U67:W67,"A")))</f>
        <v>0</v>
      </c>
      <c r="W67" s="141">
        <f t="shared" si="4"/>
        <v>0</v>
      </c>
      <c r="X67" s="135">
        <f>IF(A67="","",100*W67/(30-COUNTIF(Données!B67:AE67,"A")))</f>
        <v>0</v>
      </c>
    </row>
    <row r="68" spans="1:24" ht="15.75">
      <c r="A68" s="142">
        <f>IF(Données!A68="","",Données!A68)</f>
        <v>0</v>
      </c>
      <c r="B68" s="143">
        <f>IF(A68="","",COUNTIF(Données!B68:D68,1))</f>
        <v>0</v>
      </c>
      <c r="C68" s="143">
        <f>IF(A68="","",COUNTIF(Données!F68:H68,1))</f>
        <v>0</v>
      </c>
      <c r="D68" s="143">
        <f>IF(A68="","",IF(Données!O68=1,1,IF(Données!O68=2,0.5,0)))</f>
        <v>0</v>
      </c>
      <c r="E68" s="143">
        <f>IF(A68="","",COUNTIF(Données!AA68:AC68,1))</f>
        <v>0</v>
      </c>
      <c r="F68" s="144">
        <f t="shared" si="0"/>
        <v>0</v>
      </c>
      <c r="G68" s="145">
        <f>IF(A68="","",100*F68/(10-COUNTIF(Données!B68:D68,"A")-COUNTIF(Données!F68:H68,"A")-COUNTIF(Données!O68,"A")-COUNTIF(Données!AA68:AC68,"A")))</f>
        <v>0</v>
      </c>
      <c r="H68" s="146">
        <f>IF(A68="","",COUNTIF(Données!E68,1))</f>
        <v>0</v>
      </c>
      <c r="I68" s="147">
        <f>IF(A68="","",COUNTIF(Données!X68:Z68,1)+0.5*COUNTIF(Données!X68:Z68,2))</f>
        <v>0</v>
      </c>
      <c r="J68" s="147">
        <f>IF(A68="","",COUNTIF(Données!AD68:AD68,1)+0.5*COUNTIF(Données!AD68:AD68,2))</f>
        <v>0</v>
      </c>
      <c r="K68" s="148">
        <f t="shared" si="1"/>
        <v>0</v>
      </c>
      <c r="L68" s="149">
        <f>IF(A68="","",100*K68/(5-COUNTIF(Données!E68,"A")-COUNTIF(Données!X68:Z68,"A")-COUNTIF(Données!AD68:AD68,"A")))</f>
        <v>0</v>
      </c>
      <c r="M68" s="150">
        <f>IF(A68="","",COUNTIF(Données!I68:L68,1))</f>
        <v>0</v>
      </c>
      <c r="N68" s="150">
        <f>IF(A68="","",COUNTIF(Données!P68:R68,1))</f>
        <v>0</v>
      </c>
      <c r="O68" s="150">
        <f>IF(A68="","",COUNTIF(Données!S68:T68,1)+0.5*COUNTIF(Données!S68:T68,2))</f>
        <v>0</v>
      </c>
      <c r="P68" s="150">
        <f>IF(A68="","",COUNTIF(Données!AE68,1)+0.5*COUNTIF(Données!AE68,2))</f>
        <v>0</v>
      </c>
      <c r="Q68" s="151">
        <f t="shared" si="2"/>
        <v>0</v>
      </c>
      <c r="R68" s="152">
        <f>IF(A68="","",100*Q68/(10-COUNTIF(Données!I68:L68,"A")-COUNTIF(Données!P68:T68,"A")-COUNTIF(Données!AE68,"A")))</f>
        <v>0</v>
      </c>
      <c r="S68" s="153">
        <f>IF(A68="","",COUNTIF(Données!M68:N68,1))</f>
        <v>0</v>
      </c>
      <c r="T68" s="153">
        <f>IF(A68="","",COUNTIF(Données!U68:W68,1))</f>
        <v>0</v>
      </c>
      <c r="U68" s="154">
        <f t="shared" si="3"/>
        <v>0</v>
      </c>
      <c r="V68" s="145">
        <f>IF(A68="","",100*U68/(5-COUNTIF(Données!M68:N68,"A")-COUNTIF(Données!U68:W68,"A")))</f>
        <v>0</v>
      </c>
      <c r="W68" s="155">
        <f t="shared" si="4"/>
        <v>0</v>
      </c>
      <c r="X68" s="149">
        <f>IF(A68="","",100*W68/(30-COUNTIF(Données!B68:AE68,"A")))</f>
        <v>0</v>
      </c>
    </row>
    <row r="69" spans="1:24" ht="15.75">
      <c r="A69" s="116">
        <f>IF(Données!A69="","",Données!A69)</f>
        <v>0</v>
      </c>
      <c r="B69" s="130">
        <f>IF(A69="","",COUNTIF(Données!B69:D69,1))</f>
        <v>0</v>
      </c>
      <c r="C69" s="130">
        <f>IF(A69="","",COUNTIF(Données!F69:H69,1))</f>
        <v>0</v>
      </c>
      <c r="D69" s="130">
        <f>IF(A69="","",IF(Données!O69=1,1,IF(Données!O69=2,0.5,0)))</f>
        <v>0</v>
      </c>
      <c r="E69" s="130">
        <f>IF(A69="","",COUNTIF(Données!AA69:AC69,1))</f>
        <v>0</v>
      </c>
      <c r="F69" s="131">
        <f t="shared" si="0"/>
        <v>0</v>
      </c>
      <c r="G69" s="132">
        <f>IF(A69="","",100*F69/(10-COUNTIF(Données!B69:D69,"A")-COUNTIF(Données!F69:H69,"A")-COUNTIF(Données!O69,"A")-COUNTIF(Données!AA69:AC69,"A")))</f>
        <v>0</v>
      </c>
      <c r="H69" s="133">
        <f>IF(A69="","",COUNTIF(Données!E69,1))</f>
        <v>0</v>
      </c>
      <c r="I69" s="133">
        <f>IF(A69="","",COUNTIF(Données!X69:Z69,1)+0.5*COUNTIF(Données!X69:Z69,2))</f>
        <v>0</v>
      </c>
      <c r="J69" s="133">
        <f>IF(A69="","",COUNTIF(Données!AD69:AD69,1)+0.5*COUNTIF(Données!AD69:AD69,2))</f>
        <v>0</v>
      </c>
      <c r="K69" s="134">
        <f t="shared" si="1"/>
        <v>0</v>
      </c>
      <c r="L69" s="135">
        <f>IF(A69="","",100*K69/(5-COUNTIF(Données!E69,"A")-COUNTIF(Données!X69:Z69,"A")-COUNTIF(Données!AD69:AD69,"A")))</f>
        <v>0</v>
      </c>
      <c r="M69" s="136">
        <f>IF(A69="","",COUNTIF(Données!I69:L69,1))</f>
        <v>0</v>
      </c>
      <c r="N69" s="136">
        <f>IF(A69="","",COUNTIF(Données!P69:R69,1))</f>
        <v>0</v>
      </c>
      <c r="O69" s="136">
        <f>IF(A69="","",COUNTIF(Données!S69:T69,1)+0.5*COUNTIF(Données!S69:T69,2))</f>
        <v>0</v>
      </c>
      <c r="P69" s="136">
        <f>IF(A69="","",COUNTIF(Données!AE69,1)+0.5*COUNTIF(Données!AE69,2))</f>
        <v>0</v>
      </c>
      <c r="Q69" s="134">
        <f t="shared" si="2"/>
        <v>0</v>
      </c>
      <c r="R69" s="137">
        <f>IF(A69="","",100*Q69/(10-COUNTIF(Données!I69:L69,"A")-COUNTIF(Données!P69:T69,"A")-COUNTIF(Données!AE69,"A")))</f>
        <v>0</v>
      </c>
      <c r="S69" s="138">
        <f>IF(A69="","",COUNTIF(Données!M69:N69,1))</f>
        <v>0</v>
      </c>
      <c r="T69" s="138">
        <f>IF(A69="","",COUNTIF(Données!U69:W69,1))</f>
        <v>0</v>
      </c>
      <c r="U69" s="139">
        <f t="shared" si="3"/>
        <v>0</v>
      </c>
      <c r="V69" s="140">
        <f>IF(A69="","",100*U69/(5-COUNTIF(Données!M69:N69,"A")-COUNTIF(Données!U69:W69,"A")))</f>
        <v>0</v>
      </c>
      <c r="W69" s="141">
        <f t="shared" si="4"/>
        <v>0</v>
      </c>
      <c r="X69" s="135">
        <f>IF(A69="","",100*W69/(30-COUNTIF(Données!B69:AE69,"A")))</f>
        <v>0</v>
      </c>
    </row>
    <row r="70" spans="1:24" ht="15.75">
      <c r="A70" s="142">
        <f>IF(Données!A70="","",Données!A70)</f>
        <v>0</v>
      </c>
      <c r="B70" s="143">
        <f>IF(A70="","",COUNTIF(Données!B70:D70,1))</f>
        <v>0</v>
      </c>
      <c r="C70" s="143">
        <f>IF(A70="","",COUNTIF(Données!F70:H70,1))</f>
        <v>0</v>
      </c>
      <c r="D70" s="143">
        <f>IF(A70="","",IF(Données!O70=1,1,IF(Données!O70=2,0.5,0)))</f>
        <v>0</v>
      </c>
      <c r="E70" s="143">
        <f>IF(A70="","",COUNTIF(Données!AA70:AC70,1))</f>
        <v>0</v>
      </c>
      <c r="F70" s="144">
        <f t="shared" si="0"/>
        <v>0</v>
      </c>
      <c r="G70" s="145">
        <f>IF(A70="","",100*F70/(10-COUNTIF(Données!B70:D70,"A")-COUNTIF(Données!F70:H70,"A")-COUNTIF(Données!O70,"A")-COUNTIF(Données!AA70:AC70,"A")))</f>
        <v>0</v>
      </c>
      <c r="H70" s="146">
        <f>IF(A70="","",COUNTIF(Données!E70,1))</f>
        <v>0</v>
      </c>
      <c r="I70" s="147">
        <f>IF(A70="","",COUNTIF(Données!X70:Z70,1)+0.5*COUNTIF(Données!X70:Z70,2))</f>
        <v>0</v>
      </c>
      <c r="J70" s="147">
        <f>IF(A70="","",COUNTIF(Données!AD70:AD70,1)+0.5*COUNTIF(Données!AD70:AD70,2))</f>
        <v>0</v>
      </c>
      <c r="K70" s="148">
        <f t="shared" si="1"/>
        <v>0</v>
      </c>
      <c r="L70" s="149">
        <f>IF(A70="","",100*K70/(5-COUNTIF(Données!E70,"A")-COUNTIF(Données!X70:Z70,"A")-COUNTIF(Données!AD70:AD70,"A")))</f>
        <v>0</v>
      </c>
      <c r="M70" s="150">
        <f>IF(A70="","",COUNTIF(Données!I70:L70,1))</f>
        <v>0</v>
      </c>
      <c r="N70" s="150">
        <f>IF(A70="","",COUNTIF(Données!P70:R70,1))</f>
        <v>0</v>
      </c>
      <c r="O70" s="150">
        <f>IF(A70="","",COUNTIF(Données!S70:T70,1)+0.5*COUNTIF(Données!S70:T70,2))</f>
        <v>0</v>
      </c>
      <c r="P70" s="150">
        <f>IF(A70="","",COUNTIF(Données!AE70,1)+0.5*COUNTIF(Données!AE70,2))</f>
        <v>0</v>
      </c>
      <c r="Q70" s="151">
        <f t="shared" si="2"/>
        <v>0</v>
      </c>
      <c r="R70" s="152">
        <f>IF(A70="","",100*Q70/(10-COUNTIF(Données!I70:L70,"A")-COUNTIF(Données!P70:T70,"A")-COUNTIF(Données!AE70,"A")))</f>
        <v>0</v>
      </c>
      <c r="S70" s="153">
        <f>IF(A70="","",COUNTIF(Données!M70:N70,1))</f>
        <v>0</v>
      </c>
      <c r="T70" s="153">
        <f>IF(A70="","",COUNTIF(Données!U70:W70,1))</f>
        <v>0</v>
      </c>
      <c r="U70" s="154">
        <f t="shared" si="3"/>
        <v>0</v>
      </c>
      <c r="V70" s="145">
        <f>IF(A70="","",100*U70/(5-COUNTIF(Données!M70:N70,"A")-COUNTIF(Données!U70:W70,"A")))</f>
        <v>0</v>
      </c>
      <c r="W70" s="155">
        <f t="shared" si="4"/>
        <v>0</v>
      </c>
      <c r="X70" s="149">
        <f>IF(A70="","",100*W70/(30-COUNTIF(Données!B70:AE70,"A")))</f>
        <v>0</v>
      </c>
    </row>
    <row r="71" spans="1:24" ht="15.75">
      <c r="A71" s="116">
        <f>IF(Données!A71="","",Données!A71)</f>
        <v>0</v>
      </c>
      <c r="B71" s="130">
        <f>IF(A71="","",COUNTIF(Données!B71:D71,1))</f>
        <v>0</v>
      </c>
      <c r="C71" s="130">
        <f>IF(A71="","",COUNTIF(Données!F71:H71,1))</f>
        <v>0</v>
      </c>
      <c r="D71" s="130">
        <f>IF(A71="","",IF(Données!O71=1,1,IF(Données!O71=2,0.5,0)))</f>
        <v>0</v>
      </c>
      <c r="E71" s="130">
        <f>IF(A71="","",COUNTIF(Données!AA71:AC71,1))</f>
        <v>0</v>
      </c>
      <c r="F71" s="131">
        <f t="shared" si="0"/>
        <v>0</v>
      </c>
      <c r="G71" s="132">
        <f>IF(A71="","",100*F71/(10-COUNTIF(Données!B71:D71,"A")-COUNTIF(Données!F71:H71,"A")-COUNTIF(Données!O71,"A")-COUNTIF(Données!AA71:AC71,"A")))</f>
        <v>0</v>
      </c>
      <c r="H71" s="133">
        <f>IF(A71="","",COUNTIF(Données!E71,1))</f>
        <v>0</v>
      </c>
      <c r="I71" s="133">
        <f>IF(A71="","",COUNTIF(Données!X71:Z71,1)+0.5*COUNTIF(Données!X71:Z71,2))</f>
        <v>0</v>
      </c>
      <c r="J71" s="133">
        <f>IF(A71="","",COUNTIF(Données!AD71:AD71,1)+0.5*COUNTIF(Données!AD71:AD71,2))</f>
        <v>0</v>
      </c>
      <c r="K71" s="134">
        <f t="shared" si="1"/>
        <v>0</v>
      </c>
      <c r="L71" s="135">
        <f>IF(A71="","",100*K71/(5-COUNTIF(Données!E71,"A")-COUNTIF(Données!X71:Z71,"A")-COUNTIF(Données!AD71:AD71,"A")))</f>
        <v>0</v>
      </c>
      <c r="M71" s="136">
        <f>IF(A71="","",COUNTIF(Données!I71:L71,1))</f>
        <v>0</v>
      </c>
      <c r="N71" s="136">
        <f>IF(A71="","",COUNTIF(Données!P71:R71,1))</f>
        <v>0</v>
      </c>
      <c r="O71" s="136">
        <f>IF(A71="","",COUNTIF(Données!S71:T71,1)+0.5*COUNTIF(Données!S71:T71,2))</f>
        <v>0</v>
      </c>
      <c r="P71" s="136">
        <f>IF(A71="","",COUNTIF(Données!AE71,1)+0.5*COUNTIF(Données!AE71,2))</f>
        <v>0</v>
      </c>
      <c r="Q71" s="134">
        <f t="shared" si="2"/>
        <v>0</v>
      </c>
      <c r="R71" s="137">
        <f>IF(A71="","",100*Q71/(10-COUNTIF(Données!I71:L71,"A")-COUNTIF(Données!P71:T71,"A")-COUNTIF(Données!AE71,"A")))</f>
        <v>0</v>
      </c>
      <c r="S71" s="138">
        <f>IF(A71="","",COUNTIF(Données!M71:N71,1))</f>
        <v>0</v>
      </c>
      <c r="T71" s="138">
        <f>IF(A71="","",COUNTIF(Données!U71:W71,1))</f>
        <v>0</v>
      </c>
      <c r="U71" s="139">
        <f t="shared" si="3"/>
        <v>0</v>
      </c>
      <c r="V71" s="140">
        <f>IF(A71="","",100*U71/(5-COUNTIF(Données!M71:N71,"A")-COUNTIF(Données!U71:W71,"A")))</f>
        <v>0</v>
      </c>
      <c r="W71" s="141">
        <f t="shared" si="4"/>
        <v>0</v>
      </c>
      <c r="X71" s="135">
        <f>IF(A71="","",100*W71/(30-COUNTIF(Données!B71:AE71,"A")))</f>
        <v>0</v>
      </c>
    </row>
    <row r="72" spans="1:24" ht="15.75">
      <c r="A72" s="142">
        <f>IF(Données!A72="","",Données!A72)</f>
        <v>0</v>
      </c>
      <c r="B72" s="143">
        <f>IF(A72="","",COUNTIF(Données!B72:D72,1))</f>
        <v>0</v>
      </c>
      <c r="C72" s="143">
        <f>IF(A72="","",COUNTIF(Données!F72:H72,1))</f>
        <v>0</v>
      </c>
      <c r="D72" s="143">
        <f>IF(A72="","",IF(Données!O72=1,1,IF(Données!O72=2,0.5,0)))</f>
        <v>0</v>
      </c>
      <c r="E72" s="143">
        <f>IF(A72="","",COUNTIF(Données!AA72:AC72,1))</f>
        <v>0</v>
      </c>
      <c r="F72" s="144">
        <f t="shared" si="0"/>
        <v>0</v>
      </c>
      <c r="G72" s="145">
        <f>IF(A72="","",100*F72/(10-COUNTIF(Données!B72:D72,"A")-COUNTIF(Données!F72:H72,"A")-COUNTIF(Données!O72,"A")-COUNTIF(Données!AA72:AC72,"A")))</f>
        <v>0</v>
      </c>
      <c r="H72" s="146">
        <f>IF(A72="","",COUNTIF(Données!E72,1))</f>
        <v>0</v>
      </c>
      <c r="I72" s="147">
        <f>IF(A72="","",COUNTIF(Données!X72:Z72,1)+0.5*COUNTIF(Données!X72:Z72,2))</f>
        <v>0</v>
      </c>
      <c r="J72" s="147">
        <f>IF(A72="","",COUNTIF(Données!AD72:AD72,1)+0.5*COUNTIF(Données!AD72:AD72,2))</f>
        <v>0</v>
      </c>
      <c r="K72" s="148">
        <f t="shared" si="1"/>
        <v>0</v>
      </c>
      <c r="L72" s="149">
        <f>IF(A72="","",100*K72/(5-COUNTIF(Données!E72,"A")-COUNTIF(Données!X72:Z72,"A")-COUNTIF(Données!AD72:AD72,"A")))</f>
        <v>0</v>
      </c>
      <c r="M72" s="150">
        <f>IF(A72="","",COUNTIF(Données!I72:L72,1))</f>
        <v>0</v>
      </c>
      <c r="N72" s="150">
        <f>IF(A72="","",COUNTIF(Données!P72:R72,1))</f>
        <v>0</v>
      </c>
      <c r="O72" s="150">
        <f>IF(A72="","",COUNTIF(Données!S72:T72,1)+0.5*COUNTIF(Données!S72:T72,2))</f>
        <v>0</v>
      </c>
      <c r="P72" s="150">
        <f>IF(A72="","",COUNTIF(Données!AE72,1)+0.5*COUNTIF(Données!AE72,2))</f>
        <v>0</v>
      </c>
      <c r="Q72" s="151">
        <f t="shared" si="2"/>
        <v>0</v>
      </c>
      <c r="R72" s="152">
        <f>IF(A72="","",100*Q72/(10-COUNTIF(Données!I72:L72,"A")-COUNTIF(Données!P72:T72,"A")-COUNTIF(Données!AE72,"A")))</f>
        <v>0</v>
      </c>
      <c r="S72" s="153">
        <f>IF(A72="","",COUNTIF(Données!M72:N72,1))</f>
        <v>0</v>
      </c>
      <c r="T72" s="153">
        <f>IF(A72="","",COUNTIF(Données!U72:W72,1))</f>
        <v>0</v>
      </c>
      <c r="U72" s="154">
        <f t="shared" si="3"/>
        <v>0</v>
      </c>
      <c r="V72" s="145">
        <f>IF(A72="","",100*U72/(5-COUNTIF(Données!M72:N72,"A")-COUNTIF(Données!U72:W72,"A")))</f>
        <v>0</v>
      </c>
      <c r="W72" s="155">
        <f t="shared" si="4"/>
        <v>0</v>
      </c>
      <c r="X72" s="149">
        <f>IF(A72="","",100*W72/(30-COUNTIF(Données!B72:AE72,"A")))</f>
        <v>0</v>
      </c>
    </row>
    <row r="73" spans="1:24" ht="15.75">
      <c r="A73" s="116">
        <f>IF(Données!A73="","",Données!A73)</f>
        <v>0</v>
      </c>
      <c r="B73" s="130">
        <f>IF(A73="","",COUNTIF(Données!B73:D73,1))</f>
        <v>0</v>
      </c>
      <c r="C73" s="130">
        <f>IF(A73="","",COUNTIF(Données!F73:H73,1))</f>
        <v>0</v>
      </c>
      <c r="D73" s="130">
        <f>IF(A73="","",IF(Données!O73=1,1,IF(Données!O73=2,0.5,0)))</f>
        <v>0</v>
      </c>
      <c r="E73" s="130">
        <f>IF(A73="","",COUNTIF(Données!AA73:AC73,1))</f>
        <v>0</v>
      </c>
      <c r="F73" s="131">
        <f t="shared" si="0"/>
        <v>0</v>
      </c>
      <c r="G73" s="132">
        <f>IF(A73="","",100*F73/(10-COUNTIF(Données!B73:D73,"A")-COUNTIF(Données!F73:H73,"A")-COUNTIF(Données!O73,"A")-COUNTIF(Données!AA73:AC73,"A")))</f>
        <v>0</v>
      </c>
      <c r="H73" s="133">
        <f>IF(A73="","",COUNTIF(Données!E73,1))</f>
        <v>0</v>
      </c>
      <c r="I73" s="133">
        <f>IF(A73="","",COUNTIF(Données!X73:Z73,1)+0.5*COUNTIF(Données!X73:Z73,2))</f>
        <v>0</v>
      </c>
      <c r="J73" s="133">
        <f>IF(A73="","",COUNTIF(Données!AD73:AD73,1)+0.5*COUNTIF(Données!AD73:AD73,2))</f>
        <v>0</v>
      </c>
      <c r="K73" s="134">
        <f t="shared" si="1"/>
        <v>0</v>
      </c>
      <c r="L73" s="135">
        <f>IF(A73="","",100*K73/(5-COUNTIF(Données!E73,"A")-COUNTIF(Données!X73:Z73,"A")-COUNTIF(Données!AD73:AD73,"A")))</f>
        <v>0</v>
      </c>
      <c r="M73" s="136">
        <f>IF(A73="","",COUNTIF(Données!I73:L73,1))</f>
        <v>0</v>
      </c>
      <c r="N73" s="136">
        <f>IF(A73="","",COUNTIF(Données!P73:R73,1))</f>
        <v>0</v>
      </c>
      <c r="O73" s="136">
        <f>IF(A73="","",COUNTIF(Données!S73:T73,1)+0.5*COUNTIF(Données!S73:T73,2))</f>
        <v>0</v>
      </c>
      <c r="P73" s="136">
        <f>IF(A73="","",COUNTIF(Données!AE73,1)+0.5*COUNTIF(Données!AE73,2))</f>
        <v>0</v>
      </c>
      <c r="Q73" s="134">
        <f t="shared" si="2"/>
        <v>0</v>
      </c>
      <c r="R73" s="137">
        <f>IF(A73="","",100*Q73/(10-COUNTIF(Données!I73:L73,"A")-COUNTIF(Données!P73:T73,"A")-COUNTIF(Données!AE73,"A")))</f>
        <v>0</v>
      </c>
      <c r="S73" s="138">
        <f>IF(A73="","",COUNTIF(Données!M73:N73,1))</f>
        <v>0</v>
      </c>
      <c r="T73" s="138">
        <f>IF(A73="","",COUNTIF(Données!U73:W73,1))</f>
        <v>0</v>
      </c>
      <c r="U73" s="139">
        <f t="shared" si="3"/>
        <v>0</v>
      </c>
      <c r="V73" s="140">
        <f>IF(A73="","",100*U73/(5-COUNTIF(Données!M73:N73,"A")-COUNTIF(Données!U73:W73,"A")))</f>
        <v>0</v>
      </c>
      <c r="W73" s="141">
        <f t="shared" si="4"/>
        <v>0</v>
      </c>
      <c r="X73" s="135">
        <f>IF(A73="","",100*W73/(30-COUNTIF(Données!B73:AE73,"A")))</f>
        <v>0</v>
      </c>
    </row>
    <row r="74" spans="1:24" ht="15.75">
      <c r="A74" s="142">
        <f>IF(Données!A74="","",Données!A74)</f>
        <v>0</v>
      </c>
      <c r="B74" s="143">
        <f>IF(A74="","",COUNTIF(Données!B74:D74,1))</f>
        <v>0</v>
      </c>
      <c r="C74" s="143">
        <f>IF(A74="","",COUNTIF(Données!F74:H74,1))</f>
        <v>0</v>
      </c>
      <c r="D74" s="143">
        <f>IF(A74="","",IF(Données!O74=1,1,IF(Données!O74=2,0.5,0)))</f>
        <v>0</v>
      </c>
      <c r="E74" s="143">
        <f>IF(A74="","",COUNTIF(Données!AA74:AC74,1))</f>
        <v>0</v>
      </c>
      <c r="F74" s="144">
        <f t="shared" si="0"/>
        <v>0</v>
      </c>
      <c r="G74" s="145">
        <f>IF(A74="","",100*F74/(10-COUNTIF(Données!B74:D74,"A")-COUNTIF(Données!F74:H74,"A")-COUNTIF(Données!O74,"A")-COUNTIF(Données!AA74:AC74,"A")))</f>
        <v>0</v>
      </c>
      <c r="H74" s="146">
        <f>IF(A74="","",COUNTIF(Données!E74,1))</f>
        <v>0</v>
      </c>
      <c r="I74" s="147">
        <f>IF(A74="","",COUNTIF(Données!X74:Z74,1)+0.5*COUNTIF(Données!X74:Z74,2))</f>
        <v>0</v>
      </c>
      <c r="J74" s="147">
        <f>IF(A74="","",COUNTIF(Données!AD74:AD74,1)+0.5*COUNTIF(Données!AD74:AD74,2))</f>
        <v>0</v>
      </c>
      <c r="K74" s="148">
        <f t="shared" si="1"/>
        <v>0</v>
      </c>
      <c r="L74" s="149">
        <f>IF(A74="","",100*K74/(5-COUNTIF(Données!E74,"A")-COUNTIF(Données!X74:Z74,"A")-COUNTIF(Données!AD74:AD74,"A")))</f>
        <v>0</v>
      </c>
      <c r="M74" s="150">
        <f>IF(A74="","",COUNTIF(Données!I74:L74,1))</f>
        <v>0</v>
      </c>
      <c r="N74" s="150">
        <f>IF(A74="","",COUNTIF(Données!P74:R74,1))</f>
        <v>0</v>
      </c>
      <c r="O74" s="150">
        <f>IF(A74="","",COUNTIF(Données!S74:T74,1)+0.5*COUNTIF(Données!S74:T74,2))</f>
        <v>0</v>
      </c>
      <c r="P74" s="150">
        <f>IF(A74="","",COUNTIF(Données!AE74,1)+0.5*COUNTIF(Données!AE74,2))</f>
        <v>0</v>
      </c>
      <c r="Q74" s="151">
        <f t="shared" si="2"/>
        <v>0</v>
      </c>
      <c r="R74" s="152">
        <f>IF(A74="","",100*Q74/(10-COUNTIF(Données!I74:L74,"A")-COUNTIF(Données!P74:T74,"A")-COUNTIF(Données!AE74,"A")))</f>
        <v>0</v>
      </c>
      <c r="S74" s="153">
        <f>IF(A74="","",COUNTIF(Données!M74:N74,1))</f>
        <v>0</v>
      </c>
      <c r="T74" s="153">
        <f>IF(A74="","",COUNTIF(Données!U74:W74,1))</f>
        <v>0</v>
      </c>
      <c r="U74" s="154">
        <f t="shared" si="3"/>
        <v>0</v>
      </c>
      <c r="V74" s="145">
        <f>IF(A74="","",100*U74/(5-COUNTIF(Données!M74:N74,"A")-COUNTIF(Données!U74:W74,"A")))</f>
        <v>0</v>
      </c>
      <c r="W74" s="155">
        <f t="shared" si="4"/>
        <v>0</v>
      </c>
      <c r="X74" s="149">
        <f>IF(A74="","",100*W74/(30-COUNTIF(Données!B74:AE74,"A")))</f>
        <v>0</v>
      </c>
    </row>
    <row r="75" spans="1:24" ht="15.75">
      <c r="A75" s="116">
        <f>IF(Données!A75="","",Données!A75)</f>
        <v>0</v>
      </c>
      <c r="B75" s="130">
        <f>IF(A75="","",COUNTIF(Données!B75:D75,1))</f>
        <v>0</v>
      </c>
      <c r="C75" s="130">
        <f>IF(A75="","",COUNTIF(Données!F75:H75,1))</f>
        <v>0</v>
      </c>
      <c r="D75" s="130">
        <f>IF(A75="","",IF(Données!O75=1,1,IF(Données!O75=2,0.5,0)))</f>
        <v>0</v>
      </c>
      <c r="E75" s="130">
        <f>IF(A75="","",COUNTIF(Données!AA75:AC75,1))</f>
        <v>0</v>
      </c>
      <c r="F75" s="131">
        <f t="shared" si="0"/>
        <v>0</v>
      </c>
      <c r="G75" s="132">
        <f>IF(A75="","",100*F75/(10-COUNTIF(Données!B75:D75,"A")-COUNTIF(Données!F75:H75,"A")-COUNTIF(Données!O75,"A")-COUNTIF(Données!AA75:AC75,"A")))</f>
        <v>0</v>
      </c>
      <c r="H75" s="133">
        <f>IF(A75="","",COUNTIF(Données!E75,1))</f>
        <v>0</v>
      </c>
      <c r="I75" s="133">
        <f>IF(A75="","",COUNTIF(Données!X75:Z75,1)+0.5*COUNTIF(Données!X75:Z75,2))</f>
        <v>0</v>
      </c>
      <c r="J75" s="133">
        <f>IF(A75="","",COUNTIF(Données!AD75:AD75,1)+0.5*COUNTIF(Données!AD75:AD75,2))</f>
        <v>0</v>
      </c>
      <c r="K75" s="134">
        <f t="shared" si="1"/>
        <v>0</v>
      </c>
      <c r="L75" s="135">
        <f>IF(A75="","",100*K75/(5-COUNTIF(Données!E75,"A")-COUNTIF(Données!X75:Z75,"A")-COUNTIF(Données!AD75:AD75,"A")))</f>
        <v>0</v>
      </c>
      <c r="M75" s="136">
        <f>IF(A75="","",COUNTIF(Données!I75:L75,1))</f>
        <v>0</v>
      </c>
      <c r="N75" s="136">
        <f>IF(A75="","",COUNTIF(Données!P75:R75,1))</f>
        <v>0</v>
      </c>
      <c r="O75" s="136">
        <f>IF(A75="","",COUNTIF(Données!S75:T75,1)+0.5*COUNTIF(Données!S75:T75,2))</f>
        <v>0</v>
      </c>
      <c r="P75" s="136">
        <f>IF(A75="","",COUNTIF(Données!AE75,1)+0.5*COUNTIF(Données!AE75,2))</f>
        <v>0</v>
      </c>
      <c r="Q75" s="134">
        <f t="shared" si="2"/>
        <v>0</v>
      </c>
      <c r="R75" s="137">
        <f>IF(A75="","",100*Q75/(10-COUNTIF(Données!I75:L75,"A")-COUNTIF(Données!P75:T75,"A")-COUNTIF(Données!AE75,"A")))</f>
        <v>0</v>
      </c>
      <c r="S75" s="138">
        <f>IF(A75="","",COUNTIF(Données!M75:N75,1))</f>
        <v>0</v>
      </c>
      <c r="T75" s="138">
        <f>IF(A75="","",COUNTIF(Données!U75:W75,1))</f>
        <v>0</v>
      </c>
      <c r="U75" s="139">
        <f t="shared" si="3"/>
        <v>0</v>
      </c>
      <c r="V75" s="140">
        <f>IF(A75="","",100*U75/(5-COUNTIF(Données!M75:N75,"A")-COUNTIF(Données!U75:W75,"A")))</f>
        <v>0</v>
      </c>
      <c r="W75" s="141">
        <f t="shared" si="4"/>
        <v>0</v>
      </c>
      <c r="X75" s="135">
        <f>IF(A75="","",100*W75/(30-COUNTIF(Données!B75:AE75,"A")))</f>
        <v>0</v>
      </c>
    </row>
    <row r="76" spans="1:24" ht="15.75">
      <c r="A76" s="142">
        <f>IF(Données!A76="","",Données!A76)</f>
        <v>0</v>
      </c>
      <c r="B76" s="143">
        <f>IF(A76="","",COUNTIF(Données!B76:D76,1))</f>
        <v>0</v>
      </c>
      <c r="C76" s="143">
        <f>IF(A76="","",COUNTIF(Données!F76:H76,1))</f>
        <v>0</v>
      </c>
      <c r="D76" s="143">
        <f>IF(A76="","",IF(Données!O76=1,1,IF(Données!O76=2,0.5,0)))</f>
        <v>0</v>
      </c>
      <c r="E76" s="143">
        <f>IF(A76="","",COUNTIF(Données!AA76:AC76,1))</f>
        <v>0</v>
      </c>
      <c r="F76" s="144">
        <f t="shared" si="0"/>
        <v>0</v>
      </c>
      <c r="G76" s="145">
        <f>IF(A76="","",100*F76/(10-COUNTIF(Données!B76:D76,"A")-COUNTIF(Données!F76:H76,"A")-COUNTIF(Données!O76,"A")-COUNTIF(Données!AA76:AC76,"A")))</f>
        <v>0</v>
      </c>
      <c r="H76" s="146">
        <f>IF(A76="","",COUNTIF(Données!E76,1))</f>
        <v>0</v>
      </c>
      <c r="I76" s="147">
        <f>IF(A76="","",COUNTIF(Données!X76:Z76,1)+0.5*COUNTIF(Données!X76:Z76,2))</f>
        <v>0</v>
      </c>
      <c r="J76" s="147">
        <f>IF(A76="","",COUNTIF(Données!AD76:AD76,1)+0.5*COUNTIF(Données!AD76:AD76,2))</f>
        <v>0</v>
      </c>
      <c r="K76" s="148">
        <f t="shared" si="1"/>
        <v>0</v>
      </c>
      <c r="L76" s="149">
        <f>IF(A76="","",100*K76/(5-COUNTIF(Données!E76,"A")-COUNTIF(Données!X76:Z76,"A")-COUNTIF(Données!AD76:AD76,"A")))</f>
        <v>0</v>
      </c>
      <c r="M76" s="150">
        <f>IF(A76="","",COUNTIF(Données!I76:L76,1))</f>
        <v>0</v>
      </c>
      <c r="N76" s="150">
        <f>IF(A76="","",COUNTIF(Données!P76:R76,1))</f>
        <v>0</v>
      </c>
      <c r="O76" s="150">
        <f>IF(A76="","",COUNTIF(Données!S76:T76,1)+0.5*COUNTIF(Données!S76:T76,2))</f>
        <v>0</v>
      </c>
      <c r="P76" s="150">
        <f>IF(A76="","",COUNTIF(Données!AE76,1)+0.5*COUNTIF(Données!AE76,2))</f>
        <v>0</v>
      </c>
      <c r="Q76" s="151">
        <f t="shared" si="2"/>
        <v>0</v>
      </c>
      <c r="R76" s="152">
        <f>IF(A76="","",100*Q76/(10-COUNTIF(Données!I76:L76,"A")-COUNTIF(Données!P76:T76,"A")-COUNTIF(Données!AE76,"A")))</f>
        <v>0</v>
      </c>
      <c r="S76" s="153">
        <f>IF(A76="","",COUNTIF(Données!M76:N76,1))</f>
        <v>0</v>
      </c>
      <c r="T76" s="153">
        <f>IF(A76="","",COUNTIF(Données!U76:W76,1))</f>
        <v>0</v>
      </c>
      <c r="U76" s="154">
        <f t="shared" si="3"/>
        <v>0</v>
      </c>
      <c r="V76" s="145">
        <f>IF(A76="","",100*U76/(5-COUNTIF(Données!M76:N76,"A")-COUNTIF(Données!U76:W76,"A")))</f>
        <v>0</v>
      </c>
      <c r="W76" s="155">
        <f t="shared" si="4"/>
        <v>0</v>
      </c>
      <c r="X76" s="149">
        <f>IF(A76="","",100*W76/(30-COUNTIF(Données!B76:AE76,"A")))</f>
        <v>0</v>
      </c>
    </row>
    <row r="77" spans="1:24" ht="15.75">
      <c r="A77" s="116">
        <f>IF(Données!A77="","",Données!A77)</f>
        <v>0</v>
      </c>
      <c r="B77" s="130">
        <f>IF(A77="","",COUNTIF(Données!B77:D77,1))</f>
        <v>0</v>
      </c>
      <c r="C77" s="130">
        <f>IF(A77="","",COUNTIF(Données!F77:H77,1))</f>
        <v>0</v>
      </c>
      <c r="D77" s="130">
        <f>IF(A77="","",IF(Données!O77=1,1,IF(Données!O77=2,0.5,0)))</f>
        <v>0</v>
      </c>
      <c r="E77" s="130">
        <f>IF(A77="","",COUNTIF(Données!AA77:AC77,1))</f>
        <v>0</v>
      </c>
      <c r="F77" s="131">
        <f t="shared" si="0"/>
        <v>0</v>
      </c>
      <c r="G77" s="132">
        <f>IF(A77="","",100*F77/(10-COUNTIF(Données!B77:D77,"A")-COUNTIF(Données!F77:H77,"A")-COUNTIF(Données!O77,"A")-COUNTIF(Données!AA77:AC77,"A")))</f>
        <v>0</v>
      </c>
      <c r="H77" s="133">
        <f>IF(A77="","",COUNTIF(Données!E77,1))</f>
        <v>0</v>
      </c>
      <c r="I77" s="133">
        <f>IF(A77="","",COUNTIF(Données!X77:Z77,1)+0.5*COUNTIF(Données!X77:Z77,2))</f>
        <v>0</v>
      </c>
      <c r="J77" s="133">
        <f>IF(A77="","",COUNTIF(Données!AD77:AD77,1)+0.5*COUNTIF(Données!AD77:AD77,2))</f>
        <v>0</v>
      </c>
      <c r="K77" s="134">
        <f t="shared" si="1"/>
        <v>0</v>
      </c>
      <c r="L77" s="135">
        <f>IF(A77="","",100*K77/(5-COUNTIF(Données!E77,"A")-COUNTIF(Données!X77:Z77,"A")-COUNTIF(Données!AD77:AD77,"A")))</f>
        <v>0</v>
      </c>
      <c r="M77" s="136">
        <f>IF(A77="","",COUNTIF(Données!I77:L77,1))</f>
        <v>0</v>
      </c>
      <c r="N77" s="136">
        <f>IF(A77="","",COUNTIF(Données!P77:R77,1))</f>
        <v>0</v>
      </c>
      <c r="O77" s="136">
        <f>IF(A77="","",COUNTIF(Données!S77:T77,1)+0.5*COUNTIF(Données!S77:T77,2))</f>
        <v>0</v>
      </c>
      <c r="P77" s="136">
        <f>IF(A77="","",COUNTIF(Données!AE77,1)+0.5*COUNTIF(Données!AE77,2))</f>
        <v>0</v>
      </c>
      <c r="Q77" s="134">
        <f t="shared" si="2"/>
        <v>0</v>
      </c>
      <c r="R77" s="137">
        <f>IF(A77="","",100*Q77/(10-COUNTIF(Données!I77:L77,"A")-COUNTIF(Données!P77:T77,"A")-COUNTIF(Données!AE77,"A")))</f>
        <v>0</v>
      </c>
      <c r="S77" s="138">
        <f>IF(A77="","",COUNTIF(Données!M77:N77,1))</f>
        <v>0</v>
      </c>
      <c r="T77" s="138">
        <f>IF(A77="","",COUNTIF(Données!U77:W77,1))</f>
        <v>0</v>
      </c>
      <c r="U77" s="139">
        <f t="shared" si="3"/>
        <v>0</v>
      </c>
      <c r="V77" s="140">
        <f>IF(A77="","",100*U77/(5-COUNTIF(Données!M77:N77,"A")-COUNTIF(Données!U77:W77,"A")))</f>
        <v>0</v>
      </c>
      <c r="W77" s="141">
        <f t="shared" si="4"/>
        <v>0</v>
      </c>
      <c r="X77" s="135">
        <f>IF(A77="","",100*W77/(30-COUNTIF(Données!B77:AE77,"A")))</f>
        <v>0</v>
      </c>
    </row>
    <row r="78" spans="1:24" ht="15.75">
      <c r="A78" s="142">
        <f>IF(Données!A78="","",Données!A78)</f>
        <v>0</v>
      </c>
      <c r="B78" s="143">
        <f>IF(A78="","",COUNTIF(Données!B78:D78,1))</f>
        <v>0</v>
      </c>
      <c r="C78" s="143">
        <f>IF(A78="","",COUNTIF(Données!F78:H78,1))</f>
        <v>0</v>
      </c>
      <c r="D78" s="143">
        <f>IF(A78="","",IF(Données!O78=1,1,IF(Données!O78=2,0.5,0)))</f>
        <v>0</v>
      </c>
      <c r="E78" s="143">
        <f>IF(A78="","",COUNTIF(Données!AA78:AC78,1))</f>
        <v>0</v>
      </c>
      <c r="F78" s="144">
        <f t="shared" si="0"/>
        <v>0</v>
      </c>
      <c r="G78" s="145">
        <f>IF(A78="","",100*F78/(10-COUNTIF(Données!B78:D78,"A")-COUNTIF(Données!F78:H78,"A")-COUNTIF(Données!O78,"A")-COUNTIF(Données!AA78:AC78,"A")))</f>
        <v>0</v>
      </c>
      <c r="H78" s="146">
        <f>IF(A78="","",COUNTIF(Données!E78,1))</f>
        <v>0</v>
      </c>
      <c r="I78" s="147">
        <f>IF(A78="","",COUNTIF(Données!X78:Z78,1)+0.5*COUNTIF(Données!X78:Z78,2))</f>
        <v>0</v>
      </c>
      <c r="J78" s="147">
        <f>IF(A78="","",COUNTIF(Données!AD78:AD78,1)+0.5*COUNTIF(Données!AD78:AD78,2))</f>
        <v>0</v>
      </c>
      <c r="K78" s="148">
        <f t="shared" si="1"/>
        <v>0</v>
      </c>
      <c r="L78" s="149">
        <f>IF(A78="","",100*K78/(5-COUNTIF(Données!E78,"A")-COUNTIF(Données!X78:Z78,"A")-COUNTIF(Données!AD78:AD78,"A")))</f>
        <v>0</v>
      </c>
      <c r="M78" s="150">
        <f>IF(A78="","",COUNTIF(Données!I78:L78,1))</f>
        <v>0</v>
      </c>
      <c r="N78" s="150">
        <f>IF(A78="","",COUNTIF(Données!P78:R78,1))</f>
        <v>0</v>
      </c>
      <c r="O78" s="150">
        <f>IF(A78="","",COUNTIF(Données!S78:T78,1)+0.5*COUNTIF(Données!S78:T78,2))</f>
        <v>0</v>
      </c>
      <c r="P78" s="150">
        <f>IF(A78="","",COUNTIF(Données!AE78,1)+0.5*COUNTIF(Données!AE78,2))</f>
        <v>0</v>
      </c>
      <c r="Q78" s="151">
        <f t="shared" si="2"/>
        <v>0</v>
      </c>
      <c r="R78" s="152">
        <f>IF(A78="","",100*Q78/(10-COUNTIF(Données!I78:L78,"A")-COUNTIF(Données!P78:T78,"A")-COUNTIF(Données!AE78,"A")))</f>
        <v>0</v>
      </c>
      <c r="S78" s="153">
        <f>IF(A78="","",COUNTIF(Données!M78:N78,1))</f>
        <v>0</v>
      </c>
      <c r="T78" s="153">
        <f>IF(A78="","",COUNTIF(Données!U78:W78,1))</f>
        <v>0</v>
      </c>
      <c r="U78" s="154">
        <f t="shared" si="3"/>
        <v>0</v>
      </c>
      <c r="V78" s="145">
        <f>IF(A78="","",100*U78/(5-COUNTIF(Données!M78:N78,"A")-COUNTIF(Données!U78:W78,"A")))</f>
        <v>0</v>
      </c>
      <c r="W78" s="155">
        <f t="shared" si="4"/>
        <v>0</v>
      </c>
      <c r="X78" s="149">
        <f>IF(A78="","",100*W78/(30-COUNTIF(Données!B78:AE78,"A")))</f>
        <v>0</v>
      </c>
    </row>
    <row r="79" spans="1:24" ht="15.75">
      <c r="A79" s="116">
        <f>IF(Données!A79="","",Données!A79)</f>
        <v>0</v>
      </c>
      <c r="B79" s="130">
        <f>IF(A79="","",COUNTIF(Données!B79:D79,1))</f>
        <v>0</v>
      </c>
      <c r="C79" s="130">
        <f>IF(A79="","",COUNTIF(Données!F79:H79,1))</f>
        <v>0</v>
      </c>
      <c r="D79" s="130">
        <f>IF(A79="","",IF(Données!O79=1,1,IF(Données!O79=2,0.5,0)))</f>
        <v>0</v>
      </c>
      <c r="E79" s="130">
        <f>IF(A79="","",COUNTIF(Données!AA79:AC79,1))</f>
        <v>0</v>
      </c>
      <c r="F79" s="131">
        <f t="shared" si="0"/>
        <v>0</v>
      </c>
      <c r="G79" s="132">
        <f>IF(A79="","",100*F79/(10-COUNTIF(Données!B79:D79,"A")-COUNTIF(Données!F79:H79,"A")-COUNTIF(Données!O79,"A")-COUNTIF(Données!AA79:AC79,"A")))</f>
        <v>0</v>
      </c>
      <c r="H79" s="133">
        <f>IF(A79="","",COUNTIF(Données!E79,1))</f>
        <v>0</v>
      </c>
      <c r="I79" s="133">
        <f>IF(A79="","",COUNTIF(Données!X79:Z79,1)+0.5*COUNTIF(Données!X79:Z79,2))</f>
        <v>0</v>
      </c>
      <c r="J79" s="133">
        <f>IF(A79="","",COUNTIF(Données!AD79:AD79,1)+0.5*COUNTIF(Données!AD79:AD79,2))</f>
        <v>0</v>
      </c>
      <c r="K79" s="134">
        <f t="shared" si="1"/>
        <v>0</v>
      </c>
      <c r="L79" s="135">
        <f>IF(A79="","",100*K79/(5-COUNTIF(Données!E79,"A")-COUNTIF(Données!X79:Z79,"A")-COUNTIF(Données!AD79:AD79,"A")))</f>
        <v>0</v>
      </c>
      <c r="M79" s="136">
        <f>IF(A79="","",COUNTIF(Données!I79:L79,1))</f>
        <v>0</v>
      </c>
      <c r="N79" s="136">
        <f>IF(A79="","",COUNTIF(Données!P79:R79,1))</f>
        <v>0</v>
      </c>
      <c r="O79" s="136">
        <f>IF(A79="","",COUNTIF(Données!S79:T79,1)+0.5*COUNTIF(Données!S79:T79,2))</f>
        <v>0</v>
      </c>
      <c r="P79" s="136">
        <f>IF(A79="","",COUNTIF(Données!AE79,1)+0.5*COUNTIF(Données!AE79,2))</f>
        <v>0</v>
      </c>
      <c r="Q79" s="134">
        <f t="shared" si="2"/>
        <v>0</v>
      </c>
      <c r="R79" s="137">
        <f>IF(A79="","",100*Q79/(10-COUNTIF(Données!I79:L79,"A")-COUNTIF(Données!P79:T79,"A")-COUNTIF(Données!AE79,"A")))</f>
        <v>0</v>
      </c>
      <c r="S79" s="138">
        <f>IF(A79="","",COUNTIF(Données!M79:N79,1))</f>
        <v>0</v>
      </c>
      <c r="T79" s="138">
        <f>IF(A79="","",COUNTIF(Données!U79:W79,1))</f>
        <v>0</v>
      </c>
      <c r="U79" s="139">
        <f t="shared" si="3"/>
        <v>0</v>
      </c>
      <c r="V79" s="140">
        <f>IF(A79="","",100*U79/(5-COUNTIF(Données!M79:N79,"A")-COUNTIF(Données!U79:W79,"A")))</f>
        <v>0</v>
      </c>
      <c r="W79" s="141">
        <f t="shared" si="4"/>
        <v>0</v>
      </c>
      <c r="X79" s="135">
        <f>IF(A79="","",100*W79/(30-COUNTIF(Données!B79:AE79,"A")))</f>
        <v>0</v>
      </c>
    </row>
    <row r="80" spans="1:24" ht="15.75">
      <c r="A80" s="142">
        <f>IF(Données!A80="","",Données!A80)</f>
        <v>0</v>
      </c>
      <c r="B80" s="143">
        <f>IF(A80="","",COUNTIF(Données!B80:D80,1))</f>
        <v>0</v>
      </c>
      <c r="C80" s="143">
        <f>IF(A80="","",COUNTIF(Données!F80:H80,1))</f>
        <v>0</v>
      </c>
      <c r="D80" s="143">
        <f>IF(A80="","",IF(Données!O80=1,1,IF(Données!O80=2,0.5,0)))</f>
        <v>0</v>
      </c>
      <c r="E80" s="143">
        <f>IF(A80="","",COUNTIF(Données!AA80:AC80,1))</f>
        <v>0</v>
      </c>
      <c r="F80" s="144">
        <f t="shared" si="0"/>
        <v>0</v>
      </c>
      <c r="G80" s="145">
        <f>IF(A80="","",100*F80/(10-COUNTIF(Données!B80:D80,"A")-COUNTIF(Données!F80:H80,"A")-COUNTIF(Données!O80,"A")-COUNTIF(Données!AA80:AC80,"A")))</f>
        <v>0</v>
      </c>
      <c r="H80" s="146">
        <f>IF(A80="","",COUNTIF(Données!E80,1))</f>
        <v>0</v>
      </c>
      <c r="I80" s="147">
        <f>IF(A80="","",COUNTIF(Données!X80:Z80,1)+0.5*COUNTIF(Données!X80:Z80,2))</f>
        <v>0</v>
      </c>
      <c r="J80" s="147">
        <f>IF(A80="","",COUNTIF(Données!AD80:AD80,1)+0.5*COUNTIF(Données!AD80:AD80,2))</f>
        <v>0</v>
      </c>
      <c r="K80" s="148">
        <f t="shared" si="1"/>
        <v>0</v>
      </c>
      <c r="L80" s="149">
        <f>IF(A80="","",100*K80/(5-COUNTIF(Données!E80,"A")-COUNTIF(Données!X80:Z80,"A")-COUNTIF(Données!AD80:AD80,"A")))</f>
        <v>0</v>
      </c>
      <c r="M80" s="150">
        <f>IF(A80="","",COUNTIF(Données!I80:L80,1))</f>
        <v>0</v>
      </c>
      <c r="N80" s="150">
        <f>IF(A80="","",COUNTIF(Données!P80:R80,1))</f>
        <v>0</v>
      </c>
      <c r="O80" s="150">
        <f>IF(A80="","",COUNTIF(Données!S80:T80,1)+0.5*COUNTIF(Données!S80:T80,2))</f>
        <v>0</v>
      </c>
      <c r="P80" s="150">
        <f>IF(A80="","",COUNTIF(Données!AE80,1)+0.5*COUNTIF(Données!AE80,2))</f>
        <v>0</v>
      </c>
      <c r="Q80" s="151">
        <f t="shared" si="2"/>
        <v>0</v>
      </c>
      <c r="R80" s="152">
        <f>IF(A80="","",100*Q80/(10-COUNTIF(Données!I80:L80,"A")-COUNTIF(Données!P80:T80,"A")-COUNTIF(Données!AE80,"A")))</f>
        <v>0</v>
      </c>
      <c r="S80" s="153">
        <f>IF(A80="","",COUNTIF(Données!M80:N80,1))</f>
        <v>0</v>
      </c>
      <c r="T80" s="153">
        <f>IF(A80="","",COUNTIF(Données!U80:W80,1))</f>
        <v>0</v>
      </c>
      <c r="U80" s="154">
        <f t="shared" si="3"/>
        <v>0</v>
      </c>
      <c r="V80" s="145">
        <f>IF(A80="","",100*U80/(5-COUNTIF(Données!M80:N80,"A")-COUNTIF(Données!U80:W80,"A")))</f>
        <v>0</v>
      </c>
      <c r="W80" s="155">
        <f t="shared" si="4"/>
        <v>0</v>
      </c>
      <c r="X80" s="149">
        <f>IF(A80="","",100*W80/(30-COUNTIF(Données!B80:AE80,"A")))</f>
        <v>0</v>
      </c>
    </row>
    <row r="81" spans="1:24" ht="15.75">
      <c r="A81" s="116">
        <f>IF(Données!A81="","",Données!A81)</f>
        <v>0</v>
      </c>
      <c r="B81" s="130">
        <f>IF(A81="","",COUNTIF(Données!B81:D81,1))</f>
        <v>0</v>
      </c>
      <c r="C81" s="130">
        <f>IF(A81="","",COUNTIF(Données!F81:H81,1))</f>
        <v>0</v>
      </c>
      <c r="D81" s="130">
        <f>IF(A81="","",IF(Données!O81=1,1,IF(Données!O81=2,0.5,0)))</f>
        <v>0</v>
      </c>
      <c r="E81" s="130">
        <f>IF(A81="","",COUNTIF(Données!AA81:AC81,1))</f>
        <v>0</v>
      </c>
      <c r="F81" s="131">
        <f t="shared" si="0"/>
        <v>0</v>
      </c>
      <c r="G81" s="132">
        <f>IF(A81="","",100*F81/(10-COUNTIF(Données!B81:D81,"A")-COUNTIF(Données!F81:H81,"A")-COUNTIF(Données!O81,"A")-COUNTIF(Données!AA81:AC81,"A")))</f>
        <v>0</v>
      </c>
      <c r="H81" s="133">
        <f>IF(A81="","",COUNTIF(Données!E81,1))</f>
        <v>0</v>
      </c>
      <c r="I81" s="133">
        <f>IF(A81="","",COUNTIF(Données!X81:Z81,1)+0.5*COUNTIF(Données!X81:Z81,2))</f>
        <v>0</v>
      </c>
      <c r="J81" s="133">
        <f>IF(A81="","",COUNTIF(Données!AD81:AD81,1)+0.5*COUNTIF(Données!AD81:AD81,2))</f>
        <v>0</v>
      </c>
      <c r="K81" s="134">
        <f t="shared" si="1"/>
        <v>0</v>
      </c>
      <c r="L81" s="135">
        <f>IF(A81="","",100*K81/(5-COUNTIF(Données!E81,"A")-COUNTIF(Données!X81:Z81,"A")-COUNTIF(Données!AD81:AD81,"A")))</f>
        <v>0</v>
      </c>
      <c r="M81" s="136">
        <f>IF(A81="","",COUNTIF(Données!I81:L81,1))</f>
        <v>0</v>
      </c>
      <c r="N81" s="136">
        <f>IF(A81="","",COUNTIF(Données!P81:R81,1))</f>
        <v>0</v>
      </c>
      <c r="O81" s="136">
        <f>IF(A81="","",COUNTIF(Données!S81:T81,1)+0.5*COUNTIF(Données!S81:T81,2))</f>
        <v>0</v>
      </c>
      <c r="P81" s="136">
        <f>IF(A81="","",COUNTIF(Données!AE81,1)+0.5*COUNTIF(Données!AE81,2))</f>
        <v>0</v>
      </c>
      <c r="Q81" s="134">
        <f t="shared" si="2"/>
        <v>0</v>
      </c>
      <c r="R81" s="137">
        <f>IF(A81="","",100*Q81/(10-COUNTIF(Données!I81:L81,"A")-COUNTIF(Données!P81:T81,"A")-COUNTIF(Données!AE81,"A")))</f>
        <v>0</v>
      </c>
      <c r="S81" s="138">
        <f>IF(A81="","",COUNTIF(Données!M81:N81,1))</f>
        <v>0</v>
      </c>
      <c r="T81" s="138">
        <f>IF(A81="","",COUNTIF(Données!U81:W81,1))</f>
        <v>0</v>
      </c>
      <c r="U81" s="139">
        <f t="shared" si="3"/>
        <v>0</v>
      </c>
      <c r="V81" s="140">
        <f>IF(A81="","",100*U81/(5-COUNTIF(Données!M81:N81,"A")-COUNTIF(Données!U81:W81,"A")))</f>
        <v>0</v>
      </c>
      <c r="W81" s="141">
        <f t="shared" si="4"/>
        <v>0</v>
      </c>
      <c r="X81" s="135">
        <f>IF(A81="","",100*W81/(30-COUNTIF(Données!B81:AE81,"A")))</f>
        <v>0</v>
      </c>
    </row>
    <row r="82" spans="1:24" ht="15.75">
      <c r="A82" s="142">
        <f>IF(Données!A82="","",Données!A82)</f>
        <v>0</v>
      </c>
      <c r="B82" s="143">
        <f>IF(A82="","",COUNTIF(Données!B82:D82,1))</f>
        <v>0</v>
      </c>
      <c r="C82" s="143">
        <f>IF(A82="","",COUNTIF(Données!F82:H82,1))</f>
        <v>0</v>
      </c>
      <c r="D82" s="143">
        <f>IF(A82="","",IF(Données!O82=1,1,IF(Données!O82=2,0.5,0)))</f>
        <v>0</v>
      </c>
      <c r="E82" s="143">
        <f>IF(A82="","",COUNTIF(Données!AA82:AC82,1))</f>
        <v>0</v>
      </c>
      <c r="F82" s="144">
        <f t="shared" si="0"/>
        <v>0</v>
      </c>
      <c r="G82" s="145">
        <f>IF(A82="","",100*F82/(10-COUNTIF(Données!B82:D82,"A")-COUNTIF(Données!F82:H82,"A")-COUNTIF(Données!O82,"A")-COUNTIF(Données!AA82:AC82,"A")))</f>
        <v>0</v>
      </c>
      <c r="H82" s="146">
        <f>IF(A82="","",COUNTIF(Données!E82,1))</f>
        <v>0</v>
      </c>
      <c r="I82" s="147">
        <f>IF(A82="","",COUNTIF(Données!X82:Z82,1)+0.5*COUNTIF(Données!X82:Z82,2))</f>
        <v>0</v>
      </c>
      <c r="J82" s="147">
        <f>IF(A82="","",COUNTIF(Données!AD82:AD82,1)+0.5*COUNTIF(Données!AD82:AD82,2))</f>
        <v>0</v>
      </c>
      <c r="K82" s="148">
        <f t="shared" si="1"/>
        <v>0</v>
      </c>
      <c r="L82" s="149">
        <f>IF(A82="","",100*K82/(5-COUNTIF(Données!E82,"A")-COUNTIF(Données!X82:Z82,"A")-COUNTIF(Données!AD82:AD82,"A")))</f>
        <v>0</v>
      </c>
      <c r="M82" s="150">
        <f>IF(A82="","",COUNTIF(Données!I82:L82,1))</f>
        <v>0</v>
      </c>
      <c r="N82" s="150">
        <f>IF(A82="","",COUNTIF(Données!P82:R82,1))</f>
        <v>0</v>
      </c>
      <c r="O82" s="150">
        <f>IF(A82="","",COUNTIF(Données!S82:T82,1)+0.5*COUNTIF(Données!S82:T82,2))</f>
        <v>0</v>
      </c>
      <c r="P82" s="150">
        <f>IF(A82="","",COUNTIF(Données!AE82,1)+0.5*COUNTIF(Données!AE82,2))</f>
        <v>0</v>
      </c>
      <c r="Q82" s="151">
        <f t="shared" si="2"/>
        <v>0</v>
      </c>
      <c r="R82" s="152">
        <f>IF(A82="","",100*Q82/(10-COUNTIF(Données!I82:L82,"A")-COUNTIF(Données!P82:T82,"A")-COUNTIF(Données!AE82,"A")))</f>
        <v>0</v>
      </c>
      <c r="S82" s="153">
        <f>IF(A82="","",COUNTIF(Données!M82:N82,1))</f>
        <v>0</v>
      </c>
      <c r="T82" s="153">
        <f>IF(A82="","",COUNTIF(Données!U82:W82,1))</f>
        <v>0</v>
      </c>
      <c r="U82" s="154">
        <f t="shared" si="3"/>
        <v>0</v>
      </c>
      <c r="V82" s="145">
        <f>IF(A82="","",100*U82/(5-COUNTIF(Données!M82:N82,"A")-COUNTIF(Données!U82:W82,"A")))</f>
        <v>0</v>
      </c>
      <c r="W82" s="155">
        <f t="shared" si="4"/>
        <v>0</v>
      </c>
      <c r="X82" s="149">
        <f>IF(A82="","",100*W82/(30-COUNTIF(Données!B82:AE82,"A")))</f>
        <v>0</v>
      </c>
    </row>
    <row r="83" spans="1:24" ht="15.75">
      <c r="A83" s="116">
        <f>IF(Données!A83="","",Données!A83)</f>
        <v>0</v>
      </c>
      <c r="B83" s="130">
        <f>IF(A83="","",COUNTIF(Données!B83:D83,1))</f>
        <v>0</v>
      </c>
      <c r="C83" s="130">
        <f>IF(A83="","",COUNTIF(Données!F83:H83,1))</f>
        <v>0</v>
      </c>
      <c r="D83" s="130">
        <f>IF(A83="","",IF(Données!O83=1,1,IF(Données!O83=2,0.5,0)))</f>
        <v>0</v>
      </c>
      <c r="E83" s="130">
        <f>IF(A83="","",COUNTIF(Données!AA83:AC83,1))</f>
        <v>0</v>
      </c>
      <c r="F83" s="131">
        <f t="shared" si="0"/>
        <v>0</v>
      </c>
      <c r="G83" s="132">
        <f>IF(A83="","",100*F83/(10-COUNTIF(Données!B83:D83,"A")-COUNTIF(Données!F83:H83,"A")-COUNTIF(Données!O83,"A")-COUNTIF(Données!AA83:AC83,"A")))</f>
        <v>0</v>
      </c>
      <c r="H83" s="133">
        <f>IF(A83="","",COUNTIF(Données!E83,1))</f>
        <v>0</v>
      </c>
      <c r="I83" s="133">
        <f>IF(A83="","",COUNTIF(Données!X83:Z83,1)+0.5*COUNTIF(Données!X83:Z83,2))</f>
        <v>0</v>
      </c>
      <c r="J83" s="133">
        <f>IF(A83="","",COUNTIF(Données!AD83:AD83,1)+0.5*COUNTIF(Données!AD83:AD83,2))</f>
        <v>0</v>
      </c>
      <c r="K83" s="134">
        <f t="shared" si="1"/>
        <v>0</v>
      </c>
      <c r="L83" s="135">
        <f>IF(A83="","",100*K83/(5-COUNTIF(Données!E83,"A")-COUNTIF(Données!X83:Z83,"A")-COUNTIF(Données!AD83:AD83,"A")))</f>
        <v>0</v>
      </c>
      <c r="M83" s="136">
        <f>IF(A83="","",COUNTIF(Données!I83:L83,1))</f>
        <v>0</v>
      </c>
      <c r="N83" s="136">
        <f>IF(A83="","",COUNTIF(Données!P83:R83,1))</f>
        <v>0</v>
      </c>
      <c r="O83" s="136">
        <f>IF(A83="","",COUNTIF(Données!S83:T83,1)+0.5*COUNTIF(Données!S83:T83,2))</f>
        <v>0</v>
      </c>
      <c r="P83" s="136">
        <f>IF(A83="","",COUNTIF(Données!AE83,1)+0.5*COUNTIF(Données!AE83,2))</f>
        <v>0</v>
      </c>
      <c r="Q83" s="134">
        <f t="shared" si="2"/>
        <v>0</v>
      </c>
      <c r="R83" s="137">
        <f>IF(A83="","",100*Q83/(10-COUNTIF(Données!I83:L83,"A")-COUNTIF(Données!P83:T83,"A")-COUNTIF(Données!AE83,"A")))</f>
        <v>0</v>
      </c>
      <c r="S83" s="138">
        <f>IF(A83="","",COUNTIF(Données!M83:N83,1))</f>
        <v>0</v>
      </c>
      <c r="T83" s="138">
        <f>IF(A83="","",COUNTIF(Données!U83:W83,1))</f>
        <v>0</v>
      </c>
      <c r="U83" s="139">
        <f t="shared" si="3"/>
        <v>0</v>
      </c>
      <c r="V83" s="140">
        <f>IF(A83="","",100*U83/(5-COUNTIF(Données!M83:N83,"A")-COUNTIF(Données!U83:W83,"A")))</f>
        <v>0</v>
      </c>
      <c r="W83" s="141">
        <f t="shared" si="4"/>
        <v>0</v>
      </c>
      <c r="X83" s="135">
        <f>IF(A83="","",100*W83/(30-COUNTIF(Données!B83:AE83,"A")))</f>
        <v>0</v>
      </c>
    </row>
    <row r="84" spans="1:24" ht="15.75">
      <c r="A84" s="142">
        <f>IF(Données!A84="","",Données!A84)</f>
        <v>0</v>
      </c>
      <c r="B84" s="143">
        <f>IF(A84="","",COUNTIF(Données!B84:D84,1))</f>
        <v>0</v>
      </c>
      <c r="C84" s="143">
        <f>IF(A84="","",COUNTIF(Données!F84:H84,1))</f>
        <v>0</v>
      </c>
      <c r="D84" s="143">
        <f>IF(A84="","",IF(Données!O84=1,1,IF(Données!O84=2,0.5,0)))</f>
        <v>0</v>
      </c>
      <c r="E84" s="143">
        <f>IF(A84="","",COUNTIF(Données!AA84:AC84,1))</f>
        <v>0</v>
      </c>
      <c r="F84" s="144">
        <f t="shared" si="0"/>
        <v>0</v>
      </c>
      <c r="G84" s="145">
        <f>IF(A84="","",100*F84/(10-COUNTIF(Données!B84:D84,"A")-COUNTIF(Données!F84:H84,"A")-COUNTIF(Données!O84,"A")-COUNTIF(Données!AA84:AC84,"A")))</f>
        <v>0</v>
      </c>
      <c r="H84" s="146">
        <f>IF(A84="","",COUNTIF(Données!E84,1))</f>
        <v>0</v>
      </c>
      <c r="I84" s="147">
        <f>IF(A84="","",COUNTIF(Données!X84:Z84,1)+0.5*COUNTIF(Données!X84:Z84,2))</f>
        <v>0</v>
      </c>
      <c r="J84" s="147">
        <f>IF(A84="","",COUNTIF(Données!AD84:AD84,1)+0.5*COUNTIF(Données!AD84:AD84,2))</f>
        <v>0</v>
      </c>
      <c r="K84" s="148">
        <f t="shared" si="1"/>
        <v>0</v>
      </c>
      <c r="L84" s="149">
        <f>IF(A84="","",100*K84/(5-COUNTIF(Données!E84,"A")-COUNTIF(Données!X84:Z84,"A")-COUNTIF(Données!AD84:AD84,"A")))</f>
        <v>0</v>
      </c>
      <c r="M84" s="150">
        <f>IF(A84="","",COUNTIF(Données!I84:L84,1))</f>
        <v>0</v>
      </c>
      <c r="N84" s="150">
        <f>IF(A84="","",COUNTIF(Données!P84:R84,1))</f>
        <v>0</v>
      </c>
      <c r="O84" s="150">
        <f>IF(A84="","",COUNTIF(Données!S84:T84,1)+0.5*COUNTIF(Données!S84:T84,2))</f>
        <v>0</v>
      </c>
      <c r="P84" s="150">
        <f>IF(A84="","",COUNTIF(Données!AE84,1)+0.5*COUNTIF(Données!AE84,2))</f>
        <v>0</v>
      </c>
      <c r="Q84" s="151">
        <f t="shared" si="2"/>
        <v>0</v>
      </c>
      <c r="R84" s="152">
        <f>IF(A84="","",100*Q84/(10-COUNTIF(Données!I84:L84,"A")-COUNTIF(Données!P84:T84,"A")-COUNTIF(Données!AE84,"A")))</f>
        <v>0</v>
      </c>
      <c r="S84" s="153">
        <f>IF(A84="","",COUNTIF(Données!M84:N84,1))</f>
        <v>0</v>
      </c>
      <c r="T84" s="153">
        <f>IF(A84="","",COUNTIF(Données!U84:W84,1))</f>
        <v>0</v>
      </c>
      <c r="U84" s="154">
        <f t="shared" si="3"/>
        <v>0</v>
      </c>
      <c r="V84" s="145">
        <f>IF(A84="","",100*U84/(5-COUNTIF(Données!M84:N84,"A")-COUNTIF(Données!U84:W84,"A")))</f>
        <v>0</v>
      </c>
      <c r="W84" s="155">
        <f t="shared" si="4"/>
        <v>0</v>
      </c>
      <c r="X84" s="149">
        <f>IF(A84="","",100*W84/(30-COUNTIF(Données!B84:AE84,"A")))</f>
        <v>0</v>
      </c>
    </row>
    <row r="85" spans="1:24" ht="15.75">
      <c r="A85" s="116">
        <f>IF(Données!A85="","",Données!A85)</f>
        <v>0</v>
      </c>
      <c r="B85" s="130">
        <f>IF(A85="","",COUNTIF(Données!B85:D85,1))</f>
        <v>0</v>
      </c>
      <c r="C85" s="130">
        <f>IF(A85="","",COUNTIF(Données!F85:H85,1))</f>
        <v>0</v>
      </c>
      <c r="D85" s="130">
        <f>IF(A85="","",IF(Données!O85=1,1,IF(Données!O85=2,0.5,0)))</f>
        <v>0</v>
      </c>
      <c r="E85" s="130">
        <f>IF(A85="","",COUNTIF(Données!AA85:AC85,1))</f>
        <v>0</v>
      </c>
      <c r="F85" s="131">
        <f t="shared" si="0"/>
        <v>0</v>
      </c>
      <c r="G85" s="132">
        <f>IF(A85="","",100*F85/(10-COUNTIF(Données!B85:D85,"A")-COUNTIF(Données!F85:H85,"A")-COUNTIF(Données!O85,"A")-COUNTIF(Données!AA85:AC85,"A")))</f>
        <v>0</v>
      </c>
      <c r="H85" s="133">
        <f>IF(A85="","",COUNTIF(Données!E85,1))</f>
        <v>0</v>
      </c>
      <c r="I85" s="133">
        <f>IF(A85="","",COUNTIF(Données!X85:Z85,1)+0.5*COUNTIF(Données!X85:Z85,2))</f>
        <v>0</v>
      </c>
      <c r="J85" s="133">
        <f>IF(A85="","",COUNTIF(Données!AD85:AD85,1)+0.5*COUNTIF(Données!AD85:AD85,2))</f>
        <v>0</v>
      </c>
      <c r="K85" s="134">
        <f t="shared" si="1"/>
        <v>0</v>
      </c>
      <c r="L85" s="135">
        <f>IF(A85="","",100*K85/(5-COUNTIF(Données!E85,"A")-COUNTIF(Données!X85:Z85,"A")-COUNTIF(Données!AD85:AD85,"A")))</f>
        <v>0</v>
      </c>
      <c r="M85" s="136">
        <f>IF(A85="","",COUNTIF(Données!I85:L85,1))</f>
        <v>0</v>
      </c>
      <c r="N85" s="136">
        <f>IF(A85="","",COUNTIF(Données!P85:R85,1))</f>
        <v>0</v>
      </c>
      <c r="O85" s="136">
        <f>IF(A85="","",COUNTIF(Données!S85:T85,1)+0.5*COUNTIF(Données!S85:T85,2))</f>
        <v>0</v>
      </c>
      <c r="P85" s="136">
        <f>IF(A85="","",COUNTIF(Données!AE85,1)+0.5*COUNTIF(Données!AE85,2))</f>
        <v>0</v>
      </c>
      <c r="Q85" s="134">
        <f t="shared" si="2"/>
        <v>0</v>
      </c>
      <c r="R85" s="137">
        <f>IF(A85="","",100*Q85/(10-COUNTIF(Données!I85:L85,"A")-COUNTIF(Données!P85:T85,"A")-COUNTIF(Données!AE85,"A")))</f>
        <v>0</v>
      </c>
      <c r="S85" s="138">
        <f>IF(A85="","",COUNTIF(Données!M85:N85,1))</f>
        <v>0</v>
      </c>
      <c r="T85" s="138">
        <f>IF(A85="","",COUNTIF(Données!U85:W85,1))</f>
        <v>0</v>
      </c>
      <c r="U85" s="139">
        <f t="shared" si="3"/>
        <v>0</v>
      </c>
      <c r="V85" s="140">
        <f>IF(A85="","",100*U85/(5-COUNTIF(Données!M85:N85,"A")-COUNTIF(Données!U85:W85,"A")))</f>
        <v>0</v>
      </c>
      <c r="W85" s="141">
        <f t="shared" si="4"/>
        <v>0</v>
      </c>
      <c r="X85" s="135">
        <f>IF(A85="","",100*W85/(30-COUNTIF(Données!B85:AE85,"A")))</f>
        <v>0</v>
      </c>
    </row>
    <row r="86" spans="1:24" ht="15.75">
      <c r="A86" s="142">
        <f>IF(Données!A86="","",Données!A86)</f>
        <v>0</v>
      </c>
      <c r="B86" s="143">
        <f>IF(A86="","",COUNTIF(Données!B86:D86,1))</f>
        <v>0</v>
      </c>
      <c r="C86" s="143">
        <f>IF(A86="","",COUNTIF(Données!F86:H86,1))</f>
        <v>0</v>
      </c>
      <c r="D86" s="143">
        <f>IF(A86="","",IF(Données!O86=1,1,IF(Données!O86=2,0.5,0)))</f>
        <v>0</v>
      </c>
      <c r="E86" s="143">
        <f>IF(A86="","",COUNTIF(Données!AA86:AC86,1))</f>
        <v>0</v>
      </c>
      <c r="F86" s="144">
        <f t="shared" si="0"/>
        <v>0</v>
      </c>
      <c r="G86" s="145">
        <f>IF(A86="","",100*F86/(10-COUNTIF(Données!B86:D86,"A")-COUNTIF(Données!F86:H86,"A")-COUNTIF(Données!O86,"A")-COUNTIF(Données!AA86:AC86,"A")))</f>
        <v>0</v>
      </c>
      <c r="H86" s="146">
        <f>IF(A86="","",COUNTIF(Données!E86,1))</f>
        <v>0</v>
      </c>
      <c r="I86" s="147">
        <f>IF(A86="","",COUNTIF(Données!X86:Z86,1)+0.5*COUNTIF(Données!X86:Z86,2))</f>
        <v>0</v>
      </c>
      <c r="J86" s="147">
        <f>IF(A86="","",COUNTIF(Données!AD86:AD86,1)+0.5*COUNTIF(Données!AD86:AD86,2))</f>
        <v>0</v>
      </c>
      <c r="K86" s="148">
        <f t="shared" si="1"/>
        <v>0</v>
      </c>
      <c r="L86" s="149">
        <f>IF(A86="","",100*K86/(5-COUNTIF(Données!E86,"A")-COUNTIF(Données!X86:Z86,"A")-COUNTIF(Données!AD86:AD86,"A")))</f>
        <v>0</v>
      </c>
      <c r="M86" s="150">
        <f>IF(A86="","",COUNTIF(Données!I86:L86,1))</f>
        <v>0</v>
      </c>
      <c r="N86" s="150">
        <f>IF(A86="","",COUNTIF(Données!P86:R86,1))</f>
        <v>0</v>
      </c>
      <c r="O86" s="150">
        <f>IF(A86="","",COUNTIF(Données!S86:T86,1)+0.5*COUNTIF(Données!S86:T86,2))</f>
        <v>0</v>
      </c>
      <c r="P86" s="150">
        <f>IF(A86="","",COUNTIF(Données!AE86,1)+0.5*COUNTIF(Données!AE86,2))</f>
        <v>0</v>
      </c>
      <c r="Q86" s="151">
        <f t="shared" si="2"/>
        <v>0</v>
      </c>
      <c r="R86" s="152">
        <f>IF(A86="","",100*Q86/(10-COUNTIF(Données!I86:L86,"A")-COUNTIF(Données!P86:T86,"A")-COUNTIF(Données!AE86,"A")))</f>
        <v>0</v>
      </c>
      <c r="S86" s="153">
        <f>IF(A86="","",COUNTIF(Données!M86:N86,1))</f>
        <v>0</v>
      </c>
      <c r="T86" s="153">
        <f>IF(A86="","",COUNTIF(Données!U86:W86,1))</f>
        <v>0</v>
      </c>
      <c r="U86" s="154">
        <f t="shared" si="3"/>
        <v>0</v>
      </c>
      <c r="V86" s="145">
        <f>IF(A86="","",100*U86/(5-COUNTIF(Données!M86:N86,"A")-COUNTIF(Données!U86:W86,"A")))</f>
        <v>0</v>
      </c>
      <c r="W86" s="155">
        <f t="shared" si="4"/>
        <v>0</v>
      </c>
      <c r="X86" s="149">
        <f>IF(A86="","",100*W86/(30-COUNTIF(Données!B86:AE86,"A")))</f>
        <v>0</v>
      </c>
    </row>
    <row r="87" spans="1:24" ht="15.75">
      <c r="A87" s="116">
        <f>IF(Données!A87="","",Données!A87)</f>
        <v>0</v>
      </c>
      <c r="B87" s="130">
        <f>IF(A87="","",COUNTIF(Données!B87:D87,1))</f>
        <v>0</v>
      </c>
      <c r="C87" s="130">
        <f>IF(A87="","",COUNTIF(Données!F87:H87,1))</f>
        <v>0</v>
      </c>
      <c r="D87" s="130">
        <f>IF(A87="","",IF(Données!O87=1,1,IF(Données!O87=2,0.5,0)))</f>
        <v>0</v>
      </c>
      <c r="E87" s="130">
        <f>IF(A87="","",COUNTIF(Données!AA87:AC87,1))</f>
        <v>0</v>
      </c>
      <c r="F87" s="131">
        <f t="shared" si="0"/>
        <v>0</v>
      </c>
      <c r="G87" s="132">
        <f>IF(A87="","",100*F87/(10-COUNTIF(Données!B87:D87,"A")-COUNTIF(Données!F87:H87,"A")-COUNTIF(Données!O87,"A")-COUNTIF(Données!AA87:AC87,"A")))</f>
        <v>0</v>
      </c>
      <c r="H87" s="133">
        <f>IF(A87="","",COUNTIF(Données!E87,1))</f>
        <v>0</v>
      </c>
      <c r="I87" s="133">
        <f>IF(A87="","",COUNTIF(Données!X87:Z87,1)+0.5*COUNTIF(Données!X87:Z87,2))</f>
        <v>0</v>
      </c>
      <c r="J87" s="133">
        <f>IF(A87="","",COUNTIF(Données!AD87:AD87,1)+0.5*COUNTIF(Données!AD87:AD87,2))</f>
        <v>0</v>
      </c>
      <c r="K87" s="134">
        <f t="shared" si="1"/>
        <v>0</v>
      </c>
      <c r="L87" s="135">
        <f>IF(A87="","",100*K87/(5-COUNTIF(Données!E87,"A")-COUNTIF(Données!X87:Z87,"A")-COUNTIF(Données!AD87:AD87,"A")))</f>
        <v>0</v>
      </c>
      <c r="M87" s="136">
        <f>IF(A87="","",COUNTIF(Données!I87:L87,1))</f>
        <v>0</v>
      </c>
      <c r="N87" s="136">
        <f>IF(A87="","",COUNTIF(Données!P87:R87,1))</f>
        <v>0</v>
      </c>
      <c r="O87" s="136">
        <f>IF(A87="","",COUNTIF(Données!S87:T87,1)+0.5*COUNTIF(Données!S87:T87,2))</f>
        <v>0</v>
      </c>
      <c r="P87" s="136">
        <f>IF(A87="","",COUNTIF(Données!AE87,1)+0.5*COUNTIF(Données!AE87,2))</f>
        <v>0</v>
      </c>
      <c r="Q87" s="134">
        <f t="shared" si="2"/>
        <v>0</v>
      </c>
      <c r="R87" s="137">
        <f>IF(A87="","",100*Q87/(10-COUNTIF(Données!I87:L87,"A")-COUNTIF(Données!P87:T87,"A")-COUNTIF(Données!AE87,"A")))</f>
        <v>0</v>
      </c>
      <c r="S87" s="138">
        <f>IF(A87="","",COUNTIF(Données!M87:N87,1))</f>
        <v>0</v>
      </c>
      <c r="T87" s="138">
        <f>IF(A87="","",COUNTIF(Données!U87:W87,1))</f>
        <v>0</v>
      </c>
      <c r="U87" s="139">
        <f t="shared" si="3"/>
        <v>0</v>
      </c>
      <c r="V87" s="140">
        <f>IF(A87="","",100*U87/(5-COUNTIF(Données!M87:N87,"A")-COUNTIF(Données!U87:W87,"A")))</f>
        <v>0</v>
      </c>
      <c r="W87" s="141">
        <f t="shared" si="4"/>
        <v>0</v>
      </c>
      <c r="X87" s="135">
        <f>IF(A87="","",100*W87/(30-COUNTIF(Données!B87:AE87,"A")))</f>
        <v>0</v>
      </c>
    </row>
    <row r="88" spans="1:24" ht="15.75">
      <c r="A88" s="142">
        <f>IF(Données!A88="","",Données!A88)</f>
        <v>0</v>
      </c>
      <c r="B88" s="143">
        <f>IF(A88="","",COUNTIF(Données!B88:D88,1))</f>
        <v>0</v>
      </c>
      <c r="C88" s="143">
        <f>IF(A88="","",COUNTIF(Données!F88:H88,1))</f>
        <v>0</v>
      </c>
      <c r="D88" s="143">
        <f>IF(A88="","",IF(Données!O88=1,1,IF(Données!O88=2,0.5,0)))</f>
        <v>0</v>
      </c>
      <c r="E88" s="143">
        <f>IF(A88="","",COUNTIF(Données!AA88:AC88,1))</f>
        <v>0</v>
      </c>
      <c r="F88" s="144">
        <f t="shared" si="0"/>
        <v>0</v>
      </c>
      <c r="G88" s="145">
        <f>IF(A88="","",100*F88/(10-COUNTIF(Données!B88:D88,"A")-COUNTIF(Données!F88:H88,"A")-COUNTIF(Données!O88,"A")-COUNTIF(Données!AA88:AC88,"A")))</f>
        <v>0</v>
      </c>
      <c r="H88" s="146">
        <f>IF(A88="","",COUNTIF(Données!E88,1))</f>
        <v>0</v>
      </c>
      <c r="I88" s="147">
        <f>IF(A88="","",COUNTIF(Données!X88:Z88,1)+0.5*COUNTIF(Données!X88:Z88,2))</f>
        <v>0</v>
      </c>
      <c r="J88" s="147">
        <f>IF(A88="","",COUNTIF(Données!AD88:AD88,1)+0.5*COUNTIF(Données!AD88:AD88,2))</f>
        <v>0</v>
      </c>
      <c r="K88" s="148">
        <f t="shared" si="1"/>
        <v>0</v>
      </c>
      <c r="L88" s="149">
        <f>IF(A88="","",100*K88/(5-COUNTIF(Données!E88,"A")-COUNTIF(Données!X88:Z88,"A")-COUNTIF(Données!AD88:AD88,"A")))</f>
        <v>0</v>
      </c>
      <c r="M88" s="150">
        <f>IF(A88="","",COUNTIF(Données!I88:L88,1))</f>
        <v>0</v>
      </c>
      <c r="N88" s="150">
        <f>IF(A88="","",COUNTIF(Données!P88:R88,1))</f>
        <v>0</v>
      </c>
      <c r="O88" s="150">
        <f>IF(A88="","",COUNTIF(Données!S88:T88,1)+0.5*COUNTIF(Données!S88:T88,2))</f>
        <v>0</v>
      </c>
      <c r="P88" s="150">
        <f>IF(A88="","",COUNTIF(Données!AE88,1)+0.5*COUNTIF(Données!AE88,2))</f>
        <v>0</v>
      </c>
      <c r="Q88" s="151">
        <f t="shared" si="2"/>
        <v>0</v>
      </c>
      <c r="R88" s="152">
        <f>IF(A88="","",100*Q88/(10-COUNTIF(Données!I88:L88,"A")-COUNTIF(Données!P88:T88,"A")-COUNTIF(Données!AE88,"A")))</f>
        <v>0</v>
      </c>
      <c r="S88" s="153">
        <f>IF(A88="","",COUNTIF(Données!M88:N88,1))</f>
        <v>0</v>
      </c>
      <c r="T88" s="153">
        <f>IF(A88="","",COUNTIF(Données!U88:W88,1))</f>
        <v>0</v>
      </c>
      <c r="U88" s="154">
        <f t="shared" si="3"/>
        <v>0</v>
      </c>
      <c r="V88" s="145">
        <f>IF(A88="","",100*U88/(5-COUNTIF(Données!M88:N88,"A")-COUNTIF(Données!U88:W88,"A")))</f>
        <v>0</v>
      </c>
      <c r="W88" s="155">
        <f t="shared" si="4"/>
        <v>0</v>
      </c>
      <c r="X88" s="149">
        <f>IF(A88="","",100*W88/(30-COUNTIF(Données!B88:AE88,"A")))</f>
        <v>0</v>
      </c>
    </row>
    <row r="89" spans="1:24" ht="15.75">
      <c r="A89" s="116">
        <f>IF(Données!A89="","",Données!A89)</f>
        <v>0</v>
      </c>
      <c r="B89" s="130">
        <f>IF(A89="","",COUNTIF(Données!B89:D89,1))</f>
        <v>0</v>
      </c>
      <c r="C89" s="130">
        <f>IF(A89="","",COUNTIF(Données!F89:H89,1))</f>
        <v>0</v>
      </c>
      <c r="D89" s="130">
        <f>IF(A89="","",IF(Données!O89=1,1,IF(Données!O89=2,0.5,0)))</f>
        <v>0</v>
      </c>
      <c r="E89" s="130">
        <f>IF(A89="","",COUNTIF(Données!AA89:AC89,1))</f>
        <v>0</v>
      </c>
      <c r="F89" s="131">
        <f t="shared" si="0"/>
        <v>0</v>
      </c>
      <c r="G89" s="132">
        <f>IF(A89="","",100*F89/(10-COUNTIF(Données!B89:D89,"A")-COUNTIF(Données!F89:H89,"A")-COUNTIF(Données!O89,"A")-COUNTIF(Données!AA89:AC89,"A")))</f>
        <v>0</v>
      </c>
      <c r="H89" s="133">
        <f>IF(A89="","",COUNTIF(Données!E89,1))</f>
        <v>0</v>
      </c>
      <c r="I89" s="133">
        <f>IF(A89="","",COUNTIF(Données!X89:Z89,1)+0.5*COUNTIF(Données!X89:Z89,2))</f>
        <v>0</v>
      </c>
      <c r="J89" s="133">
        <f>IF(A89="","",COUNTIF(Données!AD89:AD89,1)+0.5*COUNTIF(Données!AD89:AD89,2))</f>
        <v>0</v>
      </c>
      <c r="K89" s="134">
        <f t="shared" si="1"/>
        <v>0</v>
      </c>
      <c r="L89" s="135">
        <f>IF(A89="","",100*K89/(5-COUNTIF(Données!E89,"A")-COUNTIF(Données!X89:Z89,"A")-COUNTIF(Données!AD89:AD89,"A")))</f>
        <v>0</v>
      </c>
      <c r="M89" s="136">
        <f>IF(A89="","",COUNTIF(Données!I89:L89,1))</f>
        <v>0</v>
      </c>
      <c r="N89" s="136">
        <f>IF(A89="","",COUNTIF(Données!P89:R89,1))</f>
        <v>0</v>
      </c>
      <c r="O89" s="136">
        <f>IF(A89="","",COUNTIF(Données!S89:T89,1)+0.5*COUNTIF(Données!S89:T89,2))</f>
        <v>0</v>
      </c>
      <c r="P89" s="136">
        <f>IF(A89="","",COUNTIF(Données!AE89,1)+0.5*COUNTIF(Données!AE89,2))</f>
        <v>0</v>
      </c>
      <c r="Q89" s="134">
        <f t="shared" si="2"/>
        <v>0</v>
      </c>
      <c r="R89" s="137">
        <f>IF(A89="","",100*Q89/(10-COUNTIF(Données!I89:L89,"A")-COUNTIF(Données!P89:T89,"A")-COUNTIF(Données!AE89,"A")))</f>
        <v>0</v>
      </c>
      <c r="S89" s="138">
        <f>IF(A89="","",COUNTIF(Données!M89:N89,1))</f>
        <v>0</v>
      </c>
      <c r="T89" s="138">
        <f>IF(A89="","",COUNTIF(Données!U89:W89,1))</f>
        <v>0</v>
      </c>
      <c r="U89" s="139">
        <f t="shared" si="3"/>
        <v>0</v>
      </c>
      <c r="V89" s="140">
        <f>IF(A89="","",100*U89/(5-COUNTIF(Données!M89:N89,"A")-COUNTIF(Données!U89:W89,"A")))</f>
        <v>0</v>
      </c>
      <c r="W89" s="141">
        <f t="shared" si="4"/>
        <v>0</v>
      </c>
      <c r="X89" s="135">
        <f>IF(A89="","",100*W89/(30-COUNTIF(Données!B89:AE89,"A")))</f>
        <v>0</v>
      </c>
    </row>
    <row r="90" spans="1:24" ht="15.75">
      <c r="A90" s="142">
        <f>IF(Données!A90="","",Données!A90)</f>
        <v>0</v>
      </c>
      <c r="B90" s="143">
        <f>IF(A90="","",COUNTIF(Données!B90:D90,1))</f>
        <v>0</v>
      </c>
      <c r="C90" s="143">
        <f>IF(A90="","",COUNTIF(Données!F90:H90,1))</f>
        <v>0</v>
      </c>
      <c r="D90" s="143">
        <f>IF(A90="","",IF(Données!O90=1,1,IF(Données!O90=2,0.5,0)))</f>
        <v>0</v>
      </c>
      <c r="E90" s="143">
        <f>IF(A90="","",COUNTIF(Données!AA90:AC90,1))</f>
        <v>0</v>
      </c>
      <c r="F90" s="144">
        <f t="shared" si="0"/>
        <v>0</v>
      </c>
      <c r="G90" s="145">
        <f>IF(A90="","",100*F90/(10-COUNTIF(Données!B90:D90,"A")-COUNTIF(Données!F90:H90,"A")-COUNTIF(Données!O90,"A")-COUNTIF(Données!AA90:AC90,"A")))</f>
        <v>0</v>
      </c>
      <c r="H90" s="146">
        <f>IF(A90="","",COUNTIF(Données!E90,1))</f>
        <v>0</v>
      </c>
      <c r="I90" s="147">
        <f>IF(A90="","",COUNTIF(Données!X90:Z90,1)+0.5*COUNTIF(Données!X90:Z90,2))</f>
        <v>0</v>
      </c>
      <c r="J90" s="147">
        <f>IF(A90="","",COUNTIF(Données!AD90:AD90,1)+0.5*COUNTIF(Données!AD90:AD90,2))</f>
        <v>0</v>
      </c>
      <c r="K90" s="148">
        <f t="shared" si="1"/>
        <v>0</v>
      </c>
      <c r="L90" s="149">
        <f>IF(A90="","",100*K90/(5-COUNTIF(Données!E90,"A")-COUNTIF(Données!X90:Z90,"A")-COUNTIF(Données!AD90:AD90,"A")))</f>
        <v>0</v>
      </c>
      <c r="M90" s="150">
        <f>IF(A90="","",COUNTIF(Données!I90:L90,1))</f>
        <v>0</v>
      </c>
      <c r="N90" s="150">
        <f>IF(A90="","",COUNTIF(Données!P90:R90,1))</f>
        <v>0</v>
      </c>
      <c r="O90" s="150">
        <f>IF(A90="","",COUNTIF(Données!S90:T90,1)+0.5*COUNTIF(Données!S90:T90,2))</f>
        <v>0</v>
      </c>
      <c r="P90" s="150">
        <f>IF(A90="","",COUNTIF(Données!AE90,1)+0.5*COUNTIF(Données!AE90,2))</f>
        <v>0</v>
      </c>
      <c r="Q90" s="151">
        <f t="shared" si="2"/>
        <v>0</v>
      </c>
      <c r="R90" s="152">
        <f>IF(A90="","",100*Q90/(10-COUNTIF(Données!I90:L90,"A")-COUNTIF(Données!P90:T90,"A")-COUNTIF(Données!AE90,"A")))</f>
        <v>0</v>
      </c>
      <c r="S90" s="153">
        <f>IF(A90="","",COUNTIF(Données!M90:N90,1))</f>
        <v>0</v>
      </c>
      <c r="T90" s="153">
        <f>IF(A90="","",COUNTIF(Données!U90:W90,1))</f>
        <v>0</v>
      </c>
      <c r="U90" s="154">
        <f t="shared" si="3"/>
        <v>0</v>
      </c>
      <c r="V90" s="145">
        <f>IF(A90="","",100*U90/(5-COUNTIF(Données!M90:N90,"A")-COUNTIF(Données!U90:W90,"A")))</f>
        <v>0</v>
      </c>
      <c r="W90" s="155">
        <f t="shared" si="4"/>
        <v>0</v>
      </c>
      <c r="X90" s="149">
        <f>IF(A90="","",100*W90/(30-COUNTIF(Données!B90:AE90,"A")))</f>
        <v>0</v>
      </c>
    </row>
    <row r="91" spans="1:24" ht="15.75">
      <c r="A91" s="116">
        <f>IF(Données!A91="","",Données!A91)</f>
        <v>0</v>
      </c>
      <c r="B91" s="130">
        <f>IF(A91="","",COUNTIF(Données!B91:D91,1))</f>
        <v>0</v>
      </c>
      <c r="C91" s="130">
        <f>IF(A91="","",COUNTIF(Données!F91:H91,1))</f>
        <v>0</v>
      </c>
      <c r="D91" s="130">
        <f>IF(A91="","",IF(Données!O91=1,1,IF(Données!O91=2,0.5,0)))</f>
        <v>0</v>
      </c>
      <c r="E91" s="130">
        <f>IF(A91="","",COUNTIF(Données!AA91:AC91,1))</f>
        <v>0</v>
      </c>
      <c r="F91" s="131">
        <f t="shared" si="0"/>
        <v>0</v>
      </c>
      <c r="G91" s="132">
        <f>IF(A91="","",100*F91/(10-COUNTIF(Données!B91:D91,"A")-COUNTIF(Données!F91:H91,"A")-COUNTIF(Données!O91,"A")-COUNTIF(Données!AA91:AC91,"A")))</f>
        <v>0</v>
      </c>
      <c r="H91" s="133">
        <f>IF(A91="","",COUNTIF(Données!E91,1))</f>
        <v>0</v>
      </c>
      <c r="I91" s="133">
        <f>IF(A91="","",COUNTIF(Données!X91:Z91,1)+0.5*COUNTIF(Données!X91:Z91,2))</f>
        <v>0</v>
      </c>
      <c r="J91" s="133">
        <f>IF(A91="","",COUNTIF(Données!AD91:AD91,1)+0.5*COUNTIF(Données!AD91:AD91,2))</f>
        <v>0</v>
      </c>
      <c r="K91" s="134">
        <f t="shared" si="1"/>
        <v>0</v>
      </c>
      <c r="L91" s="135">
        <f>IF(A91="","",100*K91/(5-COUNTIF(Données!E91,"A")-COUNTIF(Données!X91:Z91,"A")-COUNTIF(Données!AD91:AD91,"A")))</f>
        <v>0</v>
      </c>
      <c r="M91" s="136">
        <f>IF(A91="","",COUNTIF(Données!I91:L91,1))</f>
        <v>0</v>
      </c>
      <c r="N91" s="136">
        <f>IF(A91="","",COUNTIF(Données!P91:R91,1))</f>
        <v>0</v>
      </c>
      <c r="O91" s="136">
        <f>IF(A91="","",COUNTIF(Données!S91:T91,1)+0.5*COUNTIF(Données!S91:T91,2))</f>
        <v>0</v>
      </c>
      <c r="P91" s="136">
        <f>IF(A91="","",COUNTIF(Données!AE91,1)+0.5*COUNTIF(Données!AE91,2))</f>
        <v>0</v>
      </c>
      <c r="Q91" s="134">
        <f t="shared" si="2"/>
        <v>0</v>
      </c>
      <c r="R91" s="137">
        <f>IF(A91="","",100*Q91/(10-COUNTIF(Données!I91:L91,"A")-COUNTIF(Données!P91:T91,"A")-COUNTIF(Données!AE91,"A")))</f>
        <v>0</v>
      </c>
      <c r="S91" s="138">
        <f>IF(A91="","",COUNTIF(Données!M91:N91,1))</f>
        <v>0</v>
      </c>
      <c r="T91" s="138">
        <f>IF(A91="","",COUNTIF(Données!U91:W91,1))</f>
        <v>0</v>
      </c>
      <c r="U91" s="139">
        <f t="shared" si="3"/>
        <v>0</v>
      </c>
      <c r="V91" s="140">
        <f>IF(A91="","",100*U91/(5-COUNTIF(Données!M91:N91,"A")-COUNTIF(Données!U91:W91,"A")))</f>
        <v>0</v>
      </c>
      <c r="W91" s="141">
        <f t="shared" si="4"/>
        <v>0</v>
      </c>
      <c r="X91" s="135">
        <f>IF(A91="","",100*W91/(30-COUNTIF(Données!B91:AE91,"A")))</f>
        <v>0</v>
      </c>
    </row>
    <row r="92" spans="1:24" ht="15.75">
      <c r="A92" s="142">
        <f>IF(Données!A92="","",Données!A92)</f>
        <v>0</v>
      </c>
      <c r="B92" s="143">
        <f>IF(A92="","",COUNTIF(Données!B92:D92,1))</f>
        <v>0</v>
      </c>
      <c r="C92" s="143">
        <f>IF(A92="","",COUNTIF(Données!F92:H92,1))</f>
        <v>0</v>
      </c>
      <c r="D92" s="143">
        <f>IF(A92="","",IF(Données!O92=1,1,IF(Données!O92=2,0.5,0)))</f>
        <v>0</v>
      </c>
      <c r="E92" s="143">
        <f>IF(A92="","",COUNTIF(Données!AA92:AC92,1))</f>
        <v>0</v>
      </c>
      <c r="F92" s="144">
        <f t="shared" si="0"/>
        <v>0</v>
      </c>
      <c r="G92" s="145">
        <f>IF(A92="","",100*F92/(10-COUNTIF(Données!B92:D92,"A")-COUNTIF(Données!F92:H92,"A")-COUNTIF(Données!O92,"A")-COUNTIF(Données!AA92:AC92,"A")))</f>
        <v>0</v>
      </c>
      <c r="H92" s="146">
        <f>IF(A92="","",COUNTIF(Données!E92,1))</f>
        <v>0</v>
      </c>
      <c r="I92" s="147">
        <f>IF(A92="","",COUNTIF(Données!X92:Z92,1)+0.5*COUNTIF(Données!X92:Z92,2))</f>
        <v>0</v>
      </c>
      <c r="J92" s="147">
        <f>IF(A92="","",COUNTIF(Données!AD92:AD92,1)+0.5*COUNTIF(Données!AD92:AD92,2))</f>
        <v>0</v>
      </c>
      <c r="K92" s="148">
        <f t="shared" si="1"/>
        <v>0</v>
      </c>
      <c r="L92" s="149">
        <f>IF(A92="","",100*K92/(5-COUNTIF(Données!E92,"A")-COUNTIF(Données!X92:Z92,"A")-COUNTIF(Données!AD92:AD92,"A")))</f>
        <v>0</v>
      </c>
      <c r="M92" s="150">
        <f>IF(A92="","",COUNTIF(Données!I92:L92,1))</f>
        <v>0</v>
      </c>
      <c r="N92" s="150">
        <f>IF(A92="","",COUNTIF(Données!P92:R92,1))</f>
        <v>0</v>
      </c>
      <c r="O92" s="150">
        <f>IF(A92="","",COUNTIF(Données!S92:T92,1)+0.5*COUNTIF(Données!S92:T92,2))</f>
        <v>0</v>
      </c>
      <c r="P92" s="150">
        <f>IF(A92="","",COUNTIF(Données!AE92,1)+0.5*COUNTIF(Données!AE92,2))</f>
        <v>0</v>
      </c>
      <c r="Q92" s="151">
        <f t="shared" si="2"/>
        <v>0</v>
      </c>
      <c r="R92" s="152">
        <f>IF(A92="","",100*Q92/(10-COUNTIF(Données!I92:L92,"A")-COUNTIF(Données!P92:T92,"A")-COUNTIF(Données!AE92,"A")))</f>
        <v>0</v>
      </c>
      <c r="S92" s="153">
        <f>IF(A92="","",COUNTIF(Données!M92:N92,1))</f>
        <v>0</v>
      </c>
      <c r="T92" s="153">
        <f>IF(A92="","",COUNTIF(Données!U92:W92,1))</f>
        <v>0</v>
      </c>
      <c r="U92" s="154">
        <f t="shared" si="3"/>
        <v>0</v>
      </c>
      <c r="V92" s="145">
        <f>IF(A92="","",100*U92/(5-COUNTIF(Données!M92:N92,"A")-COUNTIF(Données!U92:W92,"A")))</f>
        <v>0</v>
      </c>
      <c r="W92" s="155">
        <f t="shared" si="4"/>
        <v>0</v>
      </c>
      <c r="X92" s="149">
        <f>IF(A92="","",100*W92/(30-COUNTIF(Données!B92:AE92,"A")))</f>
        <v>0</v>
      </c>
    </row>
    <row r="93" spans="1:24" ht="15.75">
      <c r="A93" s="116">
        <f>IF(Données!A93="","",Données!A93)</f>
        <v>0</v>
      </c>
      <c r="B93" s="130">
        <f>IF(A93="","",COUNTIF(Données!B93:D93,1))</f>
        <v>0</v>
      </c>
      <c r="C93" s="130">
        <f>IF(A93="","",COUNTIF(Données!F93:H93,1))</f>
        <v>0</v>
      </c>
      <c r="D93" s="130">
        <f>IF(A93="","",IF(Données!O93=1,1,IF(Données!O93=2,0.5,0)))</f>
        <v>0</v>
      </c>
      <c r="E93" s="130">
        <f>IF(A93="","",COUNTIF(Données!AA93:AC93,1))</f>
        <v>0</v>
      </c>
      <c r="F93" s="131">
        <f t="shared" si="0"/>
        <v>0</v>
      </c>
      <c r="G93" s="132">
        <f>IF(A93="","",100*F93/(10-COUNTIF(Données!B93:D93,"A")-COUNTIF(Données!F93:H93,"A")-COUNTIF(Données!O93,"A")-COUNTIF(Données!AA93:AC93,"A")))</f>
        <v>0</v>
      </c>
      <c r="H93" s="133">
        <f>IF(A93="","",COUNTIF(Données!E93,1))</f>
        <v>0</v>
      </c>
      <c r="I93" s="133">
        <f>IF(A93="","",COUNTIF(Données!X93:Z93,1)+0.5*COUNTIF(Données!X93:Z93,2))</f>
        <v>0</v>
      </c>
      <c r="J93" s="133">
        <f>IF(A93="","",COUNTIF(Données!AD93:AD93,1)+0.5*COUNTIF(Données!AD93:AD93,2))</f>
        <v>0</v>
      </c>
      <c r="K93" s="134">
        <f t="shared" si="1"/>
        <v>0</v>
      </c>
      <c r="L93" s="135">
        <f>IF(A93="","",100*K93/(5-COUNTIF(Données!E93,"A")-COUNTIF(Données!X93:Z93,"A")-COUNTIF(Données!AD93:AD93,"A")))</f>
        <v>0</v>
      </c>
      <c r="M93" s="136">
        <f>IF(A93="","",COUNTIF(Données!I93:L93,1))</f>
        <v>0</v>
      </c>
      <c r="N93" s="136">
        <f>IF(A93="","",COUNTIF(Données!P93:R93,1))</f>
        <v>0</v>
      </c>
      <c r="O93" s="136">
        <f>IF(A93="","",COUNTIF(Données!S93:T93,1)+0.5*COUNTIF(Données!S93:T93,2))</f>
        <v>0</v>
      </c>
      <c r="P93" s="136">
        <f>IF(A93="","",COUNTIF(Données!AE93,1)+0.5*COUNTIF(Données!AE93,2))</f>
        <v>0</v>
      </c>
      <c r="Q93" s="134">
        <f t="shared" si="2"/>
        <v>0</v>
      </c>
      <c r="R93" s="137">
        <f>IF(A93="","",100*Q93/(10-COUNTIF(Données!I93:L93,"A")-COUNTIF(Données!P93:T93,"A")-COUNTIF(Données!AE93,"A")))</f>
        <v>0</v>
      </c>
      <c r="S93" s="138">
        <f>IF(A93="","",COUNTIF(Données!M93:N93,1))</f>
        <v>0</v>
      </c>
      <c r="T93" s="138">
        <f>IF(A93="","",COUNTIF(Données!U93:W93,1))</f>
        <v>0</v>
      </c>
      <c r="U93" s="139">
        <f t="shared" si="3"/>
        <v>0</v>
      </c>
      <c r="V93" s="140">
        <f>IF(A93="","",100*U93/(5-COUNTIF(Données!M93:N93,"A")-COUNTIF(Données!U93:W93,"A")))</f>
        <v>0</v>
      </c>
      <c r="W93" s="141">
        <f t="shared" si="4"/>
        <v>0</v>
      </c>
      <c r="X93" s="135">
        <f>IF(A93="","",100*W93/(30-COUNTIF(Données!B93:AE93,"A")))</f>
        <v>0</v>
      </c>
    </row>
    <row r="94" spans="1:24" ht="15.75">
      <c r="A94" s="142">
        <f>IF(Données!A94="","",Données!A94)</f>
        <v>0</v>
      </c>
      <c r="B94" s="143">
        <f>IF(A94="","",COUNTIF(Données!B94:D94,1))</f>
        <v>0</v>
      </c>
      <c r="C94" s="143">
        <f>IF(A94="","",COUNTIF(Données!F94:H94,1))</f>
        <v>0</v>
      </c>
      <c r="D94" s="143">
        <f>IF(A94="","",IF(Données!O94=1,1,IF(Données!O94=2,0.5,0)))</f>
        <v>0</v>
      </c>
      <c r="E94" s="143">
        <f>IF(A94="","",COUNTIF(Données!AA94:AC94,1))</f>
        <v>0</v>
      </c>
      <c r="F94" s="144">
        <f t="shared" si="0"/>
        <v>0</v>
      </c>
      <c r="G94" s="145">
        <f>IF(A94="","",100*F94/(10-COUNTIF(Données!B94:D94,"A")-COUNTIF(Données!F94:H94,"A")-COUNTIF(Données!O94,"A")-COUNTIF(Données!AA94:AC94,"A")))</f>
        <v>0</v>
      </c>
      <c r="H94" s="146">
        <f>IF(A94="","",COUNTIF(Données!E94,1))</f>
        <v>0</v>
      </c>
      <c r="I94" s="147">
        <f>IF(A94="","",COUNTIF(Données!X94:Z94,1)+0.5*COUNTIF(Données!X94:Z94,2))</f>
        <v>0</v>
      </c>
      <c r="J94" s="147">
        <f>IF(A94="","",COUNTIF(Données!AD94:AD94,1)+0.5*COUNTIF(Données!AD94:AD94,2))</f>
        <v>0</v>
      </c>
      <c r="K94" s="148">
        <f t="shared" si="1"/>
        <v>0</v>
      </c>
      <c r="L94" s="149">
        <f>IF(A94="","",100*K94/(5-COUNTIF(Données!E94,"A")-COUNTIF(Données!X94:Z94,"A")-COUNTIF(Données!AD94:AD94,"A")))</f>
        <v>0</v>
      </c>
      <c r="M94" s="150">
        <f>IF(A94="","",COUNTIF(Données!I94:L94,1))</f>
        <v>0</v>
      </c>
      <c r="N94" s="150">
        <f>IF(A94="","",COUNTIF(Données!P94:R94,1))</f>
        <v>0</v>
      </c>
      <c r="O94" s="150">
        <f>IF(A94="","",COUNTIF(Données!S94:T94,1)+0.5*COUNTIF(Données!S94:T94,2))</f>
        <v>0</v>
      </c>
      <c r="P94" s="150">
        <f>IF(A94="","",COUNTIF(Données!AE94,1)+0.5*COUNTIF(Données!AE94,2))</f>
        <v>0</v>
      </c>
      <c r="Q94" s="151">
        <f t="shared" si="2"/>
        <v>0</v>
      </c>
      <c r="R94" s="152">
        <f>IF(A94="","",100*Q94/(10-COUNTIF(Données!I94:L94,"A")-COUNTIF(Données!P94:T94,"A")-COUNTIF(Données!AE94,"A")))</f>
        <v>0</v>
      </c>
      <c r="S94" s="153">
        <f>IF(A94="","",COUNTIF(Données!M94:N94,1))</f>
        <v>0</v>
      </c>
      <c r="T94" s="153">
        <f>IF(A94="","",COUNTIF(Données!U94:W94,1))</f>
        <v>0</v>
      </c>
      <c r="U94" s="154">
        <f t="shared" si="3"/>
        <v>0</v>
      </c>
      <c r="V94" s="145">
        <f>IF(A94="","",100*U94/(5-COUNTIF(Données!M94:N94,"A")-COUNTIF(Données!U94:W94,"A")))</f>
        <v>0</v>
      </c>
      <c r="W94" s="155">
        <f t="shared" si="4"/>
        <v>0</v>
      </c>
      <c r="X94" s="149">
        <f>IF(A94="","",100*W94/(30-COUNTIF(Données!B94:AE94,"A")))</f>
        <v>0</v>
      </c>
    </row>
    <row r="95" spans="1:24" ht="15.75">
      <c r="A95" s="116">
        <f>IF(Données!A95="","",Données!A95)</f>
        <v>0</v>
      </c>
      <c r="B95" s="130">
        <f>IF(A95="","",COUNTIF(Données!B95:D95,1))</f>
        <v>0</v>
      </c>
      <c r="C95" s="130">
        <f>IF(A95="","",COUNTIF(Données!F95:H95,1))</f>
        <v>0</v>
      </c>
      <c r="D95" s="130">
        <f>IF(A95="","",IF(Données!O95=1,1,IF(Données!O95=2,0.5,0)))</f>
        <v>0</v>
      </c>
      <c r="E95" s="130">
        <f>IF(A95="","",COUNTIF(Données!AA95:AC95,1))</f>
        <v>0</v>
      </c>
      <c r="F95" s="131">
        <f t="shared" si="0"/>
        <v>0</v>
      </c>
      <c r="G95" s="132">
        <f>IF(A95="","",100*F95/(10-COUNTIF(Données!B95:D95,"A")-COUNTIF(Données!F95:H95,"A")-COUNTIF(Données!O95,"A")-COUNTIF(Données!AA95:AC95,"A")))</f>
        <v>0</v>
      </c>
      <c r="H95" s="133">
        <f>IF(A95="","",COUNTIF(Données!E95,1))</f>
        <v>0</v>
      </c>
      <c r="I95" s="133">
        <f>IF(A95="","",COUNTIF(Données!X95:Z95,1)+0.5*COUNTIF(Données!X95:Z95,2))</f>
        <v>0</v>
      </c>
      <c r="J95" s="133">
        <f>IF(A95="","",COUNTIF(Données!AD95:AD95,1)+0.5*COUNTIF(Données!AD95:AD95,2))</f>
        <v>0</v>
      </c>
      <c r="K95" s="134">
        <f t="shared" si="1"/>
        <v>0</v>
      </c>
      <c r="L95" s="135">
        <f>IF(A95="","",100*K95/(5-COUNTIF(Données!E95,"A")-COUNTIF(Données!X95:Z95,"A")-COUNTIF(Données!AD95:AD95,"A")))</f>
        <v>0</v>
      </c>
      <c r="M95" s="136">
        <f>IF(A95="","",COUNTIF(Données!I95:L95,1))</f>
        <v>0</v>
      </c>
      <c r="N95" s="136">
        <f>IF(A95="","",COUNTIF(Données!P95:R95,1))</f>
        <v>0</v>
      </c>
      <c r="O95" s="136">
        <f>IF(A95="","",COUNTIF(Données!S95:T95,1)+0.5*COUNTIF(Données!S95:T95,2))</f>
        <v>0</v>
      </c>
      <c r="P95" s="136">
        <f>IF(A95="","",COUNTIF(Données!AE95,1)+0.5*COUNTIF(Données!AE95,2))</f>
        <v>0</v>
      </c>
      <c r="Q95" s="134">
        <f t="shared" si="2"/>
        <v>0</v>
      </c>
      <c r="R95" s="137">
        <f>IF(A95="","",100*Q95/(10-COUNTIF(Données!I95:L95,"A")-COUNTIF(Données!P95:T95,"A")-COUNTIF(Données!AE95,"A")))</f>
        <v>0</v>
      </c>
      <c r="S95" s="138">
        <f>IF(A95="","",COUNTIF(Données!M95:N95,1))</f>
        <v>0</v>
      </c>
      <c r="T95" s="138">
        <f>IF(A95="","",COUNTIF(Données!U95:W95,1))</f>
        <v>0</v>
      </c>
      <c r="U95" s="139">
        <f t="shared" si="3"/>
        <v>0</v>
      </c>
      <c r="V95" s="140">
        <f>IF(A95="","",100*U95/(5-COUNTIF(Données!M95:N95,"A")-COUNTIF(Données!U95:W95,"A")))</f>
        <v>0</v>
      </c>
      <c r="W95" s="141">
        <f t="shared" si="4"/>
        <v>0</v>
      </c>
      <c r="X95" s="135">
        <f>IF(A95="","",100*W95/(30-COUNTIF(Données!B95:AE95,"A")))</f>
        <v>0</v>
      </c>
    </row>
    <row r="96" spans="1:24" ht="15.75">
      <c r="A96" s="142">
        <f>IF(Données!A96="","",Données!A96)</f>
        <v>0</v>
      </c>
      <c r="B96" s="143">
        <f>IF(A96="","",COUNTIF(Données!B96:D96,1))</f>
        <v>0</v>
      </c>
      <c r="C96" s="143">
        <f>IF(A96="","",COUNTIF(Données!F96:H96,1))</f>
        <v>0</v>
      </c>
      <c r="D96" s="143">
        <f>IF(A96="","",IF(Données!O96=1,1,IF(Données!O96=2,0.5,0)))</f>
        <v>0</v>
      </c>
      <c r="E96" s="143">
        <f>IF(A96="","",COUNTIF(Données!AA96:AC96,1))</f>
        <v>0</v>
      </c>
      <c r="F96" s="144">
        <f t="shared" si="0"/>
        <v>0</v>
      </c>
      <c r="G96" s="145">
        <f>IF(A96="","",100*F96/(10-COUNTIF(Données!B96:D96,"A")-COUNTIF(Données!F96:H96,"A")-COUNTIF(Données!O96,"A")-COUNTIF(Données!AA96:AC96,"A")))</f>
        <v>0</v>
      </c>
      <c r="H96" s="146">
        <f>IF(A96="","",COUNTIF(Données!E96,1))</f>
        <v>0</v>
      </c>
      <c r="I96" s="147">
        <f>IF(A96="","",COUNTIF(Données!X96:Z96,1)+0.5*COUNTIF(Données!X96:Z96,2))</f>
        <v>0</v>
      </c>
      <c r="J96" s="147">
        <f>IF(A96="","",COUNTIF(Données!AD96:AD96,1)+0.5*COUNTIF(Données!AD96:AD96,2))</f>
        <v>0</v>
      </c>
      <c r="K96" s="148">
        <f t="shared" si="1"/>
        <v>0</v>
      </c>
      <c r="L96" s="149">
        <f>IF(A96="","",100*K96/(5-COUNTIF(Données!E96,"A")-COUNTIF(Données!X96:Z96,"A")-COUNTIF(Données!AD96:AD96,"A")))</f>
        <v>0</v>
      </c>
      <c r="M96" s="150">
        <f>IF(A96="","",COUNTIF(Données!I96:L96,1))</f>
        <v>0</v>
      </c>
      <c r="N96" s="150">
        <f>IF(A96="","",COUNTIF(Données!P96:R96,1))</f>
        <v>0</v>
      </c>
      <c r="O96" s="150">
        <f>IF(A96="","",COUNTIF(Données!S96:T96,1)+0.5*COUNTIF(Données!S96:T96,2))</f>
        <v>0</v>
      </c>
      <c r="P96" s="150">
        <f>IF(A96="","",COUNTIF(Données!AE96,1)+0.5*COUNTIF(Données!AE96,2))</f>
        <v>0</v>
      </c>
      <c r="Q96" s="151">
        <f t="shared" si="2"/>
        <v>0</v>
      </c>
      <c r="R96" s="152">
        <f>IF(A96="","",100*Q96/(10-COUNTIF(Données!I96:L96,"A")-COUNTIF(Données!P96:T96,"A")-COUNTIF(Données!AE96,"A")))</f>
        <v>0</v>
      </c>
      <c r="S96" s="153">
        <f>IF(A96="","",COUNTIF(Données!M96:N96,1))</f>
        <v>0</v>
      </c>
      <c r="T96" s="153">
        <f>IF(A96="","",COUNTIF(Données!U96:W96,1))</f>
        <v>0</v>
      </c>
      <c r="U96" s="154">
        <f t="shared" si="3"/>
        <v>0</v>
      </c>
      <c r="V96" s="145">
        <f>IF(A96="","",100*U96/(5-COUNTIF(Données!M96:N96,"A")-COUNTIF(Données!U96:W96,"A")))</f>
        <v>0</v>
      </c>
      <c r="W96" s="155">
        <f t="shared" si="4"/>
        <v>0</v>
      </c>
      <c r="X96" s="149">
        <f>IF(A96="","",100*W96/(30-COUNTIF(Données!B96:AE96,"A")))</f>
        <v>0</v>
      </c>
    </row>
    <row r="97" spans="1:24" ht="15.75">
      <c r="A97" s="116">
        <f>IF(Données!A97="","",Données!A97)</f>
        <v>0</v>
      </c>
      <c r="B97" s="130">
        <f>IF(A97="","",COUNTIF(Données!B97:D97,1))</f>
        <v>0</v>
      </c>
      <c r="C97" s="130">
        <f>IF(A97="","",COUNTIF(Données!F97:H97,1))</f>
        <v>0</v>
      </c>
      <c r="D97" s="130">
        <f>IF(A97="","",IF(Données!O97=1,1,IF(Données!O97=2,0.5,0)))</f>
        <v>0</v>
      </c>
      <c r="E97" s="130">
        <f>IF(A97="","",COUNTIF(Données!AA97:AC97,1))</f>
        <v>0</v>
      </c>
      <c r="F97" s="131">
        <f t="shared" si="0"/>
        <v>0</v>
      </c>
      <c r="G97" s="132">
        <f>IF(A97="","",100*F97/(10-COUNTIF(Données!B97:D97,"A")-COUNTIF(Données!F97:H97,"A")-COUNTIF(Données!O97,"A")-COUNTIF(Données!AA97:AC97,"A")))</f>
        <v>0</v>
      </c>
      <c r="H97" s="133">
        <f>IF(A97="","",COUNTIF(Données!E97,1))</f>
        <v>0</v>
      </c>
      <c r="I97" s="133">
        <f>IF(A97="","",COUNTIF(Données!X97:Z97,1)+0.5*COUNTIF(Données!X97:Z97,2))</f>
        <v>0</v>
      </c>
      <c r="J97" s="133">
        <f>IF(A97="","",COUNTIF(Données!AD97:AD97,1)+0.5*COUNTIF(Données!AD97:AD97,2))</f>
        <v>0</v>
      </c>
      <c r="K97" s="134">
        <f t="shared" si="1"/>
        <v>0</v>
      </c>
      <c r="L97" s="135">
        <f>IF(A97="","",100*K97/(5-COUNTIF(Données!E97,"A")-COUNTIF(Données!X97:Z97,"A")-COUNTIF(Données!AD97:AD97,"A")))</f>
        <v>0</v>
      </c>
      <c r="M97" s="136">
        <f>IF(A97="","",COUNTIF(Données!I97:L97,1))</f>
        <v>0</v>
      </c>
      <c r="N97" s="136">
        <f>IF(A97="","",COUNTIF(Données!P97:R97,1))</f>
        <v>0</v>
      </c>
      <c r="O97" s="136">
        <f>IF(A97="","",COUNTIF(Données!S97:T97,1)+0.5*COUNTIF(Données!S97:T97,2))</f>
        <v>0</v>
      </c>
      <c r="P97" s="136">
        <f>IF(A97="","",COUNTIF(Données!AE97,1)+0.5*COUNTIF(Données!AE97,2))</f>
        <v>0</v>
      </c>
      <c r="Q97" s="134">
        <f t="shared" si="2"/>
        <v>0</v>
      </c>
      <c r="R97" s="137">
        <f>IF(A97="","",100*Q97/(10-COUNTIF(Données!I97:L97,"A")-COUNTIF(Données!P97:T97,"A")-COUNTIF(Données!AE97,"A")))</f>
        <v>0</v>
      </c>
      <c r="S97" s="138">
        <f>IF(A97="","",COUNTIF(Données!M97:N97,1))</f>
        <v>0</v>
      </c>
      <c r="T97" s="138">
        <f>IF(A97="","",COUNTIF(Données!U97:W97,1))</f>
        <v>0</v>
      </c>
      <c r="U97" s="139">
        <f t="shared" si="3"/>
        <v>0</v>
      </c>
      <c r="V97" s="140">
        <f>IF(A97="","",100*U97/(5-COUNTIF(Données!M97:N97,"A")-COUNTIF(Données!U97:W97,"A")))</f>
        <v>0</v>
      </c>
      <c r="W97" s="141">
        <f t="shared" si="4"/>
        <v>0</v>
      </c>
      <c r="X97" s="135">
        <f>IF(A97="","",100*W97/(30-COUNTIF(Données!B97:AE97,"A")))</f>
        <v>0</v>
      </c>
    </row>
    <row r="98" spans="1:24" ht="15.75">
      <c r="A98" s="142">
        <f>IF(Données!A98="","",Données!A98)</f>
        <v>0</v>
      </c>
      <c r="B98" s="143">
        <f>IF(A98="","",COUNTIF(Données!B98:D98,1))</f>
        <v>0</v>
      </c>
      <c r="C98" s="143">
        <f>IF(A98="","",COUNTIF(Données!F98:H98,1))</f>
        <v>0</v>
      </c>
      <c r="D98" s="143">
        <f>IF(A98="","",IF(Données!O98=1,1,IF(Données!O98=2,0.5,0)))</f>
        <v>0</v>
      </c>
      <c r="E98" s="143">
        <f>IF(A98="","",COUNTIF(Données!AA98:AC98,1))</f>
        <v>0</v>
      </c>
      <c r="F98" s="144">
        <f t="shared" si="0"/>
        <v>0</v>
      </c>
      <c r="G98" s="145">
        <f>IF(A98="","",100*F98/(10-COUNTIF(Données!B98:D98,"A")-COUNTIF(Données!F98:H98,"A")-COUNTIF(Données!O98,"A")-COUNTIF(Données!AA98:AC98,"A")))</f>
        <v>0</v>
      </c>
      <c r="H98" s="146">
        <f>IF(A98="","",COUNTIF(Données!E98,1))</f>
        <v>0</v>
      </c>
      <c r="I98" s="147">
        <f>IF(A98="","",COUNTIF(Données!X98:Z98,1)+0.5*COUNTIF(Données!X98:Z98,2))</f>
        <v>0</v>
      </c>
      <c r="J98" s="147">
        <f>IF(A98="","",COUNTIF(Données!AD98:AD98,1)+0.5*COUNTIF(Données!AD98:AD98,2))</f>
        <v>0</v>
      </c>
      <c r="K98" s="148">
        <f t="shared" si="1"/>
        <v>0</v>
      </c>
      <c r="L98" s="149">
        <f>IF(A98="","",100*K98/(5-COUNTIF(Données!E98,"A")-COUNTIF(Données!X98:Z98,"A")-COUNTIF(Données!AD98:AD98,"A")))</f>
        <v>0</v>
      </c>
      <c r="M98" s="150">
        <f>IF(A98="","",COUNTIF(Données!I98:L98,1))</f>
        <v>0</v>
      </c>
      <c r="N98" s="150">
        <f>IF(A98="","",COUNTIF(Données!P98:R98,1))</f>
        <v>0</v>
      </c>
      <c r="O98" s="150">
        <f>IF(A98="","",COUNTIF(Données!S98:T98,1)+0.5*COUNTIF(Données!S98:T98,2))</f>
        <v>0</v>
      </c>
      <c r="P98" s="150">
        <f>IF(A98="","",COUNTIF(Données!AE98,1)+0.5*COUNTIF(Données!AE98,2))</f>
        <v>0</v>
      </c>
      <c r="Q98" s="151">
        <f t="shared" si="2"/>
        <v>0</v>
      </c>
      <c r="R98" s="152">
        <f>IF(A98="","",100*Q98/(10-COUNTIF(Données!I98:L98,"A")-COUNTIF(Données!P98:T98,"A")-COUNTIF(Données!AE98,"A")))</f>
        <v>0</v>
      </c>
      <c r="S98" s="153">
        <f>IF(A98="","",COUNTIF(Données!M98:N98,1))</f>
        <v>0</v>
      </c>
      <c r="T98" s="153">
        <f>IF(A98="","",COUNTIF(Données!U98:W98,1))</f>
        <v>0</v>
      </c>
      <c r="U98" s="154">
        <f t="shared" si="3"/>
        <v>0</v>
      </c>
      <c r="V98" s="145">
        <f>IF(A98="","",100*U98/(5-COUNTIF(Données!M98:N98,"A")-COUNTIF(Données!U98:W98,"A")))</f>
        <v>0</v>
      </c>
      <c r="W98" s="155">
        <f t="shared" si="4"/>
        <v>0</v>
      </c>
      <c r="X98" s="149">
        <f>IF(A98="","",100*W98/(30-COUNTIF(Données!B98:AE98,"A")))</f>
        <v>0</v>
      </c>
    </row>
    <row r="99" spans="1:24" ht="15.75">
      <c r="A99" s="116">
        <f>IF(Données!A99="","",Données!A99)</f>
        <v>0</v>
      </c>
      <c r="B99" s="130">
        <f>IF(A99="","",COUNTIF(Données!B99:D99,1))</f>
        <v>0</v>
      </c>
      <c r="C99" s="130">
        <f>IF(A99="","",COUNTIF(Données!F99:H99,1))</f>
        <v>0</v>
      </c>
      <c r="D99" s="130">
        <f>IF(A99="","",IF(Données!O99=1,1,IF(Données!O99=2,0.5,0)))</f>
        <v>0</v>
      </c>
      <c r="E99" s="130">
        <f>IF(A99="","",COUNTIF(Données!AA99:AC99,1))</f>
        <v>0</v>
      </c>
      <c r="F99" s="131">
        <f t="shared" si="0"/>
        <v>0</v>
      </c>
      <c r="G99" s="132">
        <f>IF(A99="","",100*F99/(10-COUNTIF(Données!B99:D99,"A")-COUNTIF(Données!F99:H99,"A")-COUNTIF(Données!O99,"A")-COUNTIF(Données!AA99:AC99,"A")))</f>
        <v>0</v>
      </c>
      <c r="H99" s="133">
        <f>IF(A99="","",COUNTIF(Données!E99,1))</f>
        <v>0</v>
      </c>
      <c r="I99" s="133">
        <f>IF(A99="","",COUNTIF(Données!X99:Z99,1)+0.5*COUNTIF(Données!X99:Z99,2))</f>
        <v>0</v>
      </c>
      <c r="J99" s="133">
        <f>IF(A99="","",COUNTIF(Données!AD99:AD99,1)+0.5*COUNTIF(Données!AD99:AD99,2))</f>
        <v>0</v>
      </c>
      <c r="K99" s="134">
        <f t="shared" si="1"/>
        <v>0</v>
      </c>
      <c r="L99" s="135">
        <f>IF(A99="","",100*K99/(5-COUNTIF(Données!E99,"A")-COUNTIF(Données!X99:Z99,"A")-COUNTIF(Données!AD99:AD99,"A")))</f>
        <v>0</v>
      </c>
      <c r="M99" s="136">
        <f>IF(A99="","",COUNTIF(Données!I99:L99,1))</f>
        <v>0</v>
      </c>
      <c r="N99" s="136">
        <f>IF(A99="","",COUNTIF(Données!P99:R99,1))</f>
        <v>0</v>
      </c>
      <c r="O99" s="136">
        <f>IF(A99="","",COUNTIF(Données!S99:T99,1)+0.5*COUNTIF(Données!S99:T99,2))</f>
        <v>0</v>
      </c>
      <c r="P99" s="136">
        <f>IF(A99="","",COUNTIF(Données!AE99,1)+0.5*COUNTIF(Données!AE99,2))</f>
        <v>0</v>
      </c>
      <c r="Q99" s="134">
        <f t="shared" si="2"/>
        <v>0</v>
      </c>
      <c r="R99" s="137">
        <f>IF(A99="","",100*Q99/(10-COUNTIF(Données!I99:L99,"A")-COUNTIF(Données!P99:T99,"A")-COUNTIF(Données!AE99,"A")))</f>
        <v>0</v>
      </c>
      <c r="S99" s="138">
        <f>IF(A99="","",COUNTIF(Données!M99:N99,1))</f>
        <v>0</v>
      </c>
      <c r="T99" s="138">
        <f>IF(A99="","",COUNTIF(Données!U99:W99,1))</f>
        <v>0</v>
      </c>
      <c r="U99" s="139">
        <f t="shared" si="3"/>
        <v>0</v>
      </c>
      <c r="V99" s="140">
        <f>IF(A99="","",100*U99/(5-COUNTIF(Données!M99:N99,"A")-COUNTIF(Données!U99:W99,"A")))</f>
        <v>0</v>
      </c>
      <c r="W99" s="141">
        <f t="shared" si="4"/>
        <v>0</v>
      </c>
      <c r="X99" s="135">
        <f>IF(A99="","",100*W99/(30-COUNTIF(Données!B99:AE99,"A")))</f>
        <v>0</v>
      </c>
    </row>
    <row r="100" spans="1:24" ht="15.75">
      <c r="A100" s="142">
        <f>IF(Données!A100="","",Données!A100)</f>
        <v>0</v>
      </c>
      <c r="B100" s="143">
        <f>IF(A100="","",COUNTIF(Données!B100:D100,1))</f>
        <v>0</v>
      </c>
      <c r="C100" s="143">
        <f>IF(A100="","",COUNTIF(Données!F100:H100,1))</f>
        <v>0</v>
      </c>
      <c r="D100" s="143">
        <f>IF(A100="","",IF(Données!O100=1,1,IF(Données!O100=2,0.5,0)))</f>
        <v>0</v>
      </c>
      <c r="E100" s="143">
        <f>IF(A100="","",COUNTIF(Données!AA100:AC100,1))</f>
        <v>0</v>
      </c>
      <c r="F100" s="144">
        <f t="shared" si="0"/>
        <v>0</v>
      </c>
      <c r="G100" s="145">
        <f>IF(A100="","",100*F100/(10-COUNTIF(Données!B100:D100,"A")-COUNTIF(Données!F100:H100,"A")-COUNTIF(Données!O100,"A")-COUNTIF(Données!AA100:AC100,"A")))</f>
        <v>0</v>
      </c>
      <c r="H100" s="146">
        <f>IF(A100="","",COUNTIF(Données!E100,1))</f>
        <v>0</v>
      </c>
      <c r="I100" s="147">
        <f>IF(A100="","",COUNTIF(Données!X100:Z100,1)+0.5*COUNTIF(Données!X100:Z100,2))</f>
        <v>0</v>
      </c>
      <c r="J100" s="147">
        <f>IF(A100="","",COUNTIF(Données!AD100:AD100,1)+0.5*COUNTIF(Données!AD100:AD100,2))</f>
        <v>0</v>
      </c>
      <c r="K100" s="148">
        <f t="shared" si="1"/>
        <v>0</v>
      </c>
      <c r="L100" s="149">
        <f>IF(A100="","",100*K100/(5-COUNTIF(Données!E100,"A")-COUNTIF(Données!X100:Z100,"A")-COUNTIF(Données!AD100:AD100,"A")))</f>
        <v>0</v>
      </c>
      <c r="M100" s="150">
        <f>IF(A100="","",COUNTIF(Données!I100:L100,1))</f>
        <v>0</v>
      </c>
      <c r="N100" s="150">
        <f>IF(A100="","",COUNTIF(Données!P100:R100,1))</f>
        <v>0</v>
      </c>
      <c r="O100" s="150">
        <f>IF(A100="","",COUNTIF(Données!S100:T100,1)+0.5*COUNTIF(Données!S100:T100,2))</f>
        <v>0</v>
      </c>
      <c r="P100" s="150">
        <f>IF(A100="","",COUNTIF(Données!AE100,1)+0.5*COUNTIF(Données!AE100,2))</f>
        <v>0</v>
      </c>
      <c r="Q100" s="151">
        <f t="shared" si="2"/>
        <v>0</v>
      </c>
      <c r="R100" s="152">
        <f>IF(A100="","",100*Q100/(10-COUNTIF(Données!I100:L100,"A")-COUNTIF(Données!P100:T100,"A")-COUNTIF(Données!AE100,"A")))</f>
        <v>0</v>
      </c>
      <c r="S100" s="153">
        <f>IF(A100="","",COUNTIF(Données!M100:N100,1))</f>
        <v>0</v>
      </c>
      <c r="T100" s="153">
        <f>IF(A100="","",COUNTIF(Données!U100:W100,1))</f>
        <v>0</v>
      </c>
      <c r="U100" s="154">
        <f t="shared" si="3"/>
        <v>0</v>
      </c>
      <c r="V100" s="145">
        <f>IF(A100="","",100*U100/(5-COUNTIF(Données!M100:N100,"A")-COUNTIF(Données!U100:W100,"A")))</f>
        <v>0</v>
      </c>
      <c r="W100" s="155">
        <f t="shared" si="4"/>
        <v>0</v>
      </c>
      <c r="X100" s="149">
        <f>IF(A100="","",100*W100/(30-COUNTIF(Données!B100:AE100,"A")))</f>
        <v>0</v>
      </c>
    </row>
    <row r="101" spans="1:24" ht="15.75">
      <c r="A101" s="116">
        <f>IF(Données!A101="","",Données!A101)</f>
        <v>0</v>
      </c>
      <c r="B101" s="130">
        <f>IF(A101="","",COUNTIF(Données!B101:D101,1))</f>
        <v>0</v>
      </c>
      <c r="C101" s="130">
        <f>IF(A101="","",COUNTIF(Données!F101:H101,1))</f>
        <v>0</v>
      </c>
      <c r="D101" s="130">
        <f>IF(A101="","",IF(Données!O101=1,1,IF(Données!O101=2,0.5,0)))</f>
        <v>0</v>
      </c>
      <c r="E101" s="130">
        <f>IF(A101="","",COUNTIF(Données!AA101:AC101,1))</f>
        <v>0</v>
      </c>
      <c r="F101" s="131">
        <f t="shared" si="0"/>
        <v>0</v>
      </c>
      <c r="G101" s="132">
        <f>IF(A101="","",100*F101/(10-COUNTIF(Données!B101:D101,"A")-COUNTIF(Données!F101:H101,"A")-COUNTIF(Données!O101,"A")-COUNTIF(Données!AA101:AC101,"A")))</f>
        <v>0</v>
      </c>
      <c r="H101" s="133">
        <f>IF(A101="","",COUNTIF(Données!E101,1))</f>
        <v>0</v>
      </c>
      <c r="I101" s="133">
        <f>IF(A101="","",COUNTIF(Données!X101:Z101,1)+0.5*COUNTIF(Données!X101:Z101,2))</f>
        <v>0</v>
      </c>
      <c r="J101" s="133">
        <f>IF(A101="","",COUNTIF(Données!AD101:AD101,1)+0.5*COUNTIF(Données!AD101:AD101,2))</f>
        <v>0</v>
      </c>
      <c r="K101" s="134">
        <f t="shared" si="1"/>
        <v>0</v>
      </c>
      <c r="L101" s="135">
        <f>IF(A101="","",100*K101/(5-COUNTIF(Données!E101,"A")-COUNTIF(Données!X101:Z101,"A")-COUNTIF(Données!AD101:AD101,"A")))</f>
        <v>0</v>
      </c>
      <c r="M101" s="136">
        <f>IF(A101="","",COUNTIF(Données!I101:L101,1))</f>
        <v>0</v>
      </c>
      <c r="N101" s="136">
        <f>IF(A101="","",COUNTIF(Données!P101:R101,1))</f>
        <v>0</v>
      </c>
      <c r="O101" s="136">
        <f>IF(A101="","",COUNTIF(Données!S101:T101,1)+0.5*COUNTIF(Données!S101:T101,2))</f>
        <v>0</v>
      </c>
      <c r="P101" s="136">
        <f>IF(A101="","",COUNTIF(Données!AE101,1)+0.5*COUNTIF(Données!AE101,2))</f>
        <v>0</v>
      </c>
      <c r="Q101" s="134">
        <f t="shared" si="2"/>
        <v>0</v>
      </c>
      <c r="R101" s="137">
        <f>IF(A101="","",100*Q101/(10-COUNTIF(Données!I101:L101,"A")-COUNTIF(Données!P101:T101,"A")-COUNTIF(Données!AE101,"A")))</f>
        <v>0</v>
      </c>
      <c r="S101" s="138">
        <f>IF(A101="","",COUNTIF(Données!M101:N101,1))</f>
        <v>0</v>
      </c>
      <c r="T101" s="138">
        <f>IF(A101="","",COUNTIF(Données!U101:W101,1))</f>
        <v>0</v>
      </c>
      <c r="U101" s="139">
        <f t="shared" si="3"/>
        <v>0</v>
      </c>
      <c r="V101" s="140">
        <f>IF(A101="","",100*U101/(5-COUNTIF(Données!M101:N101,"A")-COUNTIF(Données!U101:W101,"A")))</f>
        <v>0</v>
      </c>
      <c r="W101" s="141">
        <f t="shared" si="4"/>
        <v>0</v>
      </c>
      <c r="X101" s="135">
        <f>IF(A101="","",100*W101/(30-COUNTIF(Données!B101:AE101,"A")))</f>
        <v>0</v>
      </c>
    </row>
    <row r="102" spans="1:24" ht="15.75">
      <c r="A102" s="142">
        <f>IF(Données!A102="","",Données!A102)</f>
        <v>0</v>
      </c>
      <c r="B102" s="143">
        <f>IF(A102="","",COUNTIF(Données!B102:D102,1))</f>
        <v>0</v>
      </c>
      <c r="C102" s="143">
        <f>IF(A102="","",COUNTIF(Données!F102:H102,1))</f>
        <v>0</v>
      </c>
      <c r="D102" s="143">
        <f>IF(A102="","",IF(Données!O102=1,1,IF(Données!O102=2,0.5,0)))</f>
        <v>0</v>
      </c>
      <c r="E102" s="143">
        <f>IF(A102="","",COUNTIF(Données!AA102:AC102,1))</f>
        <v>0</v>
      </c>
      <c r="F102" s="144">
        <f t="shared" si="0"/>
        <v>0</v>
      </c>
      <c r="G102" s="145">
        <f>IF(A102="","",100*F102/(10-COUNTIF(Données!B102:D102,"A")-COUNTIF(Données!F102:H102,"A")-COUNTIF(Données!O102,"A")-COUNTIF(Données!AA102:AC102,"A")))</f>
        <v>0</v>
      </c>
      <c r="H102" s="146">
        <f>IF(A102="","",COUNTIF(Données!E102,1))</f>
        <v>0</v>
      </c>
      <c r="I102" s="147">
        <f>IF(A102="","",COUNTIF(Données!X102:Z102,1)+0.5*COUNTIF(Données!X102:Z102,2))</f>
        <v>0</v>
      </c>
      <c r="J102" s="147">
        <f>IF(A102="","",COUNTIF(Données!AD102:AD102,1)+0.5*COUNTIF(Données!AD102:AD102,2))</f>
        <v>0</v>
      </c>
      <c r="K102" s="148">
        <f t="shared" si="1"/>
        <v>0</v>
      </c>
      <c r="L102" s="149">
        <f>IF(A102="","",100*K102/(5-COUNTIF(Données!E102,"A")-COUNTIF(Données!X102:Z102,"A")-COUNTIF(Données!AD102:AD102,"A")))</f>
        <v>0</v>
      </c>
      <c r="M102" s="150">
        <f>IF(A102="","",COUNTIF(Données!I102:L102,1))</f>
        <v>0</v>
      </c>
      <c r="N102" s="150">
        <f>IF(A102="","",COUNTIF(Données!P102:R102,1))</f>
        <v>0</v>
      </c>
      <c r="O102" s="150">
        <f>IF(A102="","",COUNTIF(Données!S102:T102,1)+0.5*COUNTIF(Données!S102:T102,2))</f>
        <v>0</v>
      </c>
      <c r="P102" s="150">
        <f>IF(A102="","",COUNTIF(Données!AE102,1)+0.5*COUNTIF(Données!AE102,2))</f>
        <v>0</v>
      </c>
      <c r="Q102" s="151">
        <f t="shared" si="2"/>
        <v>0</v>
      </c>
      <c r="R102" s="152">
        <f>IF(A102="","",100*Q102/(10-COUNTIF(Données!I102:L102,"A")-COUNTIF(Données!P102:T102,"A")-COUNTIF(Données!AE102,"A")))</f>
        <v>0</v>
      </c>
      <c r="S102" s="153">
        <f>IF(A102="","",COUNTIF(Données!M102:N102,1))</f>
        <v>0</v>
      </c>
      <c r="T102" s="153">
        <f>IF(A102="","",COUNTIF(Données!U102:W102,1))</f>
        <v>0</v>
      </c>
      <c r="U102" s="154">
        <f t="shared" si="3"/>
        <v>0</v>
      </c>
      <c r="V102" s="145">
        <f>IF(A102="","",100*U102/(5-COUNTIF(Données!M102:N102,"A")-COUNTIF(Données!U102:W102,"A")))</f>
        <v>0</v>
      </c>
      <c r="W102" s="155">
        <f t="shared" si="4"/>
        <v>0</v>
      </c>
      <c r="X102" s="149">
        <f>IF(A102="","",100*W102/(30-COUNTIF(Données!B102:AE102,"A")))</f>
        <v>0</v>
      </c>
    </row>
    <row r="103" spans="1:24" ht="15.75">
      <c r="A103" s="116">
        <f>IF(Données!A103="","",Données!A103)</f>
        <v>0</v>
      </c>
      <c r="B103" s="130">
        <f>IF(A103="","",COUNTIF(Données!B103:D103,1))</f>
        <v>0</v>
      </c>
      <c r="C103" s="130">
        <f>IF(A103="","",COUNTIF(Données!F103:H103,1))</f>
        <v>0</v>
      </c>
      <c r="D103" s="130">
        <f>IF(A103="","",IF(Données!O103=1,1,IF(Données!O103=2,0.5,0)))</f>
        <v>0</v>
      </c>
      <c r="E103" s="130">
        <f>IF(A103="","",COUNTIF(Données!AA103:AC103,1))</f>
        <v>0</v>
      </c>
      <c r="F103" s="131">
        <f t="shared" si="0"/>
        <v>0</v>
      </c>
      <c r="G103" s="132">
        <f>IF(A103="","",100*F103/(10-COUNTIF(Données!B103:D103,"A")-COUNTIF(Données!F103:H103,"A")-COUNTIF(Données!O103,"A")-COUNTIF(Données!AA103:AC103,"A")))</f>
        <v>0</v>
      </c>
      <c r="H103" s="133">
        <f>IF(A103="","",COUNTIF(Données!E103,1))</f>
        <v>0</v>
      </c>
      <c r="I103" s="133">
        <f>IF(A103="","",COUNTIF(Données!X103:Z103,1)+0.5*COUNTIF(Données!X103:Z103,2))</f>
        <v>0</v>
      </c>
      <c r="J103" s="133">
        <f>IF(A103="","",COUNTIF(Données!AD103:AD103,1)+0.5*COUNTIF(Données!AD103:AD103,2))</f>
        <v>0</v>
      </c>
      <c r="K103" s="134">
        <f t="shared" si="1"/>
        <v>0</v>
      </c>
      <c r="L103" s="135">
        <f>IF(A103="","",100*K103/(5-COUNTIF(Données!E103,"A")-COUNTIF(Données!X103:Z103,"A")-COUNTIF(Données!AD103:AD103,"A")))</f>
        <v>0</v>
      </c>
      <c r="M103" s="136">
        <f>IF(A103="","",COUNTIF(Données!I103:L103,1))</f>
        <v>0</v>
      </c>
      <c r="N103" s="136">
        <f>IF(A103="","",COUNTIF(Données!P103:R103,1))</f>
        <v>0</v>
      </c>
      <c r="O103" s="136">
        <f>IF(A103="","",COUNTIF(Données!S103:T103,1)+0.5*COUNTIF(Données!S103:T103,2))</f>
        <v>0</v>
      </c>
      <c r="P103" s="136">
        <f>IF(A103="","",COUNTIF(Données!AE103,1)+0.5*COUNTIF(Données!AE103,2))</f>
        <v>0</v>
      </c>
      <c r="Q103" s="134">
        <f t="shared" si="2"/>
        <v>0</v>
      </c>
      <c r="R103" s="137">
        <f>IF(A103="","",100*Q103/(10-COUNTIF(Données!I103:L103,"A")-COUNTIF(Données!P103:T103,"A")-COUNTIF(Données!AE103,"A")))</f>
        <v>0</v>
      </c>
      <c r="S103" s="138">
        <f>IF(A103="","",COUNTIF(Données!M103:N103,1))</f>
        <v>0</v>
      </c>
      <c r="T103" s="138">
        <f>IF(A103="","",COUNTIF(Données!U103:W103,1))</f>
        <v>0</v>
      </c>
      <c r="U103" s="139">
        <f t="shared" si="3"/>
        <v>0</v>
      </c>
      <c r="V103" s="140">
        <f>IF(A103="","",100*U103/(5-COUNTIF(Données!M103:N103,"A")-COUNTIF(Données!U103:W103,"A")))</f>
        <v>0</v>
      </c>
      <c r="W103" s="141">
        <f t="shared" si="4"/>
        <v>0</v>
      </c>
      <c r="X103" s="135">
        <f>IF(A103="","",100*W103/(30-COUNTIF(Données!B103:AE103,"A")))</f>
        <v>0</v>
      </c>
    </row>
    <row r="104" spans="1:24" ht="15.75">
      <c r="A104" s="142">
        <f>IF(Données!A104="","",Données!A104)</f>
        <v>0</v>
      </c>
      <c r="B104" s="143">
        <f>IF(A104="","",COUNTIF(Données!B104:D104,1))</f>
        <v>0</v>
      </c>
      <c r="C104" s="143">
        <f>IF(A104="","",COUNTIF(Données!F104:H104,1))</f>
        <v>0</v>
      </c>
      <c r="D104" s="143">
        <f>IF(A104="","",IF(Données!O104=1,1,IF(Données!O104=2,0.5,0)))</f>
        <v>0</v>
      </c>
      <c r="E104" s="143">
        <f>IF(A104="","",COUNTIF(Données!AA104:AC104,1))</f>
        <v>0</v>
      </c>
      <c r="F104" s="144">
        <f t="shared" si="0"/>
        <v>0</v>
      </c>
      <c r="G104" s="145">
        <f>IF(A104="","",100*F104/(10-COUNTIF(Données!B104:D104,"A")-COUNTIF(Données!F104:H104,"A")-COUNTIF(Données!O104,"A")-COUNTIF(Données!AA104:AC104,"A")))</f>
        <v>0</v>
      </c>
      <c r="H104" s="146">
        <f>IF(A104="","",COUNTIF(Données!E104,1))</f>
        <v>0</v>
      </c>
      <c r="I104" s="147">
        <f>IF(A104="","",COUNTIF(Données!X104:Z104,1)+0.5*COUNTIF(Données!X104:Z104,2))</f>
        <v>0</v>
      </c>
      <c r="J104" s="147">
        <f>IF(A104="","",COUNTIF(Données!AD104:AD104,1)+0.5*COUNTIF(Données!AD104:AD104,2))</f>
        <v>0</v>
      </c>
      <c r="K104" s="148">
        <f t="shared" si="1"/>
        <v>0</v>
      </c>
      <c r="L104" s="149">
        <f>IF(A104="","",100*K104/(5-COUNTIF(Données!E104,"A")-COUNTIF(Données!X104:Z104,"A")-COUNTIF(Données!AD104:AD104,"A")))</f>
        <v>0</v>
      </c>
      <c r="M104" s="150">
        <f>IF(A104="","",COUNTIF(Données!I104:L104,1))</f>
        <v>0</v>
      </c>
      <c r="N104" s="150">
        <f>IF(A104="","",COUNTIF(Données!P104:R104,1))</f>
        <v>0</v>
      </c>
      <c r="O104" s="150">
        <f>IF(A104="","",COUNTIF(Données!S104:T104,1)+0.5*COUNTIF(Données!S104:T104,2))</f>
        <v>0</v>
      </c>
      <c r="P104" s="150">
        <f>IF(A104="","",COUNTIF(Données!AE104,1)+0.5*COUNTIF(Données!AE104,2))</f>
        <v>0</v>
      </c>
      <c r="Q104" s="151">
        <f t="shared" si="2"/>
        <v>0</v>
      </c>
      <c r="R104" s="152">
        <f>IF(A104="","",100*Q104/(10-COUNTIF(Données!I104:L104,"A")-COUNTIF(Données!P104:T104,"A")-COUNTIF(Données!AE104,"A")))</f>
        <v>0</v>
      </c>
      <c r="S104" s="153">
        <f>IF(A104="","",COUNTIF(Données!M104:N104,1))</f>
        <v>0</v>
      </c>
      <c r="T104" s="153">
        <f>IF(A104="","",COUNTIF(Données!U104:W104,1))</f>
        <v>0</v>
      </c>
      <c r="U104" s="154">
        <f t="shared" si="3"/>
        <v>0</v>
      </c>
      <c r="V104" s="145">
        <f>IF(A104="","",100*U104/(5-COUNTIF(Données!M104:N104,"A")-COUNTIF(Données!U104:W104,"A")))</f>
        <v>0</v>
      </c>
      <c r="W104" s="155">
        <f t="shared" si="4"/>
        <v>0</v>
      </c>
      <c r="X104" s="149">
        <f>IF(A104="","",100*W104/(30-COUNTIF(Données!B104:AE104,"A")))</f>
        <v>0</v>
      </c>
    </row>
    <row r="105" spans="1:24" ht="15.75">
      <c r="A105" s="116">
        <f>IF(Données!A105="","",Données!A105)</f>
        <v>0</v>
      </c>
      <c r="B105" s="130">
        <f>IF(A105="","",COUNTIF(Données!B105:D105,1))</f>
        <v>0</v>
      </c>
      <c r="C105" s="130">
        <f>IF(A105="","",COUNTIF(Données!F105:H105,1))</f>
        <v>0</v>
      </c>
      <c r="D105" s="130">
        <f>IF(A105="","",IF(Données!O105=1,1,IF(Données!O105=2,0.5,0)))</f>
        <v>0</v>
      </c>
      <c r="E105" s="130">
        <f>IF(A105="","",COUNTIF(Données!AA105:AC105,1))</f>
        <v>0</v>
      </c>
      <c r="F105" s="131">
        <f t="shared" si="0"/>
        <v>0</v>
      </c>
      <c r="G105" s="132">
        <f>IF(A105="","",100*F105/(10-COUNTIF(Données!B105:D105,"A")-COUNTIF(Données!F105:H105,"A")-COUNTIF(Données!O105,"A")-COUNTIF(Données!AA105:AC105,"A")))</f>
        <v>0</v>
      </c>
      <c r="H105" s="133">
        <f>IF(A105="","",COUNTIF(Données!E105,1))</f>
        <v>0</v>
      </c>
      <c r="I105" s="133">
        <f>IF(A105="","",COUNTIF(Données!X105:Z105,1)+0.5*COUNTIF(Données!X105:Z105,2))</f>
        <v>0</v>
      </c>
      <c r="J105" s="133">
        <f>IF(A105="","",COUNTIF(Données!AD105:AD105,1)+0.5*COUNTIF(Données!AD105:AD105,2))</f>
        <v>0</v>
      </c>
      <c r="K105" s="134">
        <f t="shared" si="1"/>
        <v>0</v>
      </c>
      <c r="L105" s="135">
        <f>IF(A105="","",100*K105/(5-COUNTIF(Données!E105,"A")-COUNTIF(Données!X105:Z105,"A")-COUNTIF(Données!AD105:AD105,"A")))</f>
        <v>0</v>
      </c>
      <c r="M105" s="136">
        <f>IF(A105="","",COUNTIF(Données!I105:L105,1))</f>
        <v>0</v>
      </c>
      <c r="N105" s="136">
        <f>IF(A105="","",COUNTIF(Données!P105:R105,1))</f>
        <v>0</v>
      </c>
      <c r="O105" s="136">
        <f>IF(A105="","",COUNTIF(Données!S105:T105,1)+0.5*COUNTIF(Données!S105:T105,2))</f>
        <v>0</v>
      </c>
      <c r="P105" s="136">
        <f>IF(A105="","",COUNTIF(Données!AE105,1)+0.5*COUNTIF(Données!AE105,2))</f>
        <v>0</v>
      </c>
      <c r="Q105" s="134">
        <f t="shared" si="2"/>
        <v>0</v>
      </c>
      <c r="R105" s="137">
        <f>IF(A105="","",100*Q105/(10-COUNTIF(Données!I105:L105,"A")-COUNTIF(Données!P105:T105,"A")-COUNTIF(Données!AE105,"A")))</f>
        <v>0</v>
      </c>
      <c r="S105" s="138">
        <f>IF(A105="","",COUNTIF(Données!M105:N105,1))</f>
        <v>0</v>
      </c>
      <c r="T105" s="138">
        <f>IF(A105="","",COUNTIF(Données!U105:W105,1))</f>
        <v>0</v>
      </c>
      <c r="U105" s="139">
        <f t="shared" si="3"/>
        <v>0</v>
      </c>
      <c r="V105" s="140">
        <f>IF(A105="","",100*U105/(5-COUNTIF(Données!M105:N105,"A")-COUNTIF(Données!U105:W105,"A")))</f>
        <v>0</v>
      </c>
      <c r="W105" s="141">
        <f t="shared" si="4"/>
        <v>0</v>
      </c>
      <c r="X105" s="135">
        <f>IF(A105="","",100*W105/(30-COUNTIF(Données!B105:AE105,"A")))</f>
        <v>0</v>
      </c>
    </row>
    <row r="106" spans="1:24" ht="15.75">
      <c r="A106" s="142">
        <f>IF(Données!A106="","",Données!A106)</f>
        <v>0</v>
      </c>
      <c r="B106" s="143">
        <f>IF(A106="","",COUNTIF(Données!B106:D106,1))</f>
        <v>0</v>
      </c>
      <c r="C106" s="143">
        <f>IF(A106="","",COUNTIF(Données!F106:H106,1))</f>
        <v>0</v>
      </c>
      <c r="D106" s="143">
        <f>IF(A106="","",IF(Données!O106=1,1,IF(Données!O106=2,0.5,0)))</f>
        <v>0</v>
      </c>
      <c r="E106" s="143">
        <f>IF(A106="","",COUNTIF(Données!AA106:AC106,1))</f>
        <v>0</v>
      </c>
      <c r="F106" s="144">
        <f t="shared" si="0"/>
        <v>0</v>
      </c>
      <c r="G106" s="145">
        <f>IF(A106="","",100*F106/(10-COUNTIF(Données!B106:D106,"A")-COUNTIF(Données!F106:H106,"A")-COUNTIF(Données!O106,"A")-COUNTIF(Données!AA106:AC106,"A")))</f>
        <v>0</v>
      </c>
      <c r="H106" s="146">
        <f>IF(A106="","",COUNTIF(Données!E106,1))</f>
        <v>0</v>
      </c>
      <c r="I106" s="147">
        <f>IF(A106="","",COUNTIF(Données!X106:Z106,1)+0.5*COUNTIF(Données!X106:Z106,2))</f>
        <v>0</v>
      </c>
      <c r="J106" s="147">
        <f>IF(A106="","",COUNTIF(Données!AD106:AD106,1)+0.5*COUNTIF(Données!AD106:AD106,2))</f>
        <v>0</v>
      </c>
      <c r="K106" s="148">
        <f t="shared" si="1"/>
        <v>0</v>
      </c>
      <c r="L106" s="149">
        <f>IF(A106="","",100*K106/(5-COUNTIF(Données!E106,"A")-COUNTIF(Données!X106:Z106,"A")-COUNTIF(Données!AD106:AD106,"A")))</f>
        <v>0</v>
      </c>
      <c r="M106" s="150">
        <f>IF(A106="","",COUNTIF(Données!I106:L106,1))</f>
        <v>0</v>
      </c>
      <c r="N106" s="150">
        <f>IF(A106="","",COUNTIF(Données!P106:R106,1))</f>
        <v>0</v>
      </c>
      <c r="O106" s="150">
        <f>IF(A106="","",COUNTIF(Données!S106:T106,1)+0.5*COUNTIF(Données!S106:T106,2))</f>
        <v>0</v>
      </c>
      <c r="P106" s="150">
        <f>IF(A106="","",COUNTIF(Données!AE106,1)+0.5*COUNTIF(Données!AE106,2))</f>
        <v>0</v>
      </c>
      <c r="Q106" s="151">
        <f t="shared" si="2"/>
        <v>0</v>
      </c>
      <c r="R106" s="152">
        <f>IF(A106="","",100*Q106/(10-COUNTIF(Données!I106:L106,"A")-COUNTIF(Données!P106:T106,"A")-COUNTIF(Données!AE106,"A")))</f>
        <v>0</v>
      </c>
      <c r="S106" s="153">
        <f>IF(A106="","",COUNTIF(Données!M106:N106,1))</f>
        <v>0</v>
      </c>
      <c r="T106" s="153">
        <f>IF(A106="","",COUNTIF(Données!U106:W106,1))</f>
        <v>0</v>
      </c>
      <c r="U106" s="154">
        <f t="shared" si="3"/>
        <v>0</v>
      </c>
      <c r="V106" s="145">
        <f>IF(A106="","",100*U106/(5-COUNTIF(Données!M106:N106,"A")-COUNTIF(Données!U106:W106,"A")))</f>
        <v>0</v>
      </c>
      <c r="W106" s="155">
        <f t="shared" si="4"/>
        <v>0</v>
      </c>
      <c r="X106" s="149">
        <f>IF(A106="","",100*W106/(30-COUNTIF(Données!B106:AE106,"A")))</f>
        <v>0</v>
      </c>
    </row>
    <row r="107" spans="1:24" ht="15.75">
      <c r="A107" s="116">
        <f>IF(Données!A107="","",Données!A107)</f>
        <v>0</v>
      </c>
      <c r="B107" s="130">
        <f>IF(A107="","",COUNTIF(Données!B107:D107,1))</f>
        <v>0</v>
      </c>
      <c r="C107" s="130">
        <f>IF(A107="","",COUNTIF(Données!F107:H107,1))</f>
        <v>0</v>
      </c>
      <c r="D107" s="130">
        <f>IF(A107="","",IF(Données!O107=1,1,IF(Données!O107=2,0.5,0)))</f>
        <v>0</v>
      </c>
      <c r="E107" s="130">
        <f>IF(A107="","",COUNTIF(Données!AA107:AC107,1))</f>
        <v>0</v>
      </c>
      <c r="F107" s="131">
        <f t="shared" si="0"/>
        <v>0</v>
      </c>
      <c r="G107" s="132">
        <f>IF(A107="","",100*F107/(10-COUNTIF(Données!B107:D107,"A")-COUNTIF(Données!F107:H107,"A")-COUNTIF(Données!O107,"A")-COUNTIF(Données!AA107:AC107,"A")))</f>
        <v>0</v>
      </c>
      <c r="H107" s="133">
        <f>IF(A107="","",COUNTIF(Données!E107,1))</f>
        <v>0</v>
      </c>
      <c r="I107" s="133">
        <f>IF(A107="","",COUNTIF(Données!X107:Z107,1)+0.5*COUNTIF(Données!X107:Z107,2))</f>
        <v>0</v>
      </c>
      <c r="J107" s="133">
        <f>IF(A107="","",COUNTIF(Données!AD107:AD107,1)+0.5*COUNTIF(Données!AD107:AD107,2))</f>
        <v>0</v>
      </c>
      <c r="K107" s="134">
        <f t="shared" si="1"/>
        <v>0</v>
      </c>
      <c r="L107" s="135">
        <f>IF(A107="","",100*K107/(5-COUNTIF(Données!E107,"A")-COUNTIF(Données!X107:Z107,"A")-COUNTIF(Données!AD107:AD107,"A")))</f>
        <v>0</v>
      </c>
      <c r="M107" s="136">
        <f>IF(A107="","",COUNTIF(Données!I107:L107,1))</f>
        <v>0</v>
      </c>
      <c r="N107" s="136">
        <f>IF(A107="","",COUNTIF(Données!P107:R107,1))</f>
        <v>0</v>
      </c>
      <c r="O107" s="136">
        <f>IF(A107="","",COUNTIF(Données!S107:T107,1)+0.5*COUNTIF(Données!S107:T107,2))</f>
        <v>0</v>
      </c>
      <c r="P107" s="136">
        <f>IF(A107="","",COUNTIF(Données!AE107,1)+0.5*COUNTIF(Données!AE107,2))</f>
        <v>0</v>
      </c>
      <c r="Q107" s="134">
        <f t="shared" si="2"/>
        <v>0</v>
      </c>
      <c r="R107" s="137">
        <f>IF(A107="","",100*Q107/(10-COUNTIF(Données!I107:L107,"A")-COUNTIF(Données!P107:T107,"A")-COUNTIF(Données!AE107,"A")))</f>
        <v>0</v>
      </c>
      <c r="S107" s="138">
        <f>IF(A107="","",COUNTIF(Données!M107:N107,1))</f>
        <v>0</v>
      </c>
      <c r="T107" s="138">
        <f>IF(A107="","",COUNTIF(Données!U107:W107,1))</f>
        <v>0</v>
      </c>
      <c r="U107" s="139">
        <f t="shared" si="3"/>
        <v>0</v>
      </c>
      <c r="V107" s="140">
        <f>IF(A107="","",100*U107/(5-COUNTIF(Données!M107:N107,"A")-COUNTIF(Données!U107:W107,"A")))</f>
        <v>0</v>
      </c>
      <c r="W107" s="141">
        <f t="shared" si="4"/>
        <v>0</v>
      </c>
      <c r="X107" s="135">
        <f>IF(A107="","",100*W107/(30-COUNTIF(Données!B107:AE107,"A")))</f>
        <v>0</v>
      </c>
    </row>
    <row r="108" spans="1:24" ht="15.75">
      <c r="A108" s="142">
        <f>IF(Données!A108="","",Données!A108)</f>
        <v>0</v>
      </c>
      <c r="B108" s="143">
        <f>IF(A108="","",COUNTIF(Données!B108:D108,1))</f>
        <v>0</v>
      </c>
      <c r="C108" s="143">
        <f>IF(A108="","",COUNTIF(Données!F108:H108,1))</f>
        <v>0</v>
      </c>
      <c r="D108" s="143">
        <f>IF(A108="","",IF(Données!O108=1,1,IF(Données!O108=2,0.5,0)))</f>
        <v>0</v>
      </c>
      <c r="E108" s="143">
        <f>IF(A108="","",COUNTIF(Données!AA108:AC108,1))</f>
        <v>0</v>
      </c>
      <c r="F108" s="144">
        <f t="shared" si="0"/>
        <v>0</v>
      </c>
      <c r="G108" s="145">
        <f>IF(A108="","",100*F108/(10-COUNTIF(Données!B108:D108,"A")-COUNTIF(Données!F108:H108,"A")-COUNTIF(Données!O108,"A")-COUNTIF(Données!AA108:AC108,"A")))</f>
        <v>0</v>
      </c>
      <c r="H108" s="146">
        <f>IF(A108="","",COUNTIF(Données!E108,1))</f>
        <v>0</v>
      </c>
      <c r="I108" s="147">
        <f>IF(A108="","",COUNTIF(Données!X108:Z108,1)+0.5*COUNTIF(Données!X108:Z108,2))</f>
        <v>0</v>
      </c>
      <c r="J108" s="147">
        <f>IF(A108="","",COUNTIF(Données!AD108:AD108,1)+0.5*COUNTIF(Données!AD108:AD108,2))</f>
        <v>0</v>
      </c>
      <c r="K108" s="148">
        <f t="shared" si="1"/>
        <v>0</v>
      </c>
      <c r="L108" s="149">
        <f>IF(A108="","",100*K108/(5-COUNTIF(Données!E108,"A")-COUNTIF(Données!X108:Z108,"A")-COUNTIF(Données!AD108:AD108,"A")))</f>
        <v>0</v>
      </c>
      <c r="M108" s="150">
        <f>IF(A108="","",COUNTIF(Données!I108:L108,1))</f>
        <v>0</v>
      </c>
      <c r="N108" s="150">
        <f>IF(A108="","",COUNTIF(Données!P108:R108,1))</f>
        <v>0</v>
      </c>
      <c r="O108" s="150">
        <f>IF(A108="","",COUNTIF(Données!S108:T108,1)+0.5*COUNTIF(Données!S108:T108,2))</f>
        <v>0</v>
      </c>
      <c r="P108" s="150">
        <f>IF(A108="","",COUNTIF(Données!AE108,1)+0.5*COUNTIF(Données!AE108,2))</f>
        <v>0</v>
      </c>
      <c r="Q108" s="151">
        <f t="shared" si="2"/>
        <v>0</v>
      </c>
      <c r="R108" s="152">
        <f>IF(A108="","",100*Q108/(10-COUNTIF(Données!I108:L108,"A")-COUNTIF(Données!P108:T108,"A")-COUNTIF(Données!AE108,"A")))</f>
        <v>0</v>
      </c>
      <c r="S108" s="153">
        <f>IF(A108="","",COUNTIF(Données!M108:N108,1))</f>
        <v>0</v>
      </c>
      <c r="T108" s="153">
        <f>IF(A108="","",COUNTIF(Données!U108:W108,1))</f>
        <v>0</v>
      </c>
      <c r="U108" s="154">
        <f t="shared" si="3"/>
        <v>0</v>
      </c>
      <c r="V108" s="145">
        <f>IF(A108="","",100*U108/(5-COUNTIF(Données!M108:N108,"A")-COUNTIF(Données!U108:W108,"A")))</f>
        <v>0</v>
      </c>
      <c r="W108" s="155">
        <f t="shared" si="4"/>
        <v>0</v>
      </c>
      <c r="X108" s="149">
        <f>IF(A108="","",100*W108/(30-COUNTIF(Données!B108:AE108,"A")))</f>
        <v>0</v>
      </c>
    </row>
    <row r="109" spans="1:24" ht="15.75">
      <c r="A109" s="116">
        <f>IF(Données!A109="","",Données!A109)</f>
        <v>0</v>
      </c>
      <c r="B109" s="130">
        <f>IF(A109="","",COUNTIF(Données!B109:D109,1))</f>
        <v>0</v>
      </c>
      <c r="C109" s="130">
        <f>IF(A109="","",COUNTIF(Données!F109:H109,1))</f>
        <v>0</v>
      </c>
      <c r="D109" s="130">
        <f>IF(A109="","",IF(Données!O109=1,1,IF(Données!O109=2,0.5,0)))</f>
        <v>0</v>
      </c>
      <c r="E109" s="130">
        <f>IF(A109="","",COUNTIF(Données!AA109:AC109,1))</f>
        <v>0</v>
      </c>
      <c r="F109" s="131">
        <f t="shared" si="0"/>
        <v>0</v>
      </c>
      <c r="G109" s="132">
        <f>IF(A109="","",100*F109/(10-COUNTIF(Données!B109:D109,"A")-COUNTIF(Données!F109:H109,"A")-COUNTIF(Données!O109,"A")-COUNTIF(Données!AA109:AC109,"A")))</f>
        <v>0</v>
      </c>
      <c r="H109" s="133">
        <f>IF(A109="","",COUNTIF(Données!E109,1))</f>
        <v>0</v>
      </c>
      <c r="I109" s="133">
        <f>IF(A109="","",COUNTIF(Données!X109:Z109,1)+0.5*COUNTIF(Données!X109:Z109,2))</f>
        <v>0</v>
      </c>
      <c r="J109" s="133">
        <f>IF(A109="","",COUNTIF(Données!AD109:AD109,1)+0.5*COUNTIF(Données!AD109:AD109,2))</f>
        <v>0</v>
      </c>
      <c r="K109" s="134">
        <f t="shared" si="1"/>
        <v>0</v>
      </c>
      <c r="L109" s="135">
        <f>IF(A109="","",100*K109/(5-COUNTIF(Données!E109,"A")-COUNTIF(Données!X109:Z109,"A")-COUNTIF(Données!AD109:AD109,"A")))</f>
        <v>0</v>
      </c>
      <c r="M109" s="136">
        <f>IF(A109="","",COUNTIF(Données!I109:L109,1))</f>
        <v>0</v>
      </c>
      <c r="N109" s="136">
        <f>IF(A109="","",COUNTIF(Données!P109:R109,1))</f>
        <v>0</v>
      </c>
      <c r="O109" s="136">
        <f>IF(A109="","",COUNTIF(Données!S109:T109,1)+0.5*COUNTIF(Données!S109:T109,2))</f>
        <v>0</v>
      </c>
      <c r="P109" s="136">
        <f>IF(A109="","",COUNTIF(Données!AE109,1)+0.5*COUNTIF(Données!AE109,2))</f>
        <v>0</v>
      </c>
      <c r="Q109" s="134">
        <f t="shared" si="2"/>
        <v>0</v>
      </c>
      <c r="R109" s="137">
        <f>IF(A109="","",100*Q109/(10-COUNTIF(Données!I109:L109,"A")-COUNTIF(Données!P109:T109,"A")-COUNTIF(Données!AE109,"A")))</f>
        <v>0</v>
      </c>
      <c r="S109" s="138">
        <f>IF(A109="","",COUNTIF(Données!M109:N109,1))</f>
        <v>0</v>
      </c>
      <c r="T109" s="138">
        <f>IF(A109="","",COUNTIF(Données!U109:W109,1))</f>
        <v>0</v>
      </c>
      <c r="U109" s="139">
        <f t="shared" si="3"/>
        <v>0</v>
      </c>
      <c r="V109" s="140">
        <f>IF(A109="","",100*U109/(5-COUNTIF(Données!M109:N109,"A")-COUNTIF(Données!U109:W109,"A")))</f>
        <v>0</v>
      </c>
      <c r="W109" s="141">
        <f t="shared" si="4"/>
        <v>0</v>
      </c>
      <c r="X109" s="135">
        <f>IF(A109="","",100*W109/(30-COUNTIF(Données!B109:AE109,"A")))</f>
        <v>0</v>
      </c>
    </row>
    <row r="110" spans="1:24" ht="15.75">
      <c r="A110" s="142">
        <f>IF(Données!A110="","",Données!A110)</f>
        <v>0</v>
      </c>
      <c r="B110" s="143">
        <f>IF(A110="","",COUNTIF(Données!B110:D110,1))</f>
        <v>0</v>
      </c>
      <c r="C110" s="143">
        <f>IF(A110="","",COUNTIF(Données!F110:H110,1))</f>
        <v>0</v>
      </c>
      <c r="D110" s="143">
        <f>IF(A110="","",IF(Données!O110=1,1,IF(Données!O110=2,0.5,0)))</f>
        <v>0</v>
      </c>
      <c r="E110" s="143">
        <f>IF(A110="","",COUNTIF(Données!AA110:AC110,1))</f>
        <v>0</v>
      </c>
      <c r="F110" s="144">
        <f t="shared" si="0"/>
        <v>0</v>
      </c>
      <c r="G110" s="145">
        <f>IF(A110="","",100*F110/(10-COUNTIF(Données!B110:D110,"A")-COUNTIF(Données!F110:H110,"A")-COUNTIF(Données!O110,"A")-COUNTIF(Données!AA110:AC110,"A")))</f>
        <v>0</v>
      </c>
      <c r="H110" s="146">
        <f>IF(A110="","",COUNTIF(Données!E110,1))</f>
        <v>0</v>
      </c>
      <c r="I110" s="147">
        <f>IF(A110="","",COUNTIF(Données!X110:Z110,1)+0.5*COUNTIF(Données!X110:Z110,2))</f>
        <v>0</v>
      </c>
      <c r="J110" s="147">
        <f>IF(A110="","",COUNTIF(Données!AD110:AD110,1)+0.5*COUNTIF(Données!AD110:AD110,2))</f>
        <v>0</v>
      </c>
      <c r="K110" s="148">
        <f t="shared" si="1"/>
        <v>0</v>
      </c>
      <c r="L110" s="149">
        <f>IF(A110="","",100*K110/(5-COUNTIF(Données!E110,"A")-COUNTIF(Données!X110:Z110,"A")-COUNTIF(Données!AD110:AD110,"A")))</f>
        <v>0</v>
      </c>
      <c r="M110" s="150">
        <f>IF(A110="","",COUNTIF(Données!I110:L110,1))</f>
        <v>0</v>
      </c>
      <c r="N110" s="150">
        <f>IF(A110="","",COUNTIF(Données!P110:R110,1))</f>
        <v>0</v>
      </c>
      <c r="O110" s="150">
        <f>IF(A110="","",COUNTIF(Données!S110:T110,1)+0.5*COUNTIF(Données!S110:T110,2))</f>
        <v>0</v>
      </c>
      <c r="P110" s="150">
        <f>IF(A110="","",COUNTIF(Données!AE110,1)+0.5*COUNTIF(Données!AE110,2))</f>
        <v>0</v>
      </c>
      <c r="Q110" s="151">
        <f t="shared" si="2"/>
        <v>0</v>
      </c>
      <c r="R110" s="152">
        <f>IF(A110="","",100*Q110/(10-COUNTIF(Données!I110:L110,"A")-COUNTIF(Données!P110:T110,"A")-COUNTIF(Données!AE110,"A")))</f>
        <v>0</v>
      </c>
      <c r="S110" s="153">
        <f>IF(A110="","",COUNTIF(Données!M110:N110,1))</f>
        <v>0</v>
      </c>
      <c r="T110" s="153">
        <f>IF(A110="","",COUNTIF(Données!U110:W110,1))</f>
        <v>0</v>
      </c>
      <c r="U110" s="154">
        <f t="shared" si="3"/>
        <v>0</v>
      </c>
      <c r="V110" s="145">
        <f>IF(A110="","",100*U110/(5-COUNTIF(Données!M110:N110,"A")-COUNTIF(Données!U110:W110,"A")))</f>
        <v>0</v>
      </c>
      <c r="W110" s="155">
        <f t="shared" si="4"/>
        <v>0</v>
      </c>
      <c r="X110" s="149">
        <f>IF(A110="","",100*W110/(30-COUNTIF(Données!B110:AE110,"A")))</f>
        <v>0</v>
      </c>
    </row>
    <row r="111" spans="1:24" ht="15.75">
      <c r="A111" s="116">
        <f>IF(Données!A111="","",Données!A111)</f>
        <v>0</v>
      </c>
      <c r="B111" s="130">
        <f>IF(A111="","",COUNTIF(Données!B111:D111,1))</f>
        <v>0</v>
      </c>
      <c r="C111" s="130">
        <f>IF(A111="","",COUNTIF(Données!F111:H111,1))</f>
        <v>0</v>
      </c>
      <c r="D111" s="130">
        <f>IF(A111="","",IF(Données!O111=1,1,IF(Données!O111=2,0.5,0)))</f>
        <v>0</v>
      </c>
      <c r="E111" s="130">
        <f>IF(A111="","",COUNTIF(Données!AA111:AC111,1))</f>
        <v>0</v>
      </c>
      <c r="F111" s="131">
        <f t="shared" si="0"/>
        <v>0</v>
      </c>
      <c r="G111" s="132">
        <f>IF(A111="","",100*F111/(10-COUNTIF(Données!B111:D111,"A")-COUNTIF(Données!F111:H111,"A")-COUNTIF(Données!O111,"A")-COUNTIF(Données!AA111:AC111,"A")))</f>
        <v>0</v>
      </c>
      <c r="H111" s="133">
        <f>IF(A111="","",COUNTIF(Données!E111,1))</f>
        <v>0</v>
      </c>
      <c r="I111" s="133">
        <f>IF(A111="","",COUNTIF(Données!X111:Z111,1)+0.5*COUNTIF(Données!X111:Z111,2))</f>
        <v>0</v>
      </c>
      <c r="J111" s="133">
        <f>IF(A111="","",COUNTIF(Données!AD111:AD111,1)+0.5*COUNTIF(Données!AD111:AD111,2))</f>
        <v>0</v>
      </c>
      <c r="K111" s="134">
        <f t="shared" si="1"/>
        <v>0</v>
      </c>
      <c r="L111" s="135">
        <f>IF(A111="","",100*K111/(5-COUNTIF(Données!E111,"A")-COUNTIF(Données!X111:Z111,"A")-COUNTIF(Données!AD111:AD111,"A")))</f>
        <v>0</v>
      </c>
      <c r="M111" s="136">
        <f>IF(A111="","",COUNTIF(Données!I111:L111,1))</f>
        <v>0</v>
      </c>
      <c r="N111" s="136">
        <f>IF(A111="","",COUNTIF(Données!P111:R111,1))</f>
        <v>0</v>
      </c>
      <c r="O111" s="136">
        <f>IF(A111="","",COUNTIF(Données!S111:T111,1)+0.5*COUNTIF(Données!S111:T111,2))</f>
        <v>0</v>
      </c>
      <c r="P111" s="136">
        <f>IF(A111="","",COUNTIF(Données!AE111,1)+0.5*COUNTIF(Données!AE111,2))</f>
        <v>0</v>
      </c>
      <c r="Q111" s="134">
        <f t="shared" si="2"/>
        <v>0</v>
      </c>
      <c r="R111" s="137">
        <f>IF(A111="","",100*Q111/(10-COUNTIF(Données!I111:L111,"A")-COUNTIF(Données!P111:T111,"A")-COUNTIF(Données!AE111,"A")))</f>
        <v>0</v>
      </c>
      <c r="S111" s="138">
        <f>IF(A111="","",COUNTIF(Données!M111:N111,1))</f>
        <v>0</v>
      </c>
      <c r="T111" s="138">
        <f>IF(A111="","",COUNTIF(Données!U111:W111,1))</f>
        <v>0</v>
      </c>
      <c r="U111" s="139">
        <f t="shared" si="3"/>
        <v>0</v>
      </c>
      <c r="V111" s="140">
        <f>IF(A111="","",100*U111/(5-COUNTIF(Données!M111:N111,"A")-COUNTIF(Données!U111:W111,"A")))</f>
        <v>0</v>
      </c>
      <c r="W111" s="141">
        <f t="shared" si="4"/>
        <v>0</v>
      </c>
      <c r="X111" s="135">
        <f>IF(A111="","",100*W111/(30-COUNTIF(Données!B111:AE111,"A")))</f>
        <v>0</v>
      </c>
    </row>
    <row r="112" spans="1:24" ht="15.75">
      <c r="A112" s="142">
        <f>IF(Données!A112="","",Données!A112)</f>
        <v>0</v>
      </c>
      <c r="B112" s="143">
        <f>IF(A112="","",COUNTIF(Données!B112:D112,1))</f>
        <v>0</v>
      </c>
      <c r="C112" s="143">
        <f>IF(A112="","",COUNTIF(Données!F112:H112,1))</f>
        <v>0</v>
      </c>
      <c r="D112" s="143">
        <f>IF(A112="","",IF(Données!O112=1,1,IF(Données!O112=2,0.5,0)))</f>
        <v>0</v>
      </c>
      <c r="E112" s="143">
        <f>IF(A112="","",COUNTIF(Données!AA112:AC112,1))</f>
        <v>0</v>
      </c>
      <c r="F112" s="144">
        <f t="shared" si="0"/>
        <v>0</v>
      </c>
      <c r="G112" s="145">
        <f>IF(A112="","",100*F112/(10-COUNTIF(Données!B112:D112,"A")-COUNTIF(Données!F112:H112,"A")-COUNTIF(Données!O112,"A")-COUNTIF(Données!AA112:AC112,"A")))</f>
        <v>0</v>
      </c>
      <c r="H112" s="146">
        <f>IF(A112="","",COUNTIF(Données!E112,1))</f>
        <v>0</v>
      </c>
      <c r="I112" s="147">
        <f>IF(A112="","",COUNTIF(Données!X112:Z112,1)+0.5*COUNTIF(Données!X112:Z112,2))</f>
        <v>0</v>
      </c>
      <c r="J112" s="147">
        <f>IF(A112="","",COUNTIF(Données!AD112:AD112,1)+0.5*COUNTIF(Données!AD112:AD112,2))</f>
        <v>0</v>
      </c>
      <c r="K112" s="148">
        <f t="shared" si="1"/>
        <v>0</v>
      </c>
      <c r="L112" s="149">
        <f>IF(A112="","",100*K112/(5-COUNTIF(Données!E112,"A")-COUNTIF(Données!X112:Z112,"A")-COUNTIF(Données!AD112:AD112,"A")))</f>
        <v>0</v>
      </c>
      <c r="M112" s="150">
        <f>IF(A112="","",COUNTIF(Données!I112:L112,1))</f>
        <v>0</v>
      </c>
      <c r="N112" s="150">
        <f>IF(A112="","",COUNTIF(Données!P112:R112,1))</f>
        <v>0</v>
      </c>
      <c r="O112" s="150">
        <f>IF(A112="","",COUNTIF(Données!S112:T112,1)+0.5*COUNTIF(Données!S112:T112,2))</f>
        <v>0</v>
      </c>
      <c r="P112" s="150">
        <f>IF(A112="","",COUNTIF(Données!AE112,1)+0.5*COUNTIF(Données!AE112,2))</f>
        <v>0</v>
      </c>
      <c r="Q112" s="151">
        <f t="shared" si="2"/>
        <v>0</v>
      </c>
      <c r="R112" s="152">
        <f>IF(A112="","",100*Q112/(10-COUNTIF(Données!I112:L112,"A")-COUNTIF(Données!P112:T112,"A")-COUNTIF(Données!AE112,"A")))</f>
        <v>0</v>
      </c>
      <c r="S112" s="153">
        <f>IF(A112="","",COUNTIF(Données!M112:N112,1))</f>
        <v>0</v>
      </c>
      <c r="T112" s="153">
        <f>IF(A112="","",COUNTIF(Données!U112:W112,1))</f>
        <v>0</v>
      </c>
      <c r="U112" s="154">
        <f t="shared" si="3"/>
        <v>0</v>
      </c>
      <c r="V112" s="145">
        <f>IF(A112="","",100*U112/(5-COUNTIF(Données!M112:N112,"A")-COUNTIF(Données!U112:W112,"A")))</f>
        <v>0</v>
      </c>
      <c r="W112" s="155">
        <f t="shared" si="4"/>
        <v>0</v>
      </c>
      <c r="X112" s="149">
        <f>IF(A112="","",100*W112/(30-COUNTIF(Données!B112:AE112,"A")))</f>
        <v>0</v>
      </c>
    </row>
    <row r="113" spans="1:24" ht="15.75">
      <c r="A113" s="116">
        <f>IF(Données!A113="","",Données!A113)</f>
        <v>0</v>
      </c>
      <c r="B113" s="130">
        <f>IF(A113="","",COUNTIF(Données!B113:D113,1))</f>
        <v>0</v>
      </c>
      <c r="C113" s="130">
        <f>IF(A113="","",COUNTIF(Données!F113:H113,1))</f>
        <v>0</v>
      </c>
      <c r="D113" s="130">
        <f>IF(A113="","",IF(Données!O113=1,1,IF(Données!O113=2,0.5,0)))</f>
        <v>0</v>
      </c>
      <c r="E113" s="130">
        <f>IF(A113="","",COUNTIF(Données!AA113:AC113,1))</f>
        <v>0</v>
      </c>
      <c r="F113" s="131">
        <f t="shared" si="0"/>
        <v>0</v>
      </c>
      <c r="G113" s="132">
        <f>IF(A113="","",100*F113/(10-COUNTIF(Données!B113:D113,"A")-COUNTIF(Données!F113:H113,"A")-COUNTIF(Données!O113,"A")-COUNTIF(Données!AA113:AC113,"A")))</f>
        <v>0</v>
      </c>
      <c r="H113" s="133">
        <f>IF(A113="","",COUNTIF(Données!E113,1))</f>
        <v>0</v>
      </c>
      <c r="I113" s="133">
        <f>IF(A113="","",COUNTIF(Données!X113:Z113,1)+0.5*COUNTIF(Données!X113:Z113,2))</f>
        <v>0</v>
      </c>
      <c r="J113" s="133">
        <f>IF(A113="","",COUNTIF(Données!AD113:AD113,1)+0.5*COUNTIF(Données!AD113:AD113,2))</f>
        <v>0</v>
      </c>
      <c r="K113" s="134">
        <f t="shared" si="1"/>
        <v>0</v>
      </c>
      <c r="L113" s="135">
        <f>IF(A113="","",100*K113/(5-COUNTIF(Données!E113,"A")-COUNTIF(Données!X113:Z113,"A")-COUNTIF(Données!AD113:AD113,"A")))</f>
        <v>0</v>
      </c>
      <c r="M113" s="136">
        <f>IF(A113="","",COUNTIF(Données!I113:L113,1))</f>
        <v>0</v>
      </c>
      <c r="N113" s="136">
        <f>IF(A113="","",COUNTIF(Données!P113:R113,1))</f>
        <v>0</v>
      </c>
      <c r="O113" s="136">
        <f>IF(A113="","",COUNTIF(Données!S113:T113,1)+0.5*COUNTIF(Données!S113:T113,2))</f>
        <v>0</v>
      </c>
      <c r="P113" s="136">
        <f>IF(A113="","",COUNTIF(Données!AE113,1)+0.5*COUNTIF(Données!AE113,2))</f>
        <v>0</v>
      </c>
      <c r="Q113" s="134">
        <f t="shared" si="2"/>
        <v>0</v>
      </c>
      <c r="R113" s="137">
        <f>IF(A113="","",100*Q113/(10-COUNTIF(Données!I113:L113,"A")-COUNTIF(Données!P113:T113,"A")-COUNTIF(Données!AE113,"A")))</f>
        <v>0</v>
      </c>
      <c r="S113" s="138">
        <f>IF(A113="","",COUNTIF(Données!M113:N113,1))</f>
        <v>0</v>
      </c>
      <c r="T113" s="138">
        <f>IF(A113="","",COUNTIF(Données!U113:W113,1))</f>
        <v>0</v>
      </c>
      <c r="U113" s="139">
        <f t="shared" si="3"/>
        <v>0</v>
      </c>
      <c r="V113" s="140">
        <f>IF(A113="","",100*U113/(5-COUNTIF(Données!M113:N113,"A")-COUNTIF(Données!U113:W113,"A")))</f>
        <v>0</v>
      </c>
      <c r="W113" s="141">
        <f t="shared" si="4"/>
        <v>0</v>
      </c>
      <c r="X113" s="135">
        <f>IF(A113="","",100*W113/(30-COUNTIF(Données!B113:AE113,"A")))</f>
        <v>0</v>
      </c>
    </row>
    <row r="114" spans="1:24" ht="15.75">
      <c r="A114" s="142">
        <f>IF(Données!A114="","",Données!A114)</f>
        <v>0</v>
      </c>
      <c r="B114" s="143">
        <f>IF(A114="","",COUNTIF(Données!B114:D114,1))</f>
        <v>0</v>
      </c>
      <c r="C114" s="143">
        <f>IF(A114="","",COUNTIF(Données!F114:H114,1))</f>
        <v>0</v>
      </c>
      <c r="D114" s="143">
        <f>IF(A114="","",IF(Données!O114=1,1,IF(Données!O114=2,0.5,0)))</f>
        <v>0</v>
      </c>
      <c r="E114" s="143">
        <f>IF(A114="","",COUNTIF(Données!AA114:AC114,1))</f>
        <v>0</v>
      </c>
      <c r="F114" s="144">
        <f t="shared" si="0"/>
        <v>0</v>
      </c>
      <c r="G114" s="145">
        <f>IF(A114="","",100*F114/(10-COUNTIF(Données!B114:D114,"A")-COUNTIF(Données!F114:H114,"A")-COUNTIF(Données!O114,"A")-COUNTIF(Données!AA114:AC114,"A")))</f>
        <v>0</v>
      </c>
      <c r="H114" s="146">
        <f>IF(A114="","",COUNTIF(Données!E114,1))</f>
        <v>0</v>
      </c>
      <c r="I114" s="147">
        <f>IF(A114="","",COUNTIF(Données!X114:Z114,1)+0.5*COUNTIF(Données!X114:Z114,2))</f>
        <v>0</v>
      </c>
      <c r="J114" s="147">
        <f>IF(A114="","",COUNTIF(Données!AD114:AD114,1)+0.5*COUNTIF(Données!AD114:AD114,2))</f>
        <v>0</v>
      </c>
      <c r="K114" s="148">
        <f t="shared" si="1"/>
        <v>0</v>
      </c>
      <c r="L114" s="149">
        <f>IF(A114="","",100*K114/(5-COUNTIF(Données!E114,"A")-COUNTIF(Données!X114:Z114,"A")-COUNTIF(Données!AD114:AD114,"A")))</f>
        <v>0</v>
      </c>
      <c r="M114" s="150">
        <f>IF(A114="","",COUNTIF(Données!I114:L114,1))</f>
        <v>0</v>
      </c>
      <c r="N114" s="150">
        <f>IF(A114="","",COUNTIF(Données!P114:R114,1))</f>
        <v>0</v>
      </c>
      <c r="O114" s="150">
        <f>IF(A114="","",COUNTIF(Données!S114:T114,1)+0.5*COUNTIF(Données!S114:T114,2))</f>
        <v>0</v>
      </c>
      <c r="P114" s="150">
        <f>IF(A114="","",COUNTIF(Données!AE114,1)+0.5*COUNTIF(Données!AE114,2))</f>
        <v>0</v>
      </c>
      <c r="Q114" s="151">
        <f t="shared" si="2"/>
        <v>0</v>
      </c>
      <c r="R114" s="152">
        <f>IF(A114="","",100*Q114/(10-COUNTIF(Données!I114:L114,"A")-COUNTIF(Données!P114:T114,"A")-COUNTIF(Données!AE114,"A")))</f>
        <v>0</v>
      </c>
      <c r="S114" s="153">
        <f>IF(A114="","",COUNTIF(Données!M114:N114,1))</f>
        <v>0</v>
      </c>
      <c r="T114" s="153">
        <f>IF(A114="","",COUNTIF(Données!U114:W114,1))</f>
        <v>0</v>
      </c>
      <c r="U114" s="154">
        <f t="shared" si="3"/>
        <v>0</v>
      </c>
      <c r="V114" s="145">
        <f>IF(A114="","",100*U114/(5-COUNTIF(Données!M114:N114,"A")-COUNTIF(Données!U114:W114,"A")))</f>
        <v>0</v>
      </c>
      <c r="W114" s="155">
        <f t="shared" si="4"/>
        <v>0</v>
      </c>
      <c r="X114" s="149">
        <f>IF(A114="","",100*W114/(30-COUNTIF(Données!B114:AE114,"A")))</f>
        <v>0</v>
      </c>
    </row>
    <row r="115" spans="1:24" ht="15.75">
      <c r="A115" s="116">
        <f>IF(Données!A115="","",Données!A115)</f>
        <v>0</v>
      </c>
      <c r="B115" s="130">
        <f>IF(A115="","",COUNTIF(Données!B115:D115,1))</f>
        <v>0</v>
      </c>
      <c r="C115" s="130">
        <f>IF(A115="","",COUNTIF(Données!F115:H115,1))</f>
        <v>0</v>
      </c>
      <c r="D115" s="130">
        <f>IF(A115="","",IF(Données!O115=1,1,IF(Données!O115=2,0.5,0)))</f>
        <v>0</v>
      </c>
      <c r="E115" s="130">
        <f>IF(A115="","",COUNTIF(Données!AA115:AC115,1))</f>
        <v>0</v>
      </c>
      <c r="F115" s="131">
        <f t="shared" si="0"/>
        <v>0</v>
      </c>
      <c r="G115" s="132">
        <f>IF(A115="","",100*F115/(10-COUNTIF(Données!B115:D115,"A")-COUNTIF(Données!F115:H115,"A")-COUNTIF(Données!O115,"A")-COUNTIF(Données!AA115:AC115,"A")))</f>
        <v>0</v>
      </c>
      <c r="H115" s="133">
        <f>IF(A115="","",COUNTIF(Données!E115,1))</f>
        <v>0</v>
      </c>
      <c r="I115" s="133">
        <f>IF(A115="","",COUNTIF(Données!X115:Z115,1)+0.5*COUNTIF(Données!X115:Z115,2))</f>
        <v>0</v>
      </c>
      <c r="J115" s="133">
        <f>IF(A115="","",COUNTIF(Données!AD115:AD115,1)+0.5*COUNTIF(Données!AD115:AD115,2))</f>
        <v>0</v>
      </c>
      <c r="K115" s="134">
        <f t="shared" si="1"/>
        <v>0</v>
      </c>
      <c r="L115" s="135">
        <f>IF(A115="","",100*K115/(5-COUNTIF(Données!E115,"A")-COUNTIF(Données!X115:Z115,"A")-COUNTIF(Données!AD115:AD115,"A")))</f>
        <v>0</v>
      </c>
      <c r="M115" s="136">
        <f>IF(A115="","",COUNTIF(Données!I115:L115,1))</f>
        <v>0</v>
      </c>
      <c r="N115" s="136">
        <f>IF(A115="","",COUNTIF(Données!P115:R115,1))</f>
        <v>0</v>
      </c>
      <c r="O115" s="136">
        <f>IF(A115="","",COUNTIF(Données!S115:T115,1)+0.5*COUNTIF(Données!S115:T115,2))</f>
        <v>0</v>
      </c>
      <c r="P115" s="136">
        <f>IF(A115="","",COUNTIF(Données!AE115,1)+0.5*COUNTIF(Données!AE115,2))</f>
        <v>0</v>
      </c>
      <c r="Q115" s="134">
        <f t="shared" si="2"/>
        <v>0</v>
      </c>
      <c r="R115" s="137">
        <f>IF(A115="","",100*Q115/(10-COUNTIF(Données!I115:L115,"A")-COUNTIF(Données!P115:T115,"A")-COUNTIF(Données!AE115,"A")))</f>
        <v>0</v>
      </c>
      <c r="S115" s="138">
        <f>IF(A115="","",COUNTIF(Données!M115:N115,1))</f>
        <v>0</v>
      </c>
      <c r="T115" s="138">
        <f>IF(A115="","",COUNTIF(Données!U115:W115,1))</f>
        <v>0</v>
      </c>
      <c r="U115" s="139">
        <f t="shared" si="3"/>
        <v>0</v>
      </c>
      <c r="V115" s="140">
        <f>IF(A115="","",100*U115/(5-COUNTIF(Données!M115:N115,"A")-COUNTIF(Données!U115:W115,"A")))</f>
        <v>0</v>
      </c>
      <c r="W115" s="141">
        <f t="shared" si="4"/>
        <v>0</v>
      </c>
      <c r="X115" s="135">
        <f>IF(A115="","",100*W115/(30-COUNTIF(Données!B115:AE115,"A")))</f>
        <v>0</v>
      </c>
    </row>
    <row r="116" spans="1:24" ht="15.75">
      <c r="A116" s="142">
        <f>IF(Données!A116="","",Données!A116)</f>
        <v>0</v>
      </c>
      <c r="B116" s="143">
        <f>IF(A116="","",COUNTIF(Données!B116:D116,1))</f>
        <v>0</v>
      </c>
      <c r="C116" s="143">
        <f>IF(A116="","",COUNTIF(Données!F116:H116,1))</f>
        <v>0</v>
      </c>
      <c r="D116" s="143">
        <f>IF(A116="","",IF(Données!O116=1,1,IF(Données!O116=2,0.5,0)))</f>
        <v>0</v>
      </c>
      <c r="E116" s="143">
        <f>IF(A116="","",COUNTIF(Données!AA116:AC116,1))</f>
        <v>0</v>
      </c>
      <c r="F116" s="144">
        <f t="shared" si="0"/>
        <v>0</v>
      </c>
      <c r="G116" s="145">
        <f>IF(A116="","",100*F116/(10-COUNTIF(Données!B116:D116,"A")-COUNTIF(Données!F116:H116,"A")-COUNTIF(Données!O116,"A")-COUNTIF(Données!AA116:AC116,"A")))</f>
        <v>0</v>
      </c>
      <c r="H116" s="146">
        <f>IF(A116="","",COUNTIF(Données!E116,1))</f>
        <v>0</v>
      </c>
      <c r="I116" s="147">
        <f>IF(A116="","",COUNTIF(Données!X116:Z116,1)+0.5*COUNTIF(Données!X116:Z116,2))</f>
        <v>0</v>
      </c>
      <c r="J116" s="147">
        <f>IF(A116="","",COUNTIF(Données!AD116:AD116,1)+0.5*COUNTIF(Données!AD116:AD116,2))</f>
        <v>0</v>
      </c>
      <c r="K116" s="148">
        <f t="shared" si="1"/>
        <v>0</v>
      </c>
      <c r="L116" s="149">
        <f>IF(A116="","",100*K116/(5-COUNTIF(Données!E116,"A")-COUNTIF(Données!X116:Z116,"A")-COUNTIF(Données!AD116:AD116,"A")))</f>
        <v>0</v>
      </c>
      <c r="M116" s="150">
        <f>IF(A116="","",COUNTIF(Données!I116:L116,1))</f>
        <v>0</v>
      </c>
      <c r="N116" s="150">
        <f>IF(A116="","",COUNTIF(Données!P116:R116,1))</f>
        <v>0</v>
      </c>
      <c r="O116" s="150">
        <f>IF(A116="","",COUNTIF(Données!S116:T116,1)+0.5*COUNTIF(Données!S116:T116,2))</f>
        <v>0</v>
      </c>
      <c r="P116" s="150">
        <f>IF(A116="","",COUNTIF(Données!AE116,1)+0.5*COUNTIF(Données!AE116,2))</f>
        <v>0</v>
      </c>
      <c r="Q116" s="151">
        <f t="shared" si="2"/>
        <v>0</v>
      </c>
      <c r="R116" s="152">
        <f>IF(A116="","",100*Q116/(10-COUNTIF(Données!I116:L116,"A")-COUNTIF(Données!P116:T116,"A")-COUNTIF(Données!AE116,"A")))</f>
        <v>0</v>
      </c>
      <c r="S116" s="153">
        <f>IF(A116="","",COUNTIF(Données!M116:N116,1))</f>
        <v>0</v>
      </c>
      <c r="T116" s="153">
        <f>IF(A116="","",COUNTIF(Données!U116:W116,1))</f>
        <v>0</v>
      </c>
      <c r="U116" s="154">
        <f t="shared" si="3"/>
        <v>0</v>
      </c>
      <c r="V116" s="145">
        <f>IF(A116="","",100*U116/(5-COUNTIF(Données!M116:N116,"A")-COUNTIF(Données!U116:W116,"A")))</f>
        <v>0</v>
      </c>
      <c r="W116" s="155">
        <f t="shared" si="4"/>
        <v>0</v>
      </c>
      <c r="X116" s="149">
        <f>IF(A116="","",100*W116/(30-COUNTIF(Données!B116:AE116,"A")))</f>
        <v>0</v>
      </c>
    </row>
    <row r="117" spans="1:24" ht="15.75">
      <c r="A117" s="116">
        <f>IF(Données!A117="","",Données!A117)</f>
        <v>0</v>
      </c>
      <c r="B117" s="130">
        <f>IF(A117="","",COUNTIF(Données!B117:D117,1))</f>
        <v>0</v>
      </c>
      <c r="C117" s="130">
        <f>IF(A117="","",COUNTIF(Données!F117:H117,1))</f>
        <v>0</v>
      </c>
      <c r="D117" s="130">
        <f>IF(A117="","",IF(Données!O117=1,1,IF(Données!O117=2,0.5,0)))</f>
        <v>0</v>
      </c>
      <c r="E117" s="130">
        <f>IF(A117="","",COUNTIF(Données!AA117:AC117,1))</f>
        <v>0</v>
      </c>
      <c r="F117" s="131">
        <f t="shared" si="0"/>
        <v>0</v>
      </c>
      <c r="G117" s="132">
        <f>IF(A117="","",100*F117/(10-COUNTIF(Données!B117:D117,"A")-COUNTIF(Données!F117:H117,"A")-COUNTIF(Données!O117,"A")-COUNTIF(Données!AA117:AC117,"A")))</f>
        <v>0</v>
      </c>
      <c r="H117" s="133">
        <f>IF(A117="","",COUNTIF(Données!E117,1))</f>
        <v>0</v>
      </c>
      <c r="I117" s="133">
        <f>IF(A117="","",COUNTIF(Données!X117:Z117,1)+0.5*COUNTIF(Données!X117:Z117,2))</f>
        <v>0</v>
      </c>
      <c r="J117" s="133">
        <f>IF(A117="","",COUNTIF(Données!AD117:AD117,1)+0.5*COUNTIF(Données!AD117:AD117,2))</f>
        <v>0</v>
      </c>
      <c r="K117" s="134">
        <f t="shared" si="1"/>
        <v>0</v>
      </c>
      <c r="L117" s="135">
        <f>IF(A117="","",100*K117/(5-COUNTIF(Données!E117,"A")-COUNTIF(Données!X117:Z117,"A")-COUNTIF(Données!AD117:AD117,"A")))</f>
        <v>0</v>
      </c>
      <c r="M117" s="136">
        <f>IF(A117="","",COUNTIF(Données!I117:L117,1))</f>
        <v>0</v>
      </c>
      <c r="N117" s="136">
        <f>IF(A117="","",COUNTIF(Données!P117:R117,1))</f>
        <v>0</v>
      </c>
      <c r="O117" s="136">
        <f>IF(A117="","",COUNTIF(Données!S117:T117,1)+0.5*COUNTIF(Données!S117:T117,2))</f>
        <v>0</v>
      </c>
      <c r="P117" s="136">
        <f>IF(A117="","",COUNTIF(Données!AE117,1)+0.5*COUNTIF(Données!AE117,2))</f>
        <v>0</v>
      </c>
      <c r="Q117" s="134">
        <f t="shared" si="2"/>
        <v>0</v>
      </c>
      <c r="R117" s="137">
        <f>IF(A117="","",100*Q117/(10-COUNTIF(Données!I117:L117,"A")-COUNTIF(Données!P117:T117,"A")-COUNTIF(Données!AE117,"A")))</f>
        <v>0</v>
      </c>
      <c r="S117" s="138">
        <f>IF(A117="","",COUNTIF(Données!M117:N117,1))</f>
        <v>0</v>
      </c>
      <c r="T117" s="138">
        <f>IF(A117="","",COUNTIF(Données!U117:W117,1))</f>
        <v>0</v>
      </c>
      <c r="U117" s="139">
        <f t="shared" si="3"/>
        <v>0</v>
      </c>
      <c r="V117" s="140">
        <f>IF(A117="","",100*U117/(5-COUNTIF(Données!M117:N117,"A")-COUNTIF(Données!U117:W117,"A")))</f>
        <v>0</v>
      </c>
      <c r="W117" s="141">
        <f t="shared" si="4"/>
        <v>0</v>
      </c>
      <c r="X117" s="135">
        <f>IF(A117="","",100*W117/(30-COUNTIF(Données!B117:AE117,"A")))</f>
        <v>0</v>
      </c>
    </row>
    <row r="118" spans="1:24" ht="15.75">
      <c r="A118" s="142">
        <f>IF(Données!A118="","",Données!A118)</f>
        <v>0</v>
      </c>
      <c r="B118" s="143">
        <f>IF(A118="","",COUNTIF(Données!B118:D118,1))</f>
        <v>0</v>
      </c>
      <c r="C118" s="143">
        <f>IF(A118="","",COUNTIF(Données!F118:H118,1))</f>
        <v>0</v>
      </c>
      <c r="D118" s="143">
        <f>IF(A118="","",IF(Données!O118=1,1,IF(Données!O118=2,0.5,0)))</f>
        <v>0</v>
      </c>
      <c r="E118" s="143">
        <f>IF(A118="","",COUNTIF(Données!AA118:AC118,1))</f>
        <v>0</v>
      </c>
      <c r="F118" s="144">
        <f t="shared" si="0"/>
        <v>0</v>
      </c>
      <c r="G118" s="145">
        <f>IF(A118="","",100*F118/(10-COUNTIF(Données!B118:D118,"A")-COUNTIF(Données!F118:H118,"A")-COUNTIF(Données!O118,"A")-COUNTIF(Données!AA118:AC118,"A")))</f>
        <v>0</v>
      </c>
      <c r="H118" s="146">
        <f>IF(A118="","",COUNTIF(Données!E118,1))</f>
        <v>0</v>
      </c>
      <c r="I118" s="147">
        <f>IF(A118="","",COUNTIF(Données!X118:Z118,1)+0.5*COUNTIF(Données!X118:Z118,2))</f>
        <v>0</v>
      </c>
      <c r="J118" s="147">
        <f>IF(A118="","",COUNTIF(Données!AD118:AD118,1)+0.5*COUNTIF(Données!AD118:AD118,2))</f>
        <v>0</v>
      </c>
      <c r="K118" s="148">
        <f t="shared" si="1"/>
        <v>0</v>
      </c>
      <c r="L118" s="149">
        <f>IF(A118="","",100*K118/(5-COUNTIF(Données!E118,"A")-COUNTIF(Données!X118:Z118,"A")-COUNTIF(Données!AD118:AD118,"A")))</f>
        <v>0</v>
      </c>
      <c r="M118" s="150">
        <f>IF(A118="","",COUNTIF(Données!I118:L118,1))</f>
        <v>0</v>
      </c>
      <c r="N118" s="150">
        <f>IF(A118="","",COUNTIF(Données!P118:R118,1))</f>
        <v>0</v>
      </c>
      <c r="O118" s="150">
        <f>IF(A118="","",COUNTIF(Données!S118:T118,1)+0.5*COUNTIF(Données!S118:T118,2))</f>
        <v>0</v>
      </c>
      <c r="P118" s="150">
        <f>IF(A118="","",COUNTIF(Données!AE118,1)+0.5*COUNTIF(Données!AE118,2))</f>
        <v>0</v>
      </c>
      <c r="Q118" s="151">
        <f t="shared" si="2"/>
        <v>0</v>
      </c>
      <c r="R118" s="152">
        <f>IF(A118="","",100*Q118/(10-COUNTIF(Données!I118:L118,"A")-COUNTIF(Données!P118:T118,"A")-COUNTIF(Données!AE118,"A")))</f>
        <v>0</v>
      </c>
      <c r="S118" s="153">
        <f>IF(A118="","",COUNTIF(Données!M118:N118,1))</f>
        <v>0</v>
      </c>
      <c r="T118" s="153">
        <f>IF(A118="","",COUNTIF(Données!U118:W118,1))</f>
        <v>0</v>
      </c>
      <c r="U118" s="154">
        <f t="shared" si="3"/>
        <v>0</v>
      </c>
      <c r="V118" s="145">
        <f>IF(A118="","",100*U118/(5-COUNTIF(Données!M118:N118,"A")-COUNTIF(Données!U118:W118,"A")))</f>
        <v>0</v>
      </c>
      <c r="W118" s="155">
        <f t="shared" si="4"/>
        <v>0</v>
      </c>
      <c r="X118" s="149">
        <f>IF(A118="","",100*W118/(30-COUNTIF(Données!B118:AE118,"A")))</f>
        <v>0</v>
      </c>
    </row>
    <row r="119" spans="1:24" ht="15.75">
      <c r="A119" s="116">
        <f>IF(Données!A119="","",Données!A119)</f>
        <v>0</v>
      </c>
      <c r="B119" s="130">
        <f>IF(A119="","",COUNTIF(Données!B119:D119,1))</f>
        <v>0</v>
      </c>
      <c r="C119" s="130">
        <f>IF(A119="","",COUNTIF(Données!F119:H119,1))</f>
        <v>0</v>
      </c>
      <c r="D119" s="130">
        <f>IF(A119="","",IF(Données!O119=1,1,IF(Données!O119=2,0.5,0)))</f>
        <v>0</v>
      </c>
      <c r="E119" s="130">
        <f>IF(A119="","",COUNTIF(Données!AA119:AC119,1))</f>
        <v>0</v>
      </c>
      <c r="F119" s="131">
        <f t="shared" si="0"/>
        <v>0</v>
      </c>
      <c r="G119" s="132">
        <f>IF(A119="","",100*F119/(10-COUNTIF(Données!B119:D119,"A")-COUNTIF(Données!F119:H119,"A")-COUNTIF(Données!O119,"A")-COUNTIF(Données!AA119:AC119,"A")))</f>
        <v>0</v>
      </c>
      <c r="H119" s="133">
        <f>IF(A119="","",COUNTIF(Données!E119,1))</f>
        <v>0</v>
      </c>
      <c r="I119" s="133">
        <f>IF(A119="","",COUNTIF(Données!X119:Z119,1)+0.5*COUNTIF(Données!X119:Z119,2))</f>
        <v>0</v>
      </c>
      <c r="J119" s="133">
        <f>IF(A119="","",COUNTIF(Données!AD119:AD119,1)+0.5*COUNTIF(Données!AD119:AD119,2))</f>
        <v>0</v>
      </c>
      <c r="K119" s="134">
        <f t="shared" si="1"/>
        <v>0</v>
      </c>
      <c r="L119" s="135">
        <f>IF(A119="","",100*K119/(5-COUNTIF(Données!E119,"A")-COUNTIF(Données!X119:Z119,"A")-COUNTIF(Données!AD119:AD119,"A")))</f>
        <v>0</v>
      </c>
      <c r="M119" s="136">
        <f>IF(A119="","",COUNTIF(Données!I119:L119,1))</f>
        <v>0</v>
      </c>
      <c r="N119" s="136">
        <f>IF(A119="","",COUNTIF(Données!P119:R119,1))</f>
        <v>0</v>
      </c>
      <c r="O119" s="136">
        <f>IF(A119="","",COUNTIF(Données!S119:T119,1)+0.5*COUNTIF(Données!S119:T119,2))</f>
        <v>0</v>
      </c>
      <c r="P119" s="136">
        <f>IF(A119="","",COUNTIF(Données!AE119,1)+0.5*COUNTIF(Données!AE119,2))</f>
        <v>0</v>
      </c>
      <c r="Q119" s="134">
        <f t="shared" si="2"/>
        <v>0</v>
      </c>
      <c r="R119" s="137">
        <f>IF(A119="","",100*Q119/(10-COUNTIF(Données!I119:L119,"A")-COUNTIF(Données!P119:T119,"A")-COUNTIF(Données!AE119,"A")))</f>
        <v>0</v>
      </c>
      <c r="S119" s="138">
        <f>IF(A119="","",COUNTIF(Données!M119:N119,1))</f>
        <v>0</v>
      </c>
      <c r="T119" s="138">
        <f>IF(A119="","",COUNTIF(Données!U119:W119,1))</f>
        <v>0</v>
      </c>
      <c r="U119" s="139">
        <f t="shared" si="3"/>
        <v>0</v>
      </c>
      <c r="V119" s="140">
        <f>IF(A119="","",100*U119/(5-COUNTIF(Données!M119:N119,"A")-COUNTIF(Données!U119:W119,"A")))</f>
        <v>0</v>
      </c>
      <c r="W119" s="141">
        <f t="shared" si="4"/>
        <v>0</v>
      </c>
      <c r="X119" s="135">
        <f>IF(A119="","",100*W119/(30-COUNTIF(Données!B119:AE119,"A")))</f>
        <v>0</v>
      </c>
    </row>
    <row r="120" spans="1:24" ht="15.75">
      <c r="A120" s="142">
        <f>IF(Données!A120="","",Données!A120)</f>
        <v>0</v>
      </c>
      <c r="B120" s="143">
        <f>IF(A120="","",COUNTIF(Données!B120:D120,1))</f>
        <v>0</v>
      </c>
      <c r="C120" s="143">
        <f>IF(A120="","",COUNTIF(Données!F120:H120,1))</f>
        <v>0</v>
      </c>
      <c r="D120" s="143">
        <f>IF(A120="","",IF(Données!O120=1,1,IF(Données!O120=2,0.5,0)))</f>
        <v>0</v>
      </c>
      <c r="E120" s="143">
        <f>IF(A120="","",COUNTIF(Données!AA120:AC120,1))</f>
        <v>0</v>
      </c>
      <c r="F120" s="144">
        <f t="shared" si="0"/>
        <v>0</v>
      </c>
      <c r="G120" s="145">
        <f>IF(A120="","",100*F120/(10-COUNTIF(Données!B120:D120,"A")-COUNTIF(Données!F120:H120,"A")-COUNTIF(Données!O120,"A")-COUNTIF(Données!AA120:AC120,"A")))</f>
        <v>0</v>
      </c>
      <c r="H120" s="146">
        <f>IF(A120="","",COUNTIF(Données!E120,1))</f>
        <v>0</v>
      </c>
      <c r="I120" s="147">
        <f>IF(A120="","",COUNTIF(Données!X120:Z120,1)+0.5*COUNTIF(Données!X120:Z120,2))</f>
        <v>0</v>
      </c>
      <c r="J120" s="147">
        <f>IF(A120="","",COUNTIF(Données!AD120:AD120,1)+0.5*COUNTIF(Données!AD120:AD120,2))</f>
        <v>0</v>
      </c>
      <c r="K120" s="148">
        <f t="shared" si="1"/>
        <v>0</v>
      </c>
      <c r="L120" s="149">
        <f>IF(A120="","",100*K120/(5-COUNTIF(Données!E120,"A")-COUNTIF(Données!X120:Z120,"A")-COUNTIF(Données!AD120:AD120,"A")))</f>
        <v>0</v>
      </c>
      <c r="M120" s="150">
        <f>IF(A120="","",COUNTIF(Données!I120:L120,1))</f>
        <v>0</v>
      </c>
      <c r="N120" s="150">
        <f>IF(A120="","",COUNTIF(Données!P120:R120,1))</f>
        <v>0</v>
      </c>
      <c r="O120" s="150">
        <f>IF(A120="","",COUNTIF(Données!S120:T120,1)+0.5*COUNTIF(Données!S120:T120,2))</f>
        <v>0</v>
      </c>
      <c r="P120" s="150">
        <f>IF(A120="","",COUNTIF(Données!AE120,1)+0.5*COUNTIF(Données!AE120,2))</f>
        <v>0</v>
      </c>
      <c r="Q120" s="151">
        <f t="shared" si="2"/>
        <v>0</v>
      </c>
      <c r="R120" s="152">
        <f>IF(A120="","",100*Q120/(10-COUNTIF(Données!I120:L120,"A")-COUNTIF(Données!P120:T120,"A")-COUNTIF(Données!AE120,"A")))</f>
        <v>0</v>
      </c>
      <c r="S120" s="153">
        <f>IF(A120="","",COUNTIF(Données!M120:N120,1))</f>
        <v>0</v>
      </c>
      <c r="T120" s="153">
        <f>IF(A120="","",COUNTIF(Données!U120:W120,1))</f>
        <v>0</v>
      </c>
      <c r="U120" s="154">
        <f t="shared" si="3"/>
        <v>0</v>
      </c>
      <c r="V120" s="145">
        <f>IF(A120="","",100*U120/(5-COUNTIF(Données!M120:N120,"A")-COUNTIF(Données!U120:W120,"A")))</f>
        <v>0</v>
      </c>
      <c r="W120" s="155">
        <f t="shared" si="4"/>
        <v>0</v>
      </c>
      <c r="X120" s="149">
        <f>IF(A120="","",100*W120/(30-COUNTIF(Données!B120:AE120,"A")))</f>
        <v>0</v>
      </c>
    </row>
    <row r="121" spans="1:24" ht="15.75">
      <c r="A121" s="116">
        <f>IF(Données!A121="","",Données!A121)</f>
        <v>0</v>
      </c>
      <c r="B121" s="130">
        <f>IF(A121="","",COUNTIF(Données!B121:D121,1))</f>
        <v>0</v>
      </c>
      <c r="C121" s="130">
        <f>IF(A121="","",COUNTIF(Données!F121:H121,1))</f>
        <v>0</v>
      </c>
      <c r="D121" s="130">
        <f>IF(A121="","",IF(Données!O121=1,1,IF(Données!O121=2,0.5,0)))</f>
        <v>0</v>
      </c>
      <c r="E121" s="130">
        <f>IF(A121="","",COUNTIF(Données!AA121:AC121,1))</f>
        <v>0</v>
      </c>
      <c r="F121" s="131">
        <f t="shared" si="0"/>
        <v>0</v>
      </c>
      <c r="G121" s="132">
        <f>IF(A121="","",100*F121/(10-COUNTIF(Données!B121:D121,"A")-COUNTIF(Données!F121:H121,"A")-COUNTIF(Données!O121,"A")-COUNTIF(Données!AA121:AC121,"A")))</f>
        <v>0</v>
      </c>
      <c r="H121" s="133">
        <f>IF(A121="","",COUNTIF(Données!E121,1))</f>
        <v>0</v>
      </c>
      <c r="I121" s="133">
        <f>IF(A121="","",COUNTIF(Données!X121:Z121,1)+0.5*COUNTIF(Données!X121:Z121,2))</f>
        <v>0</v>
      </c>
      <c r="J121" s="133">
        <f>IF(A121="","",COUNTIF(Données!AD121:AD121,1)+0.5*COUNTIF(Données!AD121:AD121,2))</f>
        <v>0</v>
      </c>
      <c r="K121" s="134">
        <f t="shared" si="1"/>
        <v>0</v>
      </c>
      <c r="L121" s="135">
        <f>IF(A121="","",100*K121/(5-COUNTIF(Données!E121,"A")-COUNTIF(Données!X121:Z121,"A")-COUNTIF(Données!AD121:AD121,"A")))</f>
        <v>0</v>
      </c>
      <c r="M121" s="136">
        <f>IF(A121="","",COUNTIF(Données!I121:L121,1))</f>
        <v>0</v>
      </c>
      <c r="N121" s="136">
        <f>IF(A121="","",COUNTIF(Données!P121:R121,1))</f>
        <v>0</v>
      </c>
      <c r="O121" s="136">
        <f>IF(A121="","",COUNTIF(Données!S121:T121,1)+0.5*COUNTIF(Données!S121:T121,2))</f>
        <v>0</v>
      </c>
      <c r="P121" s="136">
        <f>IF(A121="","",COUNTIF(Données!AE121,1)+0.5*COUNTIF(Données!AE121,2))</f>
        <v>0</v>
      </c>
      <c r="Q121" s="134">
        <f t="shared" si="2"/>
        <v>0</v>
      </c>
      <c r="R121" s="137">
        <f>IF(A121="","",100*Q121/(10-COUNTIF(Données!I121:L121,"A")-COUNTIF(Données!P121:T121,"A")-COUNTIF(Données!AE121,"A")))</f>
        <v>0</v>
      </c>
      <c r="S121" s="138">
        <f>IF(A121="","",COUNTIF(Données!M121:N121,1))</f>
        <v>0</v>
      </c>
      <c r="T121" s="138">
        <f>IF(A121="","",COUNTIF(Données!U121:W121,1))</f>
        <v>0</v>
      </c>
      <c r="U121" s="139">
        <f t="shared" si="3"/>
        <v>0</v>
      </c>
      <c r="V121" s="140">
        <f>IF(A121="","",100*U121/(5-COUNTIF(Données!M121:N121,"A")-COUNTIF(Données!U121:W121,"A")))</f>
        <v>0</v>
      </c>
      <c r="W121" s="141">
        <f t="shared" si="4"/>
        <v>0</v>
      </c>
      <c r="X121" s="135">
        <f>IF(A121="","",100*W121/(30-COUNTIF(Données!B121:AE121,"A")))</f>
        <v>0</v>
      </c>
    </row>
    <row r="122" spans="1:24" ht="15.75">
      <c r="A122" s="142">
        <f>IF(Données!A122="","",Données!A122)</f>
        <v>0</v>
      </c>
      <c r="B122" s="143">
        <f>IF(A122="","",COUNTIF(Données!B122:D122,1))</f>
        <v>0</v>
      </c>
      <c r="C122" s="143">
        <f>IF(A122="","",COUNTIF(Données!F122:H122,1))</f>
        <v>0</v>
      </c>
      <c r="D122" s="143">
        <f>IF(A122="","",IF(Données!O122=1,1,IF(Données!O122=2,0.5,0)))</f>
        <v>0</v>
      </c>
      <c r="E122" s="143">
        <f>IF(A122="","",COUNTIF(Données!AA122:AC122,1))</f>
        <v>0</v>
      </c>
      <c r="F122" s="144">
        <f t="shared" si="0"/>
        <v>0</v>
      </c>
      <c r="G122" s="145">
        <f>IF(A122="","",100*F122/(10-COUNTIF(Données!B122:D122,"A")-COUNTIF(Données!F122:H122,"A")-COUNTIF(Données!O122,"A")-COUNTIF(Données!AA122:AC122,"A")))</f>
        <v>0</v>
      </c>
      <c r="H122" s="146">
        <f>IF(A122="","",COUNTIF(Données!E122,1))</f>
        <v>0</v>
      </c>
      <c r="I122" s="147">
        <f>IF(A122="","",COUNTIF(Données!X122:Z122,1)+0.5*COUNTIF(Données!X122:Z122,2))</f>
        <v>0</v>
      </c>
      <c r="J122" s="147">
        <f>IF(A122="","",COUNTIF(Données!AD122:AD122,1)+0.5*COUNTIF(Données!AD122:AD122,2))</f>
        <v>0</v>
      </c>
      <c r="K122" s="148">
        <f t="shared" si="1"/>
        <v>0</v>
      </c>
      <c r="L122" s="149">
        <f>IF(A122="","",100*K122/(5-COUNTIF(Données!E122,"A")-COUNTIF(Données!X122:Z122,"A")-COUNTIF(Données!AD122:AD122,"A")))</f>
        <v>0</v>
      </c>
      <c r="M122" s="150">
        <f>IF(A122="","",COUNTIF(Données!I122:L122,1))</f>
        <v>0</v>
      </c>
      <c r="N122" s="150">
        <f>IF(A122="","",COUNTIF(Données!P122:R122,1))</f>
        <v>0</v>
      </c>
      <c r="O122" s="150">
        <f>IF(A122="","",COUNTIF(Données!S122:T122,1)+0.5*COUNTIF(Données!S122:T122,2))</f>
        <v>0</v>
      </c>
      <c r="P122" s="150">
        <f>IF(A122="","",COUNTIF(Données!AE122,1)+0.5*COUNTIF(Données!AE122,2))</f>
        <v>0</v>
      </c>
      <c r="Q122" s="151">
        <f t="shared" si="2"/>
        <v>0</v>
      </c>
      <c r="R122" s="152">
        <f>IF(A122="","",100*Q122/(10-COUNTIF(Données!I122:L122,"A")-COUNTIF(Données!P122:T122,"A")-COUNTIF(Données!AE122,"A")))</f>
        <v>0</v>
      </c>
      <c r="S122" s="153">
        <f>IF(A122="","",COUNTIF(Données!M122:N122,1))</f>
        <v>0</v>
      </c>
      <c r="T122" s="153">
        <f>IF(A122="","",COUNTIF(Données!U122:W122,1))</f>
        <v>0</v>
      </c>
      <c r="U122" s="154">
        <f t="shared" si="3"/>
        <v>0</v>
      </c>
      <c r="V122" s="145">
        <f>IF(A122="","",100*U122/(5-COUNTIF(Données!M122:N122,"A")-COUNTIF(Données!U122:W122,"A")))</f>
        <v>0</v>
      </c>
      <c r="W122" s="155">
        <f t="shared" si="4"/>
        <v>0</v>
      </c>
      <c r="X122" s="149">
        <f>IF(A122="","",100*W122/(30-COUNTIF(Données!B122:AE122,"A")))</f>
        <v>0</v>
      </c>
    </row>
    <row r="123" spans="1:24" ht="15.75">
      <c r="A123" s="116">
        <f>IF(Données!A123="","",Données!A123)</f>
        <v>0</v>
      </c>
      <c r="B123" s="130">
        <f>IF(A123="","",COUNTIF(Données!B123:D123,1))</f>
        <v>0</v>
      </c>
      <c r="C123" s="130">
        <f>IF(A123="","",COUNTIF(Données!F123:H123,1))</f>
        <v>0</v>
      </c>
      <c r="D123" s="130">
        <f>IF(A123="","",IF(Données!O123=1,1,IF(Données!O123=2,0.5,0)))</f>
        <v>0</v>
      </c>
      <c r="E123" s="130">
        <f>IF(A123="","",COUNTIF(Données!AA123:AC123,1))</f>
        <v>0</v>
      </c>
      <c r="F123" s="131">
        <f t="shared" si="0"/>
        <v>0</v>
      </c>
      <c r="G123" s="132">
        <f>IF(A123="","",100*F123/(10-COUNTIF(Données!B123:D123,"A")-COUNTIF(Données!F123:H123,"A")-COUNTIF(Données!O123,"A")-COUNTIF(Données!AA123:AC123,"A")))</f>
        <v>0</v>
      </c>
      <c r="H123" s="133">
        <f>IF(A123="","",COUNTIF(Données!E123,1))</f>
        <v>0</v>
      </c>
      <c r="I123" s="133">
        <f>IF(A123="","",COUNTIF(Données!X123:Z123,1)+0.5*COUNTIF(Données!X123:Z123,2))</f>
        <v>0</v>
      </c>
      <c r="J123" s="133">
        <f>IF(A123="","",COUNTIF(Données!AD123:AD123,1)+0.5*COUNTIF(Données!AD123:AD123,2))</f>
        <v>0</v>
      </c>
      <c r="K123" s="134">
        <f t="shared" si="1"/>
        <v>0</v>
      </c>
      <c r="L123" s="135">
        <f>IF(A123="","",100*K123/(5-COUNTIF(Données!E123,"A")-COUNTIF(Données!X123:Z123,"A")-COUNTIF(Données!AD123:AD123,"A")))</f>
        <v>0</v>
      </c>
      <c r="M123" s="136">
        <f>IF(A123="","",COUNTIF(Données!I123:L123,1))</f>
        <v>0</v>
      </c>
      <c r="N123" s="136">
        <f>IF(A123="","",COUNTIF(Données!P123:R123,1))</f>
        <v>0</v>
      </c>
      <c r="O123" s="136">
        <f>IF(A123="","",COUNTIF(Données!S123:T123,1)+0.5*COUNTIF(Données!S123:T123,2))</f>
        <v>0</v>
      </c>
      <c r="P123" s="136">
        <f>IF(A123="","",COUNTIF(Données!AE123,1)+0.5*COUNTIF(Données!AE123,2))</f>
        <v>0</v>
      </c>
      <c r="Q123" s="134">
        <f t="shared" si="2"/>
        <v>0</v>
      </c>
      <c r="R123" s="137">
        <f>IF(A123="","",100*Q123/(10-COUNTIF(Données!I123:L123,"A")-COUNTIF(Données!P123:T123,"A")-COUNTIF(Données!AE123,"A")))</f>
        <v>0</v>
      </c>
      <c r="S123" s="138">
        <f>IF(A123="","",COUNTIF(Données!M123:N123,1))</f>
        <v>0</v>
      </c>
      <c r="T123" s="138">
        <f>IF(A123="","",COUNTIF(Données!U123:W123,1))</f>
        <v>0</v>
      </c>
      <c r="U123" s="139">
        <f t="shared" si="3"/>
        <v>0</v>
      </c>
      <c r="V123" s="140">
        <f>IF(A123="","",100*U123/(5-COUNTIF(Données!M123:N123,"A")-COUNTIF(Données!U123:W123,"A")))</f>
        <v>0</v>
      </c>
      <c r="W123" s="141">
        <f t="shared" si="4"/>
        <v>0</v>
      </c>
      <c r="X123" s="135">
        <f>IF(A123="","",100*W123/(30-COUNTIF(Données!B123:AE123,"A")))</f>
        <v>0</v>
      </c>
    </row>
    <row r="124" spans="1:24" ht="15.75">
      <c r="A124" s="142">
        <f>IF(Données!A124="","",Données!A124)</f>
        <v>0</v>
      </c>
      <c r="B124" s="143">
        <f>IF(A124="","",COUNTIF(Données!B124:D124,1))</f>
        <v>0</v>
      </c>
      <c r="C124" s="143">
        <f>IF(A124="","",COUNTIF(Données!F124:H124,1))</f>
        <v>0</v>
      </c>
      <c r="D124" s="143">
        <f>IF(A124="","",IF(Données!O124=1,1,IF(Données!O124=2,0.5,0)))</f>
        <v>0</v>
      </c>
      <c r="E124" s="143">
        <f>IF(A124="","",COUNTIF(Données!AA124:AC124,1))</f>
        <v>0</v>
      </c>
      <c r="F124" s="144">
        <f t="shared" si="0"/>
        <v>0</v>
      </c>
      <c r="G124" s="145">
        <f>IF(A124="","",100*F124/(10-COUNTIF(Données!B124:D124,"A")-COUNTIF(Données!F124:H124,"A")-COUNTIF(Données!O124,"A")-COUNTIF(Données!AA124:AC124,"A")))</f>
        <v>0</v>
      </c>
      <c r="H124" s="146">
        <f>IF(A124="","",COUNTIF(Données!E124,1))</f>
        <v>0</v>
      </c>
      <c r="I124" s="147">
        <f>IF(A124="","",COUNTIF(Données!X124:Z124,1)+0.5*COUNTIF(Données!X124:Z124,2))</f>
        <v>0</v>
      </c>
      <c r="J124" s="147">
        <f>IF(A124="","",COUNTIF(Données!AD124:AD124,1)+0.5*COUNTIF(Données!AD124:AD124,2))</f>
        <v>0</v>
      </c>
      <c r="K124" s="148">
        <f t="shared" si="1"/>
        <v>0</v>
      </c>
      <c r="L124" s="149">
        <f>IF(A124="","",100*K124/(5-COUNTIF(Données!E124,"A")-COUNTIF(Données!X124:Z124,"A")-COUNTIF(Données!AD124:AD124,"A")))</f>
        <v>0</v>
      </c>
      <c r="M124" s="150">
        <f>IF(A124="","",COUNTIF(Données!I124:L124,1))</f>
        <v>0</v>
      </c>
      <c r="N124" s="150">
        <f>IF(A124="","",COUNTIF(Données!P124:R124,1))</f>
        <v>0</v>
      </c>
      <c r="O124" s="150">
        <f>IF(A124="","",COUNTIF(Données!S124:T124,1)+0.5*COUNTIF(Données!S124:T124,2))</f>
        <v>0</v>
      </c>
      <c r="P124" s="150">
        <f>IF(A124="","",COUNTIF(Données!AE124,1)+0.5*COUNTIF(Données!AE124,2))</f>
        <v>0</v>
      </c>
      <c r="Q124" s="151">
        <f t="shared" si="2"/>
        <v>0</v>
      </c>
      <c r="R124" s="152">
        <f>IF(A124="","",100*Q124/(10-COUNTIF(Données!I124:L124,"A")-COUNTIF(Données!P124:T124,"A")-COUNTIF(Données!AE124,"A")))</f>
        <v>0</v>
      </c>
      <c r="S124" s="153">
        <f>IF(A124="","",COUNTIF(Données!M124:N124,1))</f>
        <v>0</v>
      </c>
      <c r="T124" s="153">
        <f>IF(A124="","",COUNTIF(Données!U124:W124,1))</f>
        <v>0</v>
      </c>
      <c r="U124" s="154">
        <f t="shared" si="3"/>
        <v>0</v>
      </c>
      <c r="V124" s="145">
        <f>IF(A124="","",100*U124/(5-COUNTIF(Données!M124:N124,"A")-COUNTIF(Données!U124:W124,"A")))</f>
        <v>0</v>
      </c>
      <c r="W124" s="155">
        <f t="shared" si="4"/>
        <v>0</v>
      </c>
      <c r="X124" s="149">
        <f>IF(A124="","",100*W124/(30-COUNTIF(Données!B124:AE124,"A")))</f>
        <v>0</v>
      </c>
    </row>
    <row r="125" spans="1:24" ht="15.75">
      <c r="A125" s="116">
        <f>IF(Données!A125="","",Données!A125)</f>
        <v>0</v>
      </c>
      <c r="B125" s="130">
        <f>IF(A125="","",COUNTIF(Données!B125:D125,1))</f>
        <v>0</v>
      </c>
      <c r="C125" s="130">
        <f>IF(A125="","",COUNTIF(Données!F125:H125,1))</f>
        <v>0</v>
      </c>
      <c r="D125" s="130">
        <f>IF(A125="","",IF(Données!O125=1,1,IF(Données!O125=2,0.5,0)))</f>
        <v>0</v>
      </c>
      <c r="E125" s="130">
        <f>IF(A125="","",COUNTIF(Données!AA125:AC125,1))</f>
        <v>0</v>
      </c>
      <c r="F125" s="131">
        <f t="shared" si="0"/>
        <v>0</v>
      </c>
      <c r="G125" s="132">
        <f>IF(A125="","",100*F125/(10-COUNTIF(Données!B125:D125,"A")-COUNTIF(Données!F125:H125,"A")-COUNTIF(Données!O125,"A")-COUNTIF(Données!AA125:AC125,"A")))</f>
        <v>0</v>
      </c>
      <c r="H125" s="133">
        <f>IF(A125="","",COUNTIF(Données!E125,1))</f>
        <v>0</v>
      </c>
      <c r="I125" s="133">
        <f>IF(A125="","",COUNTIF(Données!X125:Z125,1)+0.5*COUNTIF(Données!X125:Z125,2))</f>
        <v>0</v>
      </c>
      <c r="J125" s="133">
        <f>IF(A125="","",COUNTIF(Données!AD125:AD125,1)+0.5*COUNTIF(Données!AD125:AD125,2))</f>
        <v>0</v>
      </c>
      <c r="K125" s="134">
        <f t="shared" si="1"/>
        <v>0</v>
      </c>
      <c r="L125" s="135">
        <f>IF(A125="","",100*K125/(5-COUNTIF(Données!E125,"A")-COUNTIF(Données!X125:Z125,"A")-COUNTIF(Données!AD125:AD125,"A")))</f>
        <v>0</v>
      </c>
      <c r="M125" s="136">
        <f>IF(A125="","",COUNTIF(Données!I125:L125,1))</f>
        <v>0</v>
      </c>
      <c r="N125" s="136">
        <f>IF(A125="","",COUNTIF(Données!P125:R125,1))</f>
        <v>0</v>
      </c>
      <c r="O125" s="136">
        <f>IF(A125="","",COUNTIF(Données!S125:T125,1)+0.5*COUNTIF(Données!S125:T125,2))</f>
        <v>0</v>
      </c>
      <c r="P125" s="136">
        <f>IF(A125="","",COUNTIF(Données!AE125,1)+0.5*COUNTIF(Données!AE125,2))</f>
        <v>0</v>
      </c>
      <c r="Q125" s="134">
        <f t="shared" si="2"/>
        <v>0</v>
      </c>
      <c r="R125" s="137">
        <f>IF(A125="","",100*Q125/(10-COUNTIF(Données!I125:L125,"A")-COUNTIF(Données!P125:T125,"A")-COUNTIF(Données!AE125,"A")))</f>
        <v>0</v>
      </c>
      <c r="S125" s="138">
        <f>IF(A125="","",COUNTIF(Données!M125:N125,1))</f>
        <v>0</v>
      </c>
      <c r="T125" s="138">
        <f>IF(A125="","",COUNTIF(Données!U125:W125,1))</f>
        <v>0</v>
      </c>
      <c r="U125" s="139">
        <f t="shared" si="3"/>
        <v>0</v>
      </c>
      <c r="V125" s="140">
        <f>IF(A125="","",100*U125/(5-COUNTIF(Données!M125:N125,"A")-COUNTIF(Données!U125:W125,"A")))</f>
        <v>0</v>
      </c>
      <c r="W125" s="141">
        <f t="shared" si="4"/>
        <v>0</v>
      </c>
      <c r="X125" s="135">
        <f>IF(A125="","",100*W125/(30-COUNTIF(Données!B125:AE125,"A")))</f>
        <v>0</v>
      </c>
    </row>
    <row r="126" spans="1:24" ht="15.75">
      <c r="A126" s="142">
        <f>IF(Données!A126="","",Données!A126)</f>
        <v>0</v>
      </c>
      <c r="B126" s="143">
        <f>IF(A126="","",COUNTIF(Données!B126:D126,1))</f>
        <v>0</v>
      </c>
      <c r="C126" s="143">
        <f>IF(A126="","",COUNTIF(Données!F126:H126,1))</f>
        <v>0</v>
      </c>
      <c r="D126" s="143">
        <f>IF(A126="","",IF(Données!O126=1,1,IF(Données!O126=2,0.5,0)))</f>
        <v>0</v>
      </c>
      <c r="E126" s="143">
        <f>IF(A126="","",COUNTIF(Données!AA126:AC126,1))</f>
        <v>0</v>
      </c>
      <c r="F126" s="144">
        <f t="shared" si="0"/>
        <v>0</v>
      </c>
      <c r="G126" s="145">
        <f>IF(A126="","",100*F126/(10-COUNTIF(Données!B126:D126,"A")-COUNTIF(Données!F126:H126,"A")-COUNTIF(Données!O126,"A")-COUNTIF(Données!AA126:AC126,"A")))</f>
        <v>0</v>
      </c>
      <c r="H126" s="146">
        <f>IF(A126="","",COUNTIF(Données!E126,1))</f>
        <v>0</v>
      </c>
      <c r="I126" s="147">
        <f>IF(A126="","",COUNTIF(Données!X126:Z126,1)+0.5*COUNTIF(Données!X126:Z126,2))</f>
        <v>0</v>
      </c>
      <c r="J126" s="147">
        <f>IF(A126="","",COUNTIF(Données!AD126:AD126,1)+0.5*COUNTIF(Données!AD126:AD126,2))</f>
        <v>0</v>
      </c>
      <c r="K126" s="148">
        <f t="shared" si="1"/>
        <v>0</v>
      </c>
      <c r="L126" s="149">
        <f>IF(A126="","",100*K126/(5-COUNTIF(Données!E126,"A")-COUNTIF(Données!X126:Z126,"A")-COUNTIF(Données!AD126:AD126,"A")))</f>
        <v>0</v>
      </c>
      <c r="M126" s="150">
        <f>IF(A126="","",COUNTIF(Données!I126:L126,1))</f>
        <v>0</v>
      </c>
      <c r="N126" s="150">
        <f>IF(A126="","",COUNTIF(Données!P126:R126,1))</f>
        <v>0</v>
      </c>
      <c r="O126" s="150">
        <f>IF(A126="","",COUNTIF(Données!S126:T126,1)+0.5*COUNTIF(Données!S126:T126,2))</f>
        <v>0</v>
      </c>
      <c r="P126" s="150">
        <f>IF(A126="","",COUNTIF(Données!AE126,1)+0.5*COUNTIF(Données!AE126,2))</f>
        <v>0</v>
      </c>
      <c r="Q126" s="151">
        <f t="shared" si="2"/>
        <v>0</v>
      </c>
      <c r="R126" s="152">
        <f>IF(A126="","",100*Q126/(10-COUNTIF(Données!I126:L126,"A")-COUNTIF(Données!P126:T126,"A")-COUNTIF(Données!AE126,"A")))</f>
        <v>0</v>
      </c>
      <c r="S126" s="153">
        <f>IF(A126="","",COUNTIF(Données!M126:N126,1))</f>
        <v>0</v>
      </c>
      <c r="T126" s="153">
        <f>IF(A126="","",COUNTIF(Données!U126:W126,1))</f>
        <v>0</v>
      </c>
      <c r="U126" s="154">
        <f t="shared" si="3"/>
        <v>0</v>
      </c>
      <c r="V126" s="145">
        <f>IF(A126="","",100*U126/(5-COUNTIF(Données!M126:N126,"A")-COUNTIF(Données!U126:W126,"A")))</f>
        <v>0</v>
      </c>
      <c r="W126" s="155">
        <f t="shared" si="4"/>
        <v>0</v>
      </c>
      <c r="X126" s="149">
        <f>IF(A126="","",100*W126/(30-COUNTIF(Données!B126:AE126,"A")))</f>
        <v>0</v>
      </c>
    </row>
    <row r="127" spans="1:24" ht="15.75">
      <c r="A127" s="116">
        <f>IF(Données!A127="","",Données!A127)</f>
        <v>0</v>
      </c>
      <c r="B127" s="130">
        <f>IF(A127="","",COUNTIF(Données!B127:D127,1))</f>
        <v>0</v>
      </c>
      <c r="C127" s="130">
        <f>IF(A127="","",COUNTIF(Données!F127:H127,1))</f>
        <v>0</v>
      </c>
      <c r="D127" s="130">
        <f>IF(A127="","",IF(Données!O127=1,1,IF(Données!O127=2,0.5,0)))</f>
        <v>0</v>
      </c>
      <c r="E127" s="130">
        <f>IF(A127="","",COUNTIF(Données!AA127:AC127,1))</f>
        <v>0</v>
      </c>
      <c r="F127" s="131">
        <f t="shared" si="0"/>
        <v>0</v>
      </c>
      <c r="G127" s="132">
        <f>IF(A127="","",100*F127/(10-COUNTIF(Données!B127:D127,"A")-COUNTIF(Données!F127:H127,"A")-COUNTIF(Données!O127,"A")-COUNTIF(Données!AA127:AC127,"A")))</f>
        <v>0</v>
      </c>
      <c r="H127" s="133">
        <f>IF(A127="","",COUNTIF(Données!E127,1))</f>
        <v>0</v>
      </c>
      <c r="I127" s="133">
        <f>IF(A127="","",COUNTIF(Données!X127:Z127,1)+0.5*COUNTIF(Données!X127:Z127,2))</f>
        <v>0</v>
      </c>
      <c r="J127" s="133">
        <f>IF(A127="","",COUNTIF(Données!AD127:AD127,1)+0.5*COUNTIF(Données!AD127:AD127,2))</f>
        <v>0</v>
      </c>
      <c r="K127" s="134">
        <f t="shared" si="1"/>
        <v>0</v>
      </c>
      <c r="L127" s="135">
        <f>IF(A127="","",100*K127/(5-COUNTIF(Données!E127,"A")-COUNTIF(Données!X127:Z127,"A")-COUNTIF(Données!AD127:AD127,"A")))</f>
        <v>0</v>
      </c>
      <c r="M127" s="136">
        <f>IF(A127="","",COUNTIF(Données!I127:L127,1))</f>
        <v>0</v>
      </c>
      <c r="N127" s="136">
        <f>IF(A127="","",COUNTIF(Données!P127:R127,1))</f>
        <v>0</v>
      </c>
      <c r="O127" s="136">
        <f>IF(A127="","",COUNTIF(Données!S127:T127,1)+0.5*COUNTIF(Données!S127:T127,2))</f>
        <v>0</v>
      </c>
      <c r="P127" s="136">
        <f>IF(A127="","",COUNTIF(Données!AE127,1)+0.5*COUNTIF(Données!AE127,2))</f>
        <v>0</v>
      </c>
      <c r="Q127" s="134">
        <f t="shared" si="2"/>
        <v>0</v>
      </c>
      <c r="R127" s="137">
        <f>IF(A127="","",100*Q127/(10-COUNTIF(Données!I127:L127,"A")-COUNTIF(Données!P127:T127,"A")-COUNTIF(Données!AE127,"A")))</f>
        <v>0</v>
      </c>
      <c r="S127" s="138">
        <f>IF(A127="","",COUNTIF(Données!M127:N127,1))</f>
        <v>0</v>
      </c>
      <c r="T127" s="138">
        <f>IF(A127="","",COUNTIF(Données!U127:W127,1))</f>
        <v>0</v>
      </c>
      <c r="U127" s="139">
        <f t="shared" si="3"/>
        <v>0</v>
      </c>
      <c r="V127" s="140">
        <f>IF(A127="","",100*U127/(5-COUNTIF(Données!M127:N127,"A")-COUNTIF(Données!U127:W127,"A")))</f>
        <v>0</v>
      </c>
      <c r="W127" s="141">
        <f t="shared" si="4"/>
        <v>0</v>
      </c>
      <c r="X127" s="135">
        <f>IF(A127="","",100*W127/(30-COUNTIF(Données!B127:AE127,"A")))</f>
        <v>0</v>
      </c>
    </row>
    <row r="128" spans="1:24" ht="15.75">
      <c r="A128" s="142">
        <f>IF(Données!A128="","",Données!A128)</f>
        <v>0</v>
      </c>
      <c r="B128" s="143">
        <f>IF(A128="","",COUNTIF(Données!B128:D128,1))</f>
        <v>0</v>
      </c>
      <c r="C128" s="143">
        <f>IF(A128="","",COUNTIF(Données!F128:H128,1))</f>
        <v>0</v>
      </c>
      <c r="D128" s="143">
        <f>IF(A128="","",IF(Données!O128=1,1,IF(Données!O128=2,0.5,0)))</f>
        <v>0</v>
      </c>
      <c r="E128" s="143">
        <f>IF(A128="","",COUNTIF(Données!AA128:AC128,1))</f>
        <v>0</v>
      </c>
      <c r="F128" s="144">
        <f t="shared" si="0"/>
        <v>0</v>
      </c>
      <c r="G128" s="145">
        <f>IF(A128="","",100*F128/(10-COUNTIF(Données!B128:D128,"A")-COUNTIF(Données!F128:H128,"A")-COUNTIF(Données!O128,"A")-COUNTIF(Données!AA128:AC128,"A")))</f>
        <v>0</v>
      </c>
      <c r="H128" s="146">
        <f>IF(A128="","",COUNTIF(Données!E128,1))</f>
        <v>0</v>
      </c>
      <c r="I128" s="147">
        <f>IF(A128="","",COUNTIF(Données!X128:Z128,1)+0.5*COUNTIF(Données!X128:Z128,2))</f>
        <v>0</v>
      </c>
      <c r="J128" s="147">
        <f>IF(A128="","",COUNTIF(Données!AD128:AD128,1)+0.5*COUNTIF(Données!AD128:AD128,2))</f>
        <v>0</v>
      </c>
      <c r="K128" s="148">
        <f t="shared" si="1"/>
        <v>0</v>
      </c>
      <c r="L128" s="149">
        <f>IF(A128="","",100*K128/(5-COUNTIF(Données!E128,"A")-COUNTIF(Données!X128:Z128,"A")-COUNTIF(Données!AD128:AD128,"A")))</f>
        <v>0</v>
      </c>
      <c r="M128" s="150">
        <f>IF(A128="","",COUNTIF(Données!I128:L128,1))</f>
        <v>0</v>
      </c>
      <c r="N128" s="150">
        <f>IF(A128="","",COUNTIF(Données!P128:R128,1))</f>
        <v>0</v>
      </c>
      <c r="O128" s="150">
        <f>IF(A128="","",COUNTIF(Données!S128:T128,1)+0.5*COUNTIF(Données!S128:T128,2))</f>
        <v>0</v>
      </c>
      <c r="P128" s="150">
        <f>IF(A128="","",COUNTIF(Données!AE128,1)+0.5*COUNTIF(Données!AE128,2))</f>
        <v>0</v>
      </c>
      <c r="Q128" s="151">
        <f t="shared" si="2"/>
        <v>0</v>
      </c>
      <c r="R128" s="152">
        <f>IF(A128="","",100*Q128/(10-COUNTIF(Données!I128:L128,"A")-COUNTIF(Données!P128:T128,"A")-COUNTIF(Données!AE128,"A")))</f>
        <v>0</v>
      </c>
      <c r="S128" s="153">
        <f>IF(A128="","",COUNTIF(Données!M128:N128,1))</f>
        <v>0</v>
      </c>
      <c r="T128" s="153">
        <f>IF(A128="","",COUNTIF(Données!U128:W128,1))</f>
        <v>0</v>
      </c>
      <c r="U128" s="154">
        <f t="shared" si="3"/>
        <v>0</v>
      </c>
      <c r="V128" s="145">
        <f>IF(A128="","",100*U128/(5-COUNTIF(Données!M128:N128,"A")-COUNTIF(Données!U128:W128,"A")))</f>
        <v>0</v>
      </c>
      <c r="W128" s="155">
        <f t="shared" si="4"/>
        <v>0</v>
      </c>
      <c r="X128" s="149">
        <f>IF(A128="","",100*W128/(30-COUNTIF(Données!B128:AE128,"A")))</f>
        <v>0</v>
      </c>
    </row>
    <row r="129" spans="1:24" ht="15.75">
      <c r="A129" s="116">
        <f>IF(Données!A129="","",Données!A129)</f>
        <v>0</v>
      </c>
      <c r="B129" s="130">
        <f>IF(A129="","",COUNTIF(Données!B129:D129,1))</f>
        <v>0</v>
      </c>
      <c r="C129" s="130">
        <f>IF(A129="","",COUNTIF(Données!F129:H129,1))</f>
        <v>0</v>
      </c>
      <c r="D129" s="130">
        <f>IF(A129="","",IF(Données!O129=1,1,IF(Données!O129=2,0.5,0)))</f>
        <v>0</v>
      </c>
      <c r="E129" s="130">
        <f>IF(A129="","",COUNTIF(Données!AA129:AC129,1))</f>
        <v>0</v>
      </c>
      <c r="F129" s="131">
        <f t="shared" si="0"/>
        <v>0</v>
      </c>
      <c r="G129" s="132">
        <f>IF(A129="","",100*F129/(10-COUNTIF(Données!B129:D129,"A")-COUNTIF(Données!F129:H129,"A")-COUNTIF(Données!O129,"A")-COUNTIF(Données!AA129:AC129,"A")))</f>
        <v>0</v>
      </c>
      <c r="H129" s="133">
        <f>IF(A129="","",COUNTIF(Données!E129,1))</f>
        <v>0</v>
      </c>
      <c r="I129" s="133">
        <f>IF(A129="","",COUNTIF(Données!X129:Z129,1)+0.5*COUNTIF(Données!X129:Z129,2))</f>
        <v>0</v>
      </c>
      <c r="J129" s="133">
        <f>IF(A129="","",COUNTIF(Données!AD129:AD129,1)+0.5*COUNTIF(Données!AD129:AD129,2))</f>
        <v>0</v>
      </c>
      <c r="K129" s="134">
        <f t="shared" si="1"/>
        <v>0</v>
      </c>
      <c r="L129" s="135">
        <f>IF(A129="","",100*K129/(5-COUNTIF(Données!E129,"A")-COUNTIF(Données!X129:Z129,"A")-COUNTIF(Données!AD129:AD129,"A")))</f>
        <v>0</v>
      </c>
      <c r="M129" s="136">
        <f>IF(A129="","",COUNTIF(Données!I129:L129,1))</f>
        <v>0</v>
      </c>
      <c r="N129" s="136">
        <f>IF(A129="","",COUNTIF(Données!P129:R129,1))</f>
        <v>0</v>
      </c>
      <c r="O129" s="136">
        <f>IF(A129="","",COUNTIF(Données!S129:T129,1)+0.5*COUNTIF(Données!S129:T129,2))</f>
        <v>0</v>
      </c>
      <c r="P129" s="136">
        <f>IF(A129="","",COUNTIF(Données!AE129,1)+0.5*COUNTIF(Données!AE129,2))</f>
        <v>0</v>
      </c>
      <c r="Q129" s="134">
        <f t="shared" si="2"/>
        <v>0</v>
      </c>
      <c r="R129" s="137">
        <f>IF(A129="","",100*Q129/(10-COUNTIF(Données!I129:L129,"A")-COUNTIF(Données!P129:T129,"A")-COUNTIF(Données!AE129,"A")))</f>
        <v>0</v>
      </c>
      <c r="S129" s="138">
        <f>IF(A129="","",COUNTIF(Données!M129:N129,1))</f>
        <v>0</v>
      </c>
      <c r="T129" s="138">
        <f>IF(A129="","",COUNTIF(Données!U129:W129,1))</f>
        <v>0</v>
      </c>
      <c r="U129" s="139">
        <f t="shared" si="3"/>
        <v>0</v>
      </c>
      <c r="V129" s="140">
        <f>IF(A129="","",100*U129/(5-COUNTIF(Données!M129:N129,"A")-COUNTIF(Données!U129:W129,"A")))</f>
        <v>0</v>
      </c>
      <c r="W129" s="141">
        <f t="shared" si="4"/>
        <v>0</v>
      </c>
      <c r="X129" s="135">
        <f>IF(A129="","",100*W129/(30-COUNTIF(Données!B129:AE129,"A")))</f>
        <v>0</v>
      </c>
    </row>
    <row r="130" spans="1:24" ht="15.75">
      <c r="A130" s="142">
        <f>IF(Données!A130="","",Données!A130)</f>
        <v>0</v>
      </c>
      <c r="B130" s="143">
        <f>IF(A130="","",COUNTIF(Données!B130:D130,1))</f>
        <v>0</v>
      </c>
      <c r="C130" s="143">
        <f>IF(A130="","",COUNTIF(Données!F130:H130,1))</f>
        <v>0</v>
      </c>
      <c r="D130" s="143">
        <f>IF(A130="","",IF(Données!O130=1,1,IF(Données!O130=2,0.5,0)))</f>
        <v>0</v>
      </c>
      <c r="E130" s="143">
        <f>IF(A130="","",COUNTIF(Données!AA130:AC130,1))</f>
        <v>0</v>
      </c>
      <c r="F130" s="144">
        <f t="shared" si="0"/>
        <v>0</v>
      </c>
      <c r="G130" s="145">
        <f>IF(A130="","",100*F130/(10-COUNTIF(Données!B130:D130,"A")-COUNTIF(Données!F130:H130,"A")-COUNTIF(Données!O130,"A")-COUNTIF(Données!AA130:AC130,"A")))</f>
        <v>0</v>
      </c>
      <c r="H130" s="146">
        <f>IF(A130="","",COUNTIF(Données!E130,1))</f>
        <v>0</v>
      </c>
      <c r="I130" s="147">
        <f>IF(A130="","",COUNTIF(Données!X130:Z130,1)+0.5*COUNTIF(Données!X130:Z130,2))</f>
        <v>0</v>
      </c>
      <c r="J130" s="147">
        <f>IF(A130="","",COUNTIF(Données!AD130:AD130,1)+0.5*COUNTIF(Données!AD130:AD130,2))</f>
        <v>0</v>
      </c>
      <c r="K130" s="148">
        <f t="shared" si="1"/>
        <v>0</v>
      </c>
      <c r="L130" s="149">
        <f>IF(A130="","",100*K130/(5-COUNTIF(Données!E130,"A")-COUNTIF(Données!X130:Z130,"A")-COUNTIF(Données!AD130:AD130,"A")))</f>
        <v>0</v>
      </c>
      <c r="M130" s="150">
        <f>IF(A130="","",COUNTIF(Données!I130:L130,1))</f>
        <v>0</v>
      </c>
      <c r="N130" s="150">
        <f>IF(A130="","",COUNTIF(Données!P130:R130,1))</f>
        <v>0</v>
      </c>
      <c r="O130" s="150">
        <f>IF(A130="","",COUNTIF(Données!S130:T130,1)+0.5*COUNTIF(Données!S130:T130,2))</f>
        <v>0</v>
      </c>
      <c r="P130" s="150">
        <f>IF(A130="","",COUNTIF(Données!AE130,1)+0.5*COUNTIF(Données!AE130,2))</f>
        <v>0</v>
      </c>
      <c r="Q130" s="151">
        <f t="shared" si="2"/>
        <v>0</v>
      </c>
      <c r="R130" s="152">
        <f>IF(A130="","",100*Q130/(10-COUNTIF(Données!I130:L130,"A")-COUNTIF(Données!P130:T130,"A")-COUNTIF(Données!AE130,"A")))</f>
        <v>0</v>
      </c>
      <c r="S130" s="153">
        <f>IF(A130="","",COUNTIF(Données!M130:N130,1))</f>
        <v>0</v>
      </c>
      <c r="T130" s="153">
        <f>IF(A130="","",COUNTIF(Données!U130:W130,1))</f>
        <v>0</v>
      </c>
      <c r="U130" s="154">
        <f t="shared" si="3"/>
        <v>0</v>
      </c>
      <c r="V130" s="145">
        <f>IF(A130="","",100*U130/(5-COUNTIF(Données!M130:N130,"A")-COUNTIF(Données!U130:W130,"A")))</f>
        <v>0</v>
      </c>
      <c r="W130" s="155">
        <f t="shared" si="4"/>
        <v>0</v>
      </c>
      <c r="X130" s="149">
        <f>IF(A130="","",100*W130/(30-COUNTIF(Données!B130:AE130,"A")))</f>
        <v>0</v>
      </c>
    </row>
    <row r="131" spans="1:24" ht="15.75">
      <c r="A131" s="116">
        <f>IF(Données!A131="","",Données!A131)</f>
        <v>0</v>
      </c>
      <c r="B131" s="130">
        <f>IF(A131="","",COUNTIF(Données!B131:D131,1))</f>
        <v>0</v>
      </c>
      <c r="C131" s="130">
        <f>IF(A131="","",COUNTIF(Données!F131:H131,1))</f>
        <v>0</v>
      </c>
      <c r="D131" s="130">
        <f>IF(A131="","",IF(Données!O131=1,1,IF(Données!O131=2,0.5,0)))</f>
        <v>0</v>
      </c>
      <c r="E131" s="130">
        <f>IF(A131="","",COUNTIF(Données!AA131:AC131,1))</f>
        <v>0</v>
      </c>
      <c r="F131" s="131">
        <f t="shared" si="0"/>
        <v>0</v>
      </c>
      <c r="G131" s="132">
        <f>IF(A131="","",100*F131/(10-COUNTIF(Données!B131:D131,"A")-COUNTIF(Données!F131:H131,"A")-COUNTIF(Données!O131,"A")-COUNTIF(Données!AA131:AC131,"A")))</f>
        <v>0</v>
      </c>
      <c r="H131" s="133">
        <f>IF(A131="","",COUNTIF(Données!E131,1))</f>
        <v>0</v>
      </c>
      <c r="I131" s="133">
        <f>IF(A131="","",COUNTIF(Données!X131:Z131,1)+0.5*COUNTIF(Données!X131:Z131,2))</f>
        <v>0</v>
      </c>
      <c r="J131" s="133">
        <f>IF(A131="","",COUNTIF(Données!AD131:AD131,1)+0.5*COUNTIF(Données!AD131:AD131,2))</f>
        <v>0</v>
      </c>
      <c r="K131" s="134">
        <f t="shared" si="1"/>
        <v>0</v>
      </c>
      <c r="L131" s="135">
        <f>IF(A131="","",100*K131/(5-COUNTIF(Données!E131,"A")-COUNTIF(Données!X131:Z131,"A")-COUNTIF(Données!AD131:AD131,"A")))</f>
        <v>0</v>
      </c>
      <c r="M131" s="136">
        <f>IF(A131="","",COUNTIF(Données!I131:L131,1))</f>
        <v>0</v>
      </c>
      <c r="N131" s="136">
        <f>IF(A131="","",COUNTIF(Données!P131:R131,1))</f>
        <v>0</v>
      </c>
      <c r="O131" s="136">
        <f>IF(A131="","",COUNTIF(Données!S131:T131,1)+0.5*COUNTIF(Données!S131:T131,2))</f>
        <v>0</v>
      </c>
      <c r="P131" s="136">
        <f>IF(A131="","",COUNTIF(Données!AE131,1)+0.5*COUNTIF(Données!AE131,2))</f>
        <v>0</v>
      </c>
      <c r="Q131" s="134">
        <f t="shared" si="2"/>
        <v>0</v>
      </c>
      <c r="R131" s="137">
        <f>IF(A131="","",100*Q131/(10-COUNTIF(Données!I131:L131,"A")-COUNTIF(Données!P131:T131,"A")-COUNTIF(Données!AE131,"A")))</f>
        <v>0</v>
      </c>
      <c r="S131" s="138">
        <f>IF(A131="","",COUNTIF(Données!M131:N131,1))</f>
        <v>0</v>
      </c>
      <c r="T131" s="138">
        <f>IF(A131="","",COUNTIF(Données!U131:W131,1))</f>
        <v>0</v>
      </c>
      <c r="U131" s="139">
        <f t="shared" si="3"/>
        <v>0</v>
      </c>
      <c r="V131" s="140">
        <f>IF(A131="","",100*U131/(5-COUNTIF(Données!M131:N131,"A")-COUNTIF(Données!U131:W131,"A")))</f>
        <v>0</v>
      </c>
      <c r="W131" s="141">
        <f t="shared" si="4"/>
        <v>0</v>
      </c>
      <c r="X131" s="135">
        <f>IF(A131="","",100*W131/(30-COUNTIF(Données!B131:AE131,"A")))</f>
        <v>0</v>
      </c>
    </row>
    <row r="132" spans="1:24" ht="15.75">
      <c r="A132" s="142">
        <f>IF(Données!A132="","",Données!A132)</f>
        <v>0</v>
      </c>
      <c r="B132" s="143">
        <f>IF(A132="","",COUNTIF(Données!B132:D132,1))</f>
        <v>0</v>
      </c>
      <c r="C132" s="143">
        <f>IF(A132="","",COUNTIF(Données!F132:H132,1))</f>
        <v>0</v>
      </c>
      <c r="D132" s="143">
        <f>IF(A132="","",IF(Données!O132=1,1,IF(Données!O132=2,0.5,0)))</f>
        <v>0</v>
      </c>
      <c r="E132" s="143">
        <f>IF(A132="","",COUNTIF(Données!AA132:AC132,1))</f>
        <v>0</v>
      </c>
      <c r="F132" s="144">
        <f t="shared" si="0"/>
        <v>0</v>
      </c>
      <c r="G132" s="145">
        <f>IF(A132="","",100*F132/(10-COUNTIF(Données!B132:D132,"A")-COUNTIF(Données!F132:H132,"A")-COUNTIF(Données!O132,"A")-COUNTIF(Données!AA132:AC132,"A")))</f>
        <v>0</v>
      </c>
      <c r="H132" s="146">
        <f>IF(A132="","",COUNTIF(Données!E132,1))</f>
        <v>0</v>
      </c>
      <c r="I132" s="147">
        <f>IF(A132="","",COUNTIF(Données!X132:Z132,1)+0.5*COUNTIF(Données!X132:Z132,2))</f>
        <v>0</v>
      </c>
      <c r="J132" s="147">
        <f>IF(A132="","",COUNTIF(Données!AD132:AD132,1)+0.5*COUNTIF(Données!AD132:AD132,2))</f>
        <v>0</v>
      </c>
      <c r="K132" s="148">
        <f t="shared" si="1"/>
        <v>0</v>
      </c>
      <c r="L132" s="149">
        <f>IF(A132="","",100*K132/(5-COUNTIF(Données!E132,"A")-COUNTIF(Données!X132:Z132,"A")-COUNTIF(Données!AD132:AD132,"A")))</f>
        <v>0</v>
      </c>
      <c r="M132" s="150">
        <f>IF(A132="","",COUNTIF(Données!I132:L132,1))</f>
        <v>0</v>
      </c>
      <c r="N132" s="150">
        <f>IF(A132="","",COUNTIF(Données!P132:R132,1))</f>
        <v>0</v>
      </c>
      <c r="O132" s="150">
        <f>IF(A132="","",COUNTIF(Données!S132:T132,1)+0.5*COUNTIF(Données!S132:T132,2))</f>
        <v>0</v>
      </c>
      <c r="P132" s="150">
        <f>IF(A132="","",COUNTIF(Données!AE132,1)+0.5*COUNTIF(Données!AE132,2))</f>
        <v>0</v>
      </c>
      <c r="Q132" s="151">
        <f t="shared" si="2"/>
        <v>0</v>
      </c>
      <c r="R132" s="152">
        <f>IF(A132="","",100*Q132/(10-COUNTIF(Données!I132:L132,"A")-COUNTIF(Données!P132:T132,"A")-COUNTIF(Données!AE132,"A")))</f>
        <v>0</v>
      </c>
      <c r="S132" s="153">
        <f>IF(A132="","",COUNTIF(Données!M132:N132,1))</f>
        <v>0</v>
      </c>
      <c r="T132" s="153">
        <f>IF(A132="","",COUNTIF(Données!U132:W132,1))</f>
        <v>0</v>
      </c>
      <c r="U132" s="154">
        <f t="shared" si="3"/>
        <v>0</v>
      </c>
      <c r="V132" s="145">
        <f>IF(A132="","",100*U132/(5-COUNTIF(Données!M132:N132,"A")-COUNTIF(Données!U132:W132,"A")))</f>
        <v>0</v>
      </c>
      <c r="W132" s="155">
        <f t="shared" si="4"/>
        <v>0</v>
      </c>
      <c r="X132" s="149">
        <f>IF(A132="","",100*W132/(30-COUNTIF(Données!B132:AE132,"A")))</f>
        <v>0</v>
      </c>
    </row>
    <row r="133" spans="1:24" ht="15.75">
      <c r="A133" s="116">
        <f>IF(Données!A133="","",Données!A133)</f>
        <v>0</v>
      </c>
      <c r="B133" s="130">
        <f>IF(A133="","",COUNTIF(Données!B133:D133,1))</f>
        <v>0</v>
      </c>
      <c r="C133" s="130">
        <f>IF(A133="","",COUNTIF(Données!F133:H133,1))</f>
        <v>0</v>
      </c>
      <c r="D133" s="130">
        <f>IF(A133="","",IF(Données!O133=1,1,IF(Données!O133=2,0.5,0)))</f>
        <v>0</v>
      </c>
      <c r="E133" s="130">
        <f>IF(A133="","",COUNTIF(Données!AA133:AC133,1))</f>
        <v>0</v>
      </c>
      <c r="F133" s="131">
        <f t="shared" si="0"/>
        <v>0</v>
      </c>
      <c r="G133" s="132">
        <f>IF(A133="","",100*F133/(10-COUNTIF(Données!B133:D133,"A")-COUNTIF(Données!F133:H133,"A")-COUNTIF(Données!O133,"A")-COUNTIF(Données!AA133:AC133,"A")))</f>
        <v>0</v>
      </c>
      <c r="H133" s="133">
        <f>IF(A133="","",COUNTIF(Données!E133,1))</f>
        <v>0</v>
      </c>
      <c r="I133" s="133">
        <f>IF(A133="","",COUNTIF(Données!X133:Z133,1)+0.5*COUNTIF(Données!X133:Z133,2))</f>
        <v>0</v>
      </c>
      <c r="J133" s="133">
        <f>IF(A133="","",COUNTIF(Données!AD133:AD133,1)+0.5*COUNTIF(Données!AD133:AD133,2))</f>
        <v>0</v>
      </c>
      <c r="K133" s="134">
        <f t="shared" si="1"/>
        <v>0</v>
      </c>
      <c r="L133" s="135">
        <f>IF(A133="","",100*K133/(5-COUNTIF(Données!E133,"A")-COUNTIF(Données!X133:Z133,"A")-COUNTIF(Données!AD133:AD133,"A")))</f>
        <v>0</v>
      </c>
      <c r="M133" s="136">
        <f>IF(A133="","",COUNTIF(Données!I133:L133,1))</f>
        <v>0</v>
      </c>
      <c r="N133" s="136">
        <f>IF(A133="","",COUNTIF(Données!P133:R133,1))</f>
        <v>0</v>
      </c>
      <c r="O133" s="136">
        <f>IF(A133="","",COUNTIF(Données!S133:T133,1)+0.5*COUNTIF(Données!S133:T133,2))</f>
        <v>0</v>
      </c>
      <c r="P133" s="136">
        <f>IF(A133="","",COUNTIF(Données!AE133,1)+0.5*COUNTIF(Données!AE133,2))</f>
        <v>0</v>
      </c>
      <c r="Q133" s="134">
        <f t="shared" si="2"/>
        <v>0</v>
      </c>
      <c r="R133" s="137">
        <f>IF(A133="","",100*Q133/(10-COUNTIF(Données!I133:L133,"A")-COUNTIF(Données!P133:T133,"A")-COUNTIF(Données!AE133,"A")))</f>
        <v>0</v>
      </c>
      <c r="S133" s="138">
        <f>IF(A133="","",COUNTIF(Données!M133:N133,1))</f>
        <v>0</v>
      </c>
      <c r="T133" s="138">
        <f>IF(A133="","",COUNTIF(Données!U133:W133,1))</f>
        <v>0</v>
      </c>
      <c r="U133" s="139">
        <f t="shared" si="3"/>
        <v>0</v>
      </c>
      <c r="V133" s="140">
        <f>IF(A133="","",100*U133/(5-COUNTIF(Données!M133:N133,"A")-COUNTIF(Données!U133:W133,"A")))</f>
        <v>0</v>
      </c>
      <c r="W133" s="141">
        <f t="shared" si="4"/>
        <v>0</v>
      </c>
      <c r="X133" s="135">
        <f>IF(A133="","",100*W133/(30-COUNTIF(Données!B133:AE133,"A")))</f>
        <v>0</v>
      </c>
    </row>
    <row r="134" spans="1:24" ht="15.75">
      <c r="A134" s="142">
        <f>IF(Données!A134="","",Données!A134)</f>
        <v>0</v>
      </c>
      <c r="B134" s="143">
        <f>IF(A134="","",COUNTIF(Données!B134:D134,1))</f>
        <v>0</v>
      </c>
      <c r="C134" s="143">
        <f>IF(A134="","",COUNTIF(Données!F134:H134,1))</f>
        <v>0</v>
      </c>
      <c r="D134" s="143">
        <f>IF(A134="","",IF(Données!O134=1,1,IF(Données!O134=2,0.5,0)))</f>
        <v>0</v>
      </c>
      <c r="E134" s="143">
        <f>IF(A134="","",COUNTIF(Données!AA134:AC134,1))</f>
        <v>0</v>
      </c>
      <c r="F134" s="144">
        <f t="shared" si="0"/>
        <v>0</v>
      </c>
      <c r="G134" s="145">
        <f>IF(A134="","",100*F134/(10-COUNTIF(Données!B134:D134,"A")-COUNTIF(Données!F134:H134,"A")-COUNTIF(Données!O134,"A")-COUNTIF(Données!AA134:AC134,"A")))</f>
        <v>0</v>
      </c>
      <c r="H134" s="146">
        <f>IF(A134="","",COUNTIF(Données!E134,1))</f>
        <v>0</v>
      </c>
      <c r="I134" s="147">
        <f>IF(A134="","",COUNTIF(Données!X134:Z134,1)+0.5*COUNTIF(Données!X134:Z134,2))</f>
        <v>0</v>
      </c>
      <c r="J134" s="147">
        <f>IF(A134="","",COUNTIF(Données!AD134:AD134,1)+0.5*COUNTIF(Données!AD134:AD134,2))</f>
        <v>0</v>
      </c>
      <c r="K134" s="148">
        <f t="shared" si="1"/>
        <v>0</v>
      </c>
      <c r="L134" s="149">
        <f>IF(A134="","",100*K134/(5-COUNTIF(Données!E134,"A")-COUNTIF(Données!X134:Z134,"A")-COUNTIF(Données!AD134:AD134,"A")))</f>
        <v>0</v>
      </c>
      <c r="M134" s="150">
        <f>IF(A134="","",COUNTIF(Données!I134:L134,1))</f>
        <v>0</v>
      </c>
      <c r="N134" s="150">
        <f>IF(A134="","",COUNTIF(Données!P134:R134,1))</f>
        <v>0</v>
      </c>
      <c r="O134" s="150">
        <f>IF(A134="","",COUNTIF(Données!S134:T134,1)+0.5*COUNTIF(Données!S134:T134,2))</f>
        <v>0</v>
      </c>
      <c r="P134" s="150">
        <f>IF(A134="","",COUNTIF(Données!AE134,1)+0.5*COUNTIF(Données!AE134,2))</f>
        <v>0</v>
      </c>
      <c r="Q134" s="151">
        <f t="shared" si="2"/>
        <v>0</v>
      </c>
      <c r="R134" s="152">
        <f>IF(A134="","",100*Q134/(10-COUNTIF(Données!I134:L134,"A")-COUNTIF(Données!P134:T134,"A")-COUNTIF(Données!AE134,"A")))</f>
        <v>0</v>
      </c>
      <c r="S134" s="153">
        <f>IF(A134="","",COUNTIF(Données!M134:N134,1))</f>
        <v>0</v>
      </c>
      <c r="T134" s="153">
        <f>IF(A134="","",COUNTIF(Données!U134:W134,1))</f>
        <v>0</v>
      </c>
      <c r="U134" s="154">
        <f t="shared" si="3"/>
        <v>0</v>
      </c>
      <c r="V134" s="145">
        <f>IF(A134="","",100*U134/(5-COUNTIF(Données!M134:N134,"A")-COUNTIF(Données!U134:W134,"A")))</f>
        <v>0</v>
      </c>
      <c r="W134" s="155">
        <f t="shared" si="4"/>
        <v>0</v>
      </c>
      <c r="X134" s="149">
        <f>IF(A134="","",100*W134/(30-COUNTIF(Données!B134:AE134,"A")))</f>
        <v>0</v>
      </c>
    </row>
    <row r="135" spans="1:24" ht="15.75">
      <c r="A135" s="116">
        <f>IF(Données!A135="","",Données!A135)</f>
        <v>0</v>
      </c>
      <c r="B135" s="130">
        <f>IF(A135="","",COUNTIF(Données!B135:D135,1))</f>
        <v>0</v>
      </c>
      <c r="C135" s="130">
        <f>IF(A135="","",COUNTIF(Données!F135:H135,1))</f>
        <v>0</v>
      </c>
      <c r="D135" s="130">
        <f>IF(A135="","",IF(Données!O135=1,1,IF(Données!O135=2,0.5,0)))</f>
        <v>0</v>
      </c>
      <c r="E135" s="130">
        <f>IF(A135="","",COUNTIF(Données!AA135:AC135,1))</f>
        <v>0</v>
      </c>
      <c r="F135" s="131">
        <f t="shared" si="0"/>
        <v>0</v>
      </c>
      <c r="G135" s="132">
        <f>IF(A135="","",100*F135/(10-COUNTIF(Données!B135:D135,"A")-COUNTIF(Données!F135:H135,"A")-COUNTIF(Données!O135,"A")-COUNTIF(Données!AA135:AC135,"A")))</f>
        <v>0</v>
      </c>
      <c r="H135" s="133">
        <f>IF(A135="","",COUNTIF(Données!E135,1))</f>
        <v>0</v>
      </c>
      <c r="I135" s="133">
        <f>IF(A135="","",COUNTIF(Données!X135:Z135,1)+0.5*COUNTIF(Données!X135:Z135,2))</f>
        <v>0</v>
      </c>
      <c r="J135" s="133">
        <f>IF(A135="","",COUNTIF(Données!AD135:AD135,1)+0.5*COUNTIF(Données!AD135:AD135,2))</f>
        <v>0</v>
      </c>
      <c r="K135" s="134">
        <f t="shared" si="1"/>
        <v>0</v>
      </c>
      <c r="L135" s="135">
        <f>IF(A135="","",100*K135/(5-COUNTIF(Données!E135,"A")-COUNTIF(Données!X135:Z135,"A")-COUNTIF(Données!AD135:AD135,"A")))</f>
        <v>0</v>
      </c>
      <c r="M135" s="136">
        <f>IF(A135="","",COUNTIF(Données!I135:L135,1))</f>
        <v>0</v>
      </c>
      <c r="N135" s="136">
        <f>IF(A135="","",COUNTIF(Données!P135:R135,1))</f>
        <v>0</v>
      </c>
      <c r="O135" s="136">
        <f>IF(A135="","",COUNTIF(Données!S135:T135,1)+0.5*COUNTIF(Données!S135:T135,2))</f>
        <v>0</v>
      </c>
      <c r="P135" s="136">
        <f>IF(A135="","",COUNTIF(Données!AE135,1)+0.5*COUNTIF(Données!AE135,2))</f>
        <v>0</v>
      </c>
      <c r="Q135" s="134">
        <f t="shared" si="2"/>
        <v>0</v>
      </c>
      <c r="R135" s="137">
        <f>IF(A135="","",100*Q135/(10-COUNTIF(Données!I135:L135,"A")-COUNTIF(Données!P135:T135,"A")-COUNTIF(Données!AE135,"A")))</f>
        <v>0</v>
      </c>
      <c r="S135" s="138">
        <f>IF(A135="","",COUNTIF(Données!M135:N135,1))</f>
        <v>0</v>
      </c>
      <c r="T135" s="138">
        <f>IF(A135="","",COUNTIF(Données!U135:W135,1))</f>
        <v>0</v>
      </c>
      <c r="U135" s="139">
        <f t="shared" si="3"/>
        <v>0</v>
      </c>
      <c r="V135" s="140">
        <f>IF(A135="","",100*U135/(5-COUNTIF(Données!M135:N135,"A")-COUNTIF(Données!U135:W135,"A")))</f>
        <v>0</v>
      </c>
      <c r="W135" s="141">
        <f t="shared" si="4"/>
        <v>0</v>
      </c>
      <c r="X135" s="135">
        <f>IF(A135="","",100*W135/(30-COUNTIF(Données!B135:AE135,"A")))</f>
        <v>0</v>
      </c>
    </row>
    <row r="136" spans="1:24" ht="15.75">
      <c r="A136" s="142">
        <f>IF(Données!A136="","",Données!A136)</f>
        <v>0</v>
      </c>
      <c r="B136" s="143">
        <f>IF(A136="","",COUNTIF(Données!B136:D136,1))</f>
        <v>0</v>
      </c>
      <c r="C136" s="143">
        <f>IF(A136="","",COUNTIF(Données!F136:H136,1))</f>
        <v>0</v>
      </c>
      <c r="D136" s="143">
        <f>IF(A136="","",IF(Données!O136=1,1,IF(Données!O136=2,0.5,0)))</f>
        <v>0</v>
      </c>
      <c r="E136" s="143">
        <f>IF(A136="","",COUNTIF(Données!AA136:AC136,1))</f>
        <v>0</v>
      </c>
      <c r="F136" s="144">
        <f t="shared" si="0"/>
        <v>0</v>
      </c>
      <c r="G136" s="145">
        <f>IF(A136="","",100*F136/(10-COUNTIF(Données!B136:D136,"A")-COUNTIF(Données!F136:H136,"A")-COUNTIF(Données!O136,"A")-COUNTIF(Données!AA136:AC136,"A")))</f>
        <v>0</v>
      </c>
      <c r="H136" s="146">
        <f>IF(A136="","",COUNTIF(Données!E136,1))</f>
        <v>0</v>
      </c>
      <c r="I136" s="147">
        <f>IF(A136="","",COUNTIF(Données!X136:Z136,1)+0.5*COUNTIF(Données!X136:Z136,2))</f>
        <v>0</v>
      </c>
      <c r="J136" s="147">
        <f>IF(A136="","",COUNTIF(Données!AD136:AD136,1)+0.5*COUNTIF(Données!AD136:AD136,2))</f>
        <v>0</v>
      </c>
      <c r="K136" s="148">
        <f t="shared" si="1"/>
        <v>0</v>
      </c>
      <c r="L136" s="149">
        <f>IF(A136="","",100*K136/(5-COUNTIF(Données!E136,"A")-COUNTIF(Données!X136:Z136,"A")-COUNTIF(Données!AD136:AD136,"A")))</f>
        <v>0</v>
      </c>
      <c r="M136" s="150">
        <f>IF(A136="","",COUNTIF(Données!I136:L136,1))</f>
        <v>0</v>
      </c>
      <c r="N136" s="150">
        <f>IF(A136="","",COUNTIF(Données!P136:R136,1))</f>
        <v>0</v>
      </c>
      <c r="O136" s="150">
        <f>IF(A136="","",COUNTIF(Données!S136:T136,1)+0.5*COUNTIF(Données!S136:T136,2))</f>
        <v>0</v>
      </c>
      <c r="P136" s="150">
        <f>IF(A136="","",COUNTIF(Données!AE136,1)+0.5*COUNTIF(Données!AE136,2))</f>
        <v>0</v>
      </c>
      <c r="Q136" s="151">
        <f t="shared" si="2"/>
        <v>0</v>
      </c>
      <c r="R136" s="152">
        <f>IF(A136="","",100*Q136/(10-COUNTIF(Données!I136:L136,"A")-COUNTIF(Données!P136:T136,"A")-COUNTIF(Données!AE136,"A")))</f>
        <v>0</v>
      </c>
      <c r="S136" s="153">
        <f>IF(A136="","",COUNTIF(Données!M136:N136,1))</f>
        <v>0</v>
      </c>
      <c r="T136" s="153">
        <f>IF(A136="","",COUNTIF(Données!U136:W136,1))</f>
        <v>0</v>
      </c>
      <c r="U136" s="154">
        <f t="shared" si="3"/>
        <v>0</v>
      </c>
      <c r="V136" s="145">
        <f>IF(A136="","",100*U136/(5-COUNTIF(Données!M136:N136,"A")-COUNTIF(Données!U136:W136,"A")))</f>
        <v>0</v>
      </c>
      <c r="W136" s="155">
        <f t="shared" si="4"/>
        <v>0</v>
      </c>
      <c r="X136" s="149">
        <f>IF(A136="","",100*W136/(30-COUNTIF(Données!B136:AE136,"A")))</f>
        <v>0</v>
      </c>
    </row>
    <row r="137" spans="1:24" ht="15.75">
      <c r="A137" s="116">
        <f>IF(Données!A137="","",Données!A137)</f>
        <v>0</v>
      </c>
      <c r="B137" s="130">
        <f>IF(A137="","",COUNTIF(Données!B137:D137,1))</f>
        <v>0</v>
      </c>
      <c r="C137" s="130">
        <f>IF(A137="","",COUNTIF(Données!F137:H137,1))</f>
        <v>0</v>
      </c>
      <c r="D137" s="130">
        <f>IF(A137="","",IF(Données!O137=1,1,IF(Données!O137=2,0.5,0)))</f>
        <v>0</v>
      </c>
      <c r="E137" s="130">
        <f>IF(A137="","",COUNTIF(Données!AA137:AC137,1))</f>
        <v>0</v>
      </c>
      <c r="F137" s="131">
        <f t="shared" si="0"/>
        <v>0</v>
      </c>
      <c r="G137" s="132">
        <f>IF(A137="","",100*F137/(10-COUNTIF(Données!B137:D137,"A")-COUNTIF(Données!F137:H137,"A")-COUNTIF(Données!O137,"A")-COUNTIF(Données!AA137:AC137,"A")))</f>
        <v>0</v>
      </c>
      <c r="H137" s="133">
        <f>IF(A137="","",COUNTIF(Données!E137,1))</f>
        <v>0</v>
      </c>
      <c r="I137" s="133">
        <f>IF(A137="","",COUNTIF(Données!X137:Z137,1)+0.5*COUNTIF(Données!X137:Z137,2))</f>
        <v>0</v>
      </c>
      <c r="J137" s="133">
        <f>IF(A137="","",COUNTIF(Données!AD137:AD137,1)+0.5*COUNTIF(Données!AD137:AD137,2))</f>
        <v>0</v>
      </c>
      <c r="K137" s="134">
        <f t="shared" si="1"/>
        <v>0</v>
      </c>
      <c r="L137" s="135">
        <f>IF(A137="","",100*K137/(5-COUNTIF(Données!E137,"A")-COUNTIF(Données!X137:Z137,"A")-COUNTIF(Données!AD137:AD137,"A")))</f>
        <v>0</v>
      </c>
      <c r="M137" s="136">
        <f>IF(A137="","",COUNTIF(Données!I137:L137,1))</f>
        <v>0</v>
      </c>
      <c r="N137" s="136">
        <f>IF(A137="","",COUNTIF(Données!P137:R137,1))</f>
        <v>0</v>
      </c>
      <c r="O137" s="136">
        <f>IF(A137="","",COUNTIF(Données!S137:T137,1)+0.5*COUNTIF(Données!S137:T137,2))</f>
        <v>0</v>
      </c>
      <c r="P137" s="136">
        <f>IF(A137="","",COUNTIF(Données!AE137,1)+0.5*COUNTIF(Données!AE137,2))</f>
        <v>0</v>
      </c>
      <c r="Q137" s="134">
        <f t="shared" si="2"/>
        <v>0</v>
      </c>
      <c r="R137" s="137">
        <f>IF(A137="","",100*Q137/(10-COUNTIF(Données!I137:L137,"A")-COUNTIF(Données!P137:T137,"A")-COUNTIF(Données!AE137,"A")))</f>
        <v>0</v>
      </c>
      <c r="S137" s="138">
        <f>IF(A137="","",COUNTIF(Données!M137:N137,1))</f>
        <v>0</v>
      </c>
      <c r="T137" s="138">
        <f>IF(A137="","",COUNTIF(Données!U137:W137,1))</f>
        <v>0</v>
      </c>
      <c r="U137" s="139">
        <f t="shared" si="3"/>
        <v>0</v>
      </c>
      <c r="V137" s="140">
        <f>IF(A137="","",100*U137/(5-COUNTIF(Données!M137:N137,"A")-COUNTIF(Données!U137:W137,"A")))</f>
        <v>0</v>
      </c>
      <c r="W137" s="141">
        <f t="shared" si="4"/>
        <v>0</v>
      </c>
      <c r="X137" s="135">
        <f>IF(A137="","",100*W137/(30-COUNTIF(Données!B137:AE137,"A")))</f>
        <v>0</v>
      </c>
    </row>
    <row r="138" spans="1:24" ht="15.75">
      <c r="A138" s="142">
        <f>IF(Données!A138="","",Données!A138)</f>
        <v>0</v>
      </c>
      <c r="B138" s="143">
        <f>IF(A138="","",COUNTIF(Données!B138:D138,1))</f>
        <v>0</v>
      </c>
      <c r="C138" s="143">
        <f>IF(A138="","",COUNTIF(Données!F138:H138,1))</f>
        <v>0</v>
      </c>
      <c r="D138" s="143">
        <f>IF(A138="","",IF(Données!O138=1,1,IF(Données!O138=2,0.5,0)))</f>
        <v>0</v>
      </c>
      <c r="E138" s="143">
        <f>IF(A138="","",COUNTIF(Données!AA138:AC138,1))</f>
        <v>0</v>
      </c>
      <c r="F138" s="144">
        <f t="shared" si="0"/>
        <v>0</v>
      </c>
      <c r="G138" s="145">
        <f>IF(A138="","",100*F138/(10-COUNTIF(Données!B138:D138,"A")-COUNTIF(Données!F138:H138,"A")-COUNTIF(Données!O138,"A")-COUNTIF(Données!AA138:AC138,"A")))</f>
        <v>0</v>
      </c>
      <c r="H138" s="146">
        <f>IF(A138="","",COUNTIF(Données!E138,1))</f>
        <v>0</v>
      </c>
      <c r="I138" s="147">
        <f>IF(A138="","",COUNTIF(Données!X138:Z138,1)+0.5*COUNTIF(Données!X138:Z138,2))</f>
        <v>0</v>
      </c>
      <c r="J138" s="147">
        <f>IF(A138="","",COUNTIF(Données!AD138:AD138,1)+0.5*COUNTIF(Données!AD138:AD138,2))</f>
        <v>0</v>
      </c>
      <c r="K138" s="148">
        <f t="shared" si="1"/>
        <v>0</v>
      </c>
      <c r="L138" s="149">
        <f>IF(A138="","",100*K138/(5-COUNTIF(Données!E138,"A")-COUNTIF(Données!X138:Z138,"A")-COUNTIF(Données!AD138:AD138,"A")))</f>
        <v>0</v>
      </c>
      <c r="M138" s="150">
        <f>IF(A138="","",COUNTIF(Données!I138:L138,1))</f>
        <v>0</v>
      </c>
      <c r="N138" s="150">
        <f>IF(A138="","",COUNTIF(Données!P138:R138,1))</f>
        <v>0</v>
      </c>
      <c r="O138" s="150">
        <f>IF(A138="","",COUNTIF(Données!S138:T138,1)+0.5*COUNTIF(Données!S138:T138,2))</f>
        <v>0</v>
      </c>
      <c r="P138" s="150">
        <f>IF(A138="","",COUNTIF(Données!AE138,1)+0.5*COUNTIF(Données!AE138,2))</f>
        <v>0</v>
      </c>
      <c r="Q138" s="151">
        <f t="shared" si="2"/>
        <v>0</v>
      </c>
      <c r="R138" s="152">
        <f>IF(A138="","",100*Q138/(10-COUNTIF(Données!I138:L138,"A")-COUNTIF(Données!P138:T138,"A")-COUNTIF(Données!AE138,"A")))</f>
        <v>0</v>
      </c>
      <c r="S138" s="153">
        <f>IF(A138="","",COUNTIF(Données!M138:N138,1))</f>
        <v>0</v>
      </c>
      <c r="T138" s="153">
        <f>IF(A138="","",COUNTIF(Données!U138:W138,1))</f>
        <v>0</v>
      </c>
      <c r="U138" s="154">
        <f t="shared" si="3"/>
        <v>0</v>
      </c>
      <c r="V138" s="145">
        <f>IF(A138="","",100*U138/(5-COUNTIF(Données!M138:N138,"A")-COUNTIF(Données!U138:W138,"A")))</f>
        <v>0</v>
      </c>
      <c r="W138" s="155">
        <f t="shared" si="4"/>
        <v>0</v>
      </c>
      <c r="X138" s="149">
        <f>IF(A138="","",100*W138/(30-COUNTIF(Données!B138:AE138,"A")))</f>
        <v>0</v>
      </c>
    </row>
    <row r="139" spans="1:24" ht="15.75">
      <c r="A139" s="116">
        <f>IF(Données!A139="","",Données!A139)</f>
        <v>0</v>
      </c>
      <c r="B139" s="130">
        <f>IF(A139="","",COUNTIF(Données!B139:D139,1))</f>
        <v>0</v>
      </c>
      <c r="C139" s="130">
        <f>IF(A139="","",COUNTIF(Données!F139:H139,1))</f>
        <v>0</v>
      </c>
      <c r="D139" s="130">
        <f>IF(A139="","",IF(Données!O139=1,1,IF(Données!O139=2,0.5,0)))</f>
        <v>0</v>
      </c>
      <c r="E139" s="130">
        <f>IF(A139="","",COUNTIF(Données!AA139:AC139,1))</f>
        <v>0</v>
      </c>
      <c r="F139" s="131">
        <f t="shared" si="0"/>
        <v>0</v>
      </c>
      <c r="G139" s="132">
        <f>IF(A139="","",100*F139/(10-COUNTIF(Données!B139:D139,"A")-COUNTIF(Données!F139:H139,"A")-COUNTIF(Données!O139,"A")-COUNTIF(Données!AA139:AC139,"A")))</f>
        <v>0</v>
      </c>
      <c r="H139" s="133">
        <f>IF(A139="","",COUNTIF(Données!E139,1))</f>
        <v>0</v>
      </c>
      <c r="I139" s="133">
        <f>IF(A139="","",COUNTIF(Données!X139:Z139,1)+0.5*COUNTIF(Données!X139:Z139,2))</f>
        <v>0</v>
      </c>
      <c r="J139" s="133">
        <f>IF(A139="","",COUNTIF(Données!AD139:AD139,1)+0.5*COUNTIF(Données!AD139:AD139,2))</f>
        <v>0</v>
      </c>
      <c r="K139" s="134">
        <f t="shared" si="1"/>
        <v>0</v>
      </c>
      <c r="L139" s="135">
        <f>IF(A139="","",100*K139/(5-COUNTIF(Données!E139,"A")-COUNTIF(Données!X139:Z139,"A")-COUNTIF(Données!AD139:AD139,"A")))</f>
        <v>0</v>
      </c>
      <c r="M139" s="136">
        <f>IF(A139="","",COUNTIF(Données!I139:L139,1))</f>
        <v>0</v>
      </c>
      <c r="N139" s="136">
        <f>IF(A139="","",COUNTIF(Données!P139:R139,1))</f>
        <v>0</v>
      </c>
      <c r="O139" s="136">
        <f>IF(A139="","",COUNTIF(Données!S139:T139,1)+0.5*COUNTIF(Données!S139:T139,2))</f>
        <v>0</v>
      </c>
      <c r="P139" s="136">
        <f>IF(A139="","",COUNTIF(Données!AE139,1)+0.5*COUNTIF(Données!AE139,2))</f>
        <v>0</v>
      </c>
      <c r="Q139" s="134">
        <f t="shared" si="2"/>
        <v>0</v>
      </c>
      <c r="R139" s="137">
        <f>IF(A139="","",100*Q139/(10-COUNTIF(Données!I139:L139,"A")-COUNTIF(Données!P139:T139,"A")-COUNTIF(Données!AE139,"A")))</f>
        <v>0</v>
      </c>
      <c r="S139" s="138">
        <f>IF(A139="","",COUNTIF(Données!M139:N139,1))</f>
        <v>0</v>
      </c>
      <c r="T139" s="138">
        <f>IF(A139="","",COUNTIF(Données!U139:W139,1))</f>
        <v>0</v>
      </c>
      <c r="U139" s="139">
        <f t="shared" si="3"/>
        <v>0</v>
      </c>
      <c r="V139" s="140">
        <f>IF(A139="","",100*U139/(5-COUNTIF(Données!M139:N139,"A")-COUNTIF(Données!U139:W139,"A")))</f>
        <v>0</v>
      </c>
      <c r="W139" s="141">
        <f t="shared" si="4"/>
        <v>0</v>
      </c>
      <c r="X139" s="135">
        <f>IF(A139="","",100*W139/(30-COUNTIF(Données!B139:AE139,"A")))</f>
        <v>0</v>
      </c>
    </row>
    <row r="140" spans="1:24" ht="15.75">
      <c r="A140" s="142">
        <f>IF(Données!A140="","",Données!A140)</f>
        <v>0</v>
      </c>
      <c r="B140" s="143">
        <f>IF(A140="","",COUNTIF(Données!B140:D140,1))</f>
        <v>0</v>
      </c>
      <c r="C140" s="143">
        <f>IF(A140="","",COUNTIF(Données!F140:H140,1))</f>
        <v>0</v>
      </c>
      <c r="D140" s="143">
        <f>IF(A140="","",IF(Données!O140=1,1,IF(Données!O140=2,0.5,0)))</f>
        <v>0</v>
      </c>
      <c r="E140" s="143">
        <f>IF(A140="","",COUNTIF(Données!AA140:AC140,1))</f>
        <v>0</v>
      </c>
      <c r="F140" s="144">
        <f t="shared" si="0"/>
        <v>0</v>
      </c>
      <c r="G140" s="145">
        <f>IF(A140="","",100*F140/(10-COUNTIF(Données!B140:D140,"A")-COUNTIF(Données!F140:H140,"A")-COUNTIF(Données!O140,"A")-COUNTIF(Données!AA140:AC140,"A")))</f>
        <v>0</v>
      </c>
      <c r="H140" s="146">
        <f>IF(A140="","",COUNTIF(Données!E140,1))</f>
        <v>0</v>
      </c>
      <c r="I140" s="147">
        <f>IF(A140="","",COUNTIF(Données!X140:Z140,1)+0.5*COUNTIF(Données!X140:Z140,2))</f>
        <v>0</v>
      </c>
      <c r="J140" s="147">
        <f>IF(A140="","",COUNTIF(Données!AD140:AD140,1)+0.5*COUNTIF(Données!AD140:AD140,2))</f>
        <v>0</v>
      </c>
      <c r="K140" s="148">
        <f t="shared" si="1"/>
        <v>0</v>
      </c>
      <c r="L140" s="149">
        <f>IF(A140="","",100*K140/(5-COUNTIF(Données!E140,"A")-COUNTIF(Données!X140:Z140,"A")-COUNTIF(Données!AD140:AD140,"A")))</f>
        <v>0</v>
      </c>
      <c r="M140" s="150">
        <f>IF(A140="","",COUNTIF(Données!I140:L140,1))</f>
        <v>0</v>
      </c>
      <c r="N140" s="150">
        <f>IF(A140="","",COUNTIF(Données!P140:R140,1))</f>
        <v>0</v>
      </c>
      <c r="O140" s="150">
        <f>IF(A140="","",COUNTIF(Données!S140:T140,1)+0.5*COUNTIF(Données!S140:T140,2))</f>
        <v>0</v>
      </c>
      <c r="P140" s="150">
        <f>IF(A140="","",COUNTIF(Données!AE140,1)+0.5*COUNTIF(Données!AE140,2))</f>
        <v>0</v>
      </c>
      <c r="Q140" s="151">
        <f t="shared" si="2"/>
        <v>0</v>
      </c>
      <c r="R140" s="152">
        <f>IF(A140="","",100*Q140/(10-COUNTIF(Données!I140:L140,"A")-COUNTIF(Données!P140:T140,"A")-COUNTIF(Données!AE140,"A")))</f>
        <v>0</v>
      </c>
      <c r="S140" s="153">
        <f>IF(A140="","",COUNTIF(Données!M140:N140,1))</f>
        <v>0</v>
      </c>
      <c r="T140" s="153">
        <f>IF(A140="","",COUNTIF(Données!U140:W140,1))</f>
        <v>0</v>
      </c>
      <c r="U140" s="154">
        <f t="shared" si="3"/>
        <v>0</v>
      </c>
      <c r="V140" s="145">
        <f>IF(A140="","",100*U140/(5-COUNTIF(Données!M140:N140,"A")-COUNTIF(Données!U140:W140,"A")))</f>
        <v>0</v>
      </c>
      <c r="W140" s="155">
        <f t="shared" si="4"/>
        <v>0</v>
      </c>
      <c r="X140" s="149">
        <f>IF(A140="","",100*W140/(30-COUNTIF(Données!B140:AE140,"A")))</f>
        <v>0</v>
      </c>
    </row>
    <row r="141" spans="1:24" ht="15.75">
      <c r="A141" s="116">
        <f>IF(Données!A141="","",Données!A141)</f>
        <v>0</v>
      </c>
      <c r="B141" s="130">
        <f>IF(A141="","",COUNTIF(Données!B141:D141,1))</f>
        <v>0</v>
      </c>
      <c r="C141" s="130">
        <f>IF(A141="","",COUNTIF(Données!F141:H141,1))</f>
        <v>0</v>
      </c>
      <c r="D141" s="130">
        <f>IF(A141="","",IF(Données!O141=1,1,IF(Données!O141=2,0.5,0)))</f>
        <v>0</v>
      </c>
      <c r="E141" s="130">
        <f>IF(A141="","",COUNTIF(Données!AA141:AC141,1))</f>
        <v>0</v>
      </c>
      <c r="F141" s="131">
        <f t="shared" si="0"/>
        <v>0</v>
      </c>
      <c r="G141" s="132">
        <f>IF(A141="","",100*F141/(10-COUNTIF(Données!B141:D141,"A")-COUNTIF(Données!F141:H141,"A")-COUNTIF(Données!O141,"A")-COUNTIF(Données!AA141:AC141,"A")))</f>
        <v>0</v>
      </c>
      <c r="H141" s="133">
        <f>IF(A141="","",COUNTIF(Données!E141,1))</f>
        <v>0</v>
      </c>
      <c r="I141" s="133">
        <f>IF(A141="","",COUNTIF(Données!X141:Z141,1)+0.5*COUNTIF(Données!X141:Z141,2))</f>
        <v>0</v>
      </c>
      <c r="J141" s="133">
        <f>IF(A141="","",COUNTIF(Données!AD141:AD141,1)+0.5*COUNTIF(Données!AD141:AD141,2))</f>
        <v>0</v>
      </c>
      <c r="K141" s="134">
        <f t="shared" si="1"/>
        <v>0</v>
      </c>
      <c r="L141" s="135">
        <f>IF(A141="","",100*K141/(5-COUNTIF(Données!E141,"A")-COUNTIF(Données!X141:Z141,"A")-COUNTIF(Données!AD141:AD141,"A")))</f>
        <v>0</v>
      </c>
      <c r="M141" s="136">
        <f>IF(A141="","",COUNTIF(Données!I141:L141,1))</f>
        <v>0</v>
      </c>
      <c r="N141" s="136">
        <f>IF(A141="","",COUNTIF(Données!P141:R141,1))</f>
        <v>0</v>
      </c>
      <c r="O141" s="136">
        <f>IF(A141="","",COUNTIF(Données!S141:T141,1)+0.5*COUNTIF(Données!S141:T141,2))</f>
        <v>0</v>
      </c>
      <c r="P141" s="136">
        <f>IF(A141="","",COUNTIF(Données!AE141,1)+0.5*COUNTIF(Données!AE141,2))</f>
        <v>0</v>
      </c>
      <c r="Q141" s="134">
        <f t="shared" si="2"/>
        <v>0</v>
      </c>
      <c r="R141" s="137">
        <f>IF(A141="","",100*Q141/(10-COUNTIF(Données!I141:L141,"A")-COUNTIF(Données!P141:T141,"A")-COUNTIF(Données!AE141,"A")))</f>
        <v>0</v>
      </c>
      <c r="S141" s="138">
        <f>IF(A141="","",COUNTIF(Données!M141:N141,1))</f>
        <v>0</v>
      </c>
      <c r="T141" s="138">
        <f>IF(A141="","",COUNTIF(Données!U141:W141,1))</f>
        <v>0</v>
      </c>
      <c r="U141" s="139">
        <f t="shared" si="3"/>
        <v>0</v>
      </c>
      <c r="V141" s="140">
        <f>IF(A141="","",100*U141/(5-COUNTIF(Données!M141:N141,"A")-COUNTIF(Données!U141:W141,"A")))</f>
        <v>0</v>
      </c>
      <c r="W141" s="141">
        <f t="shared" si="4"/>
        <v>0</v>
      </c>
      <c r="X141" s="135">
        <f>IF(A141="","",100*W141/(30-COUNTIF(Données!B141:AE141,"A")))</f>
        <v>0</v>
      </c>
    </row>
    <row r="142" spans="1:24" ht="15.75">
      <c r="A142" s="142">
        <f>IF(Données!A142="","",Données!A142)</f>
        <v>0</v>
      </c>
      <c r="B142" s="143">
        <f>IF(A142="","",COUNTIF(Données!B142:D142,1))</f>
        <v>0</v>
      </c>
      <c r="C142" s="143">
        <f>IF(A142="","",COUNTIF(Données!F142:H142,1))</f>
        <v>0</v>
      </c>
      <c r="D142" s="143">
        <f>IF(A142="","",IF(Données!O142=1,1,IF(Données!O142=2,0.5,0)))</f>
        <v>0</v>
      </c>
      <c r="E142" s="143">
        <f>IF(A142="","",COUNTIF(Données!AA142:AC142,1))</f>
        <v>0</v>
      </c>
      <c r="F142" s="144">
        <f t="shared" si="0"/>
        <v>0</v>
      </c>
      <c r="G142" s="145">
        <f>IF(A142="","",100*F142/(10-COUNTIF(Données!B142:D142,"A")-COUNTIF(Données!F142:H142,"A")-COUNTIF(Données!O142,"A")-COUNTIF(Données!AA142:AC142,"A")))</f>
        <v>0</v>
      </c>
      <c r="H142" s="146">
        <f>IF(A142="","",COUNTIF(Données!E142,1))</f>
        <v>0</v>
      </c>
      <c r="I142" s="147">
        <f>IF(A142="","",COUNTIF(Données!X142:Z142,1)+0.5*COUNTIF(Données!X142:Z142,2))</f>
        <v>0</v>
      </c>
      <c r="J142" s="147">
        <f>IF(A142="","",COUNTIF(Données!AD142:AD142,1)+0.5*COUNTIF(Données!AD142:AD142,2))</f>
        <v>0</v>
      </c>
      <c r="K142" s="148">
        <f t="shared" si="1"/>
        <v>0</v>
      </c>
      <c r="L142" s="149">
        <f>IF(A142="","",100*K142/(5-COUNTIF(Données!E142,"A")-COUNTIF(Données!X142:Z142,"A")-COUNTIF(Données!AD142:AD142,"A")))</f>
        <v>0</v>
      </c>
      <c r="M142" s="150">
        <f>IF(A142="","",COUNTIF(Données!I142:L142,1))</f>
        <v>0</v>
      </c>
      <c r="N142" s="150">
        <f>IF(A142="","",COUNTIF(Données!P142:R142,1))</f>
        <v>0</v>
      </c>
      <c r="O142" s="150">
        <f>IF(A142="","",COUNTIF(Données!S142:T142,1)+0.5*COUNTIF(Données!S142:T142,2))</f>
        <v>0</v>
      </c>
      <c r="P142" s="150">
        <f>IF(A142="","",COUNTIF(Données!AE142,1)+0.5*COUNTIF(Données!AE142,2))</f>
        <v>0</v>
      </c>
      <c r="Q142" s="151">
        <f t="shared" si="2"/>
        <v>0</v>
      </c>
      <c r="R142" s="152">
        <f>IF(A142="","",100*Q142/(10-COUNTIF(Données!I142:L142,"A")-COUNTIF(Données!P142:T142,"A")-COUNTIF(Données!AE142,"A")))</f>
        <v>0</v>
      </c>
      <c r="S142" s="153">
        <f>IF(A142="","",COUNTIF(Données!M142:N142,1))</f>
        <v>0</v>
      </c>
      <c r="T142" s="153">
        <f>IF(A142="","",COUNTIF(Données!U142:W142,1))</f>
        <v>0</v>
      </c>
      <c r="U142" s="154">
        <f t="shared" si="3"/>
        <v>0</v>
      </c>
      <c r="V142" s="145">
        <f>IF(A142="","",100*U142/(5-COUNTIF(Données!M142:N142,"A")-COUNTIF(Données!U142:W142,"A")))</f>
        <v>0</v>
      </c>
      <c r="W142" s="155">
        <f t="shared" si="4"/>
        <v>0</v>
      </c>
      <c r="X142" s="149">
        <f>IF(A142="","",100*W142/(30-COUNTIF(Données!B142:AE142,"A")))</f>
        <v>0</v>
      </c>
    </row>
    <row r="143" spans="1:24" ht="15.75">
      <c r="A143" s="116">
        <f>IF(Données!A143="","",Données!A143)</f>
        <v>0</v>
      </c>
      <c r="B143" s="130">
        <f>IF(A143="","",COUNTIF(Données!B143:D143,1))</f>
        <v>0</v>
      </c>
      <c r="C143" s="130">
        <f>IF(A143="","",COUNTIF(Données!F143:H143,1))</f>
        <v>0</v>
      </c>
      <c r="D143" s="130">
        <f>IF(A143="","",IF(Données!O143=1,1,IF(Données!O143=2,0.5,0)))</f>
        <v>0</v>
      </c>
      <c r="E143" s="130">
        <f>IF(A143="","",COUNTIF(Données!AA143:AC143,1))</f>
        <v>0</v>
      </c>
      <c r="F143" s="131">
        <f t="shared" si="0"/>
        <v>0</v>
      </c>
      <c r="G143" s="132">
        <f>IF(A143="","",100*F143/(10-COUNTIF(Données!B143:D143,"A")-COUNTIF(Données!F143:H143,"A")-COUNTIF(Données!O143,"A")-COUNTIF(Données!AA143:AC143,"A")))</f>
        <v>0</v>
      </c>
      <c r="H143" s="133">
        <f>IF(A143="","",COUNTIF(Données!E143,1))</f>
        <v>0</v>
      </c>
      <c r="I143" s="133">
        <f>IF(A143="","",COUNTIF(Données!X143:Z143,1)+0.5*COUNTIF(Données!X143:Z143,2))</f>
        <v>0</v>
      </c>
      <c r="J143" s="133">
        <f>IF(A143="","",COUNTIF(Données!AD143:AD143,1)+0.5*COUNTIF(Données!AD143:AD143,2))</f>
        <v>0</v>
      </c>
      <c r="K143" s="134">
        <f t="shared" si="1"/>
        <v>0</v>
      </c>
      <c r="L143" s="135">
        <f>IF(A143="","",100*K143/(5-COUNTIF(Données!E143,"A")-COUNTIF(Données!X143:Z143,"A")-COUNTIF(Données!AD143:AD143,"A")))</f>
        <v>0</v>
      </c>
      <c r="M143" s="136">
        <f>IF(A143="","",COUNTIF(Données!I143:L143,1))</f>
        <v>0</v>
      </c>
      <c r="N143" s="136">
        <f>IF(A143="","",COUNTIF(Données!P143:R143,1))</f>
        <v>0</v>
      </c>
      <c r="O143" s="136">
        <f>IF(A143="","",COUNTIF(Données!S143:T143,1)+0.5*COUNTIF(Données!S143:T143,2))</f>
        <v>0</v>
      </c>
      <c r="P143" s="136">
        <f>IF(A143="","",COUNTIF(Données!AE143,1)+0.5*COUNTIF(Données!AE143,2))</f>
        <v>0</v>
      </c>
      <c r="Q143" s="134">
        <f t="shared" si="2"/>
        <v>0</v>
      </c>
      <c r="R143" s="137">
        <f>IF(A143="","",100*Q143/(10-COUNTIF(Données!I143:L143,"A")-COUNTIF(Données!P143:T143,"A")-COUNTIF(Données!AE143,"A")))</f>
        <v>0</v>
      </c>
      <c r="S143" s="138">
        <f>IF(A143="","",COUNTIF(Données!M143:N143,1))</f>
        <v>0</v>
      </c>
      <c r="T143" s="138">
        <f>IF(A143="","",COUNTIF(Données!U143:W143,1))</f>
        <v>0</v>
      </c>
      <c r="U143" s="139">
        <f t="shared" si="3"/>
        <v>0</v>
      </c>
      <c r="V143" s="140">
        <f>IF(A143="","",100*U143/(5-COUNTIF(Données!M143:N143,"A")-COUNTIF(Données!U143:W143,"A")))</f>
        <v>0</v>
      </c>
      <c r="W143" s="141">
        <f t="shared" si="4"/>
        <v>0</v>
      </c>
      <c r="X143" s="135">
        <f>IF(A143="","",100*W143/(30-COUNTIF(Données!B143:AE143,"A")))</f>
        <v>0</v>
      </c>
    </row>
    <row r="144" spans="1:24" ht="15.75">
      <c r="A144" s="142">
        <f>IF(Données!A144="","",Données!A144)</f>
        <v>0</v>
      </c>
      <c r="B144" s="143">
        <f>IF(A144="","",COUNTIF(Données!B144:D144,1))</f>
        <v>0</v>
      </c>
      <c r="C144" s="143">
        <f>IF(A144="","",COUNTIF(Données!F144:H144,1))</f>
        <v>0</v>
      </c>
      <c r="D144" s="143">
        <f>IF(A144="","",IF(Données!O144=1,1,IF(Données!O144=2,0.5,0)))</f>
        <v>0</v>
      </c>
      <c r="E144" s="143">
        <f>IF(A144="","",COUNTIF(Données!AA144:AC144,1))</f>
        <v>0</v>
      </c>
      <c r="F144" s="144">
        <f t="shared" si="0"/>
        <v>0</v>
      </c>
      <c r="G144" s="145">
        <f>IF(A144="","",100*F144/(10-COUNTIF(Données!B144:D144,"A")-COUNTIF(Données!F144:H144,"A")-COUNTIF(Données!O144,"A")-COUNTIF(Données!AA144:AC144,"A")))</f>
        <v>0</v>
      </c>
      <c r="H144" s="146">
        <f>IF(A144="","",COUNTIF(Données!E144,1))</f>
        <v>0</v>
      </c>
      <c r="I144" s="147">
        <f>IF(A144="","",COUNTIF(Données!X144:Z144,1)+0.5*COUNTIF(Données!X144:Z144,2))</f>
        <v>0</v>
      </c>
      <c r="J144" s="147">
        <f>IF(A144="","",COUNTIF(Données!AD144:AD144,1)+0.5*COUNTIF(Données!AD144:AD144,2))</f>
        <v>0</v>
      </c>
      <c r="K144" s="148">
        <f t="shared" si="1"/>
        <v>0</v>
      </c>
      <c r="L144" s="149">
        <f>IF(A144="","",100*K144/(5-COUNTIF(Données!E144,"A")-COUNTIF(Données!X144:Z144,"A")-COUNTIF(Données!AD144:AD144,"A")))</f>
        <v>0</v>
      </c>
      <c r="M144" s="150">
        <f>IF(A144="","",COUNTIF(Données!I144:L144,1))</f>
        <v>0</v>
      </c>
      <c r="N144" s="150">
        <f>IF(A144="","",COUNTIF(Données!P144:R144,1))</f>
        <v>0</v>
      </c>
      <c r="O144" s="150">
        <f>IF(A144="","",COUNTIF(Données!S144:T144,1)+0.5*COUNTIF(Données!S144:T144,2))</f>
        <v>0</v>
      </c>
      <c r="P144" s="150">
        <f>IF(A144="","",COUNTIF(Données!AE144,1)+0.5*COUNTIF(Données!AE144,2))</f>
        <v>0</v>
      </c>
      <c r="Q144" s="151">
        <f t="shared" si="2"/>
        <v>0</v>
      </c>
      <c r="R144" s="152">
        <f>IF(A144="","",100*Q144/(10-COUNTIF(Données!I144:L144,"A")-COUNTIF(Données!P144:T144,"A")-COUNTIF(Données!AE144,"A")))</f>
        <v>0</v>
      </c>
      <c r="S144" s="153">
        <f>IF(A144="","",COUNTIF(Données!M144:N144,1))</f>
        <v>0</v>
      </c>
      <c r="T144" s="153">
        <f>IF(A144="","",COUNTIF(Données!U144:W144,1))</f>
        <v>0</v>
      </c>
      <c r="U144" s="154">
        <f t="shared" si="3"/>
        <v>0</v>
      </c>
      <c r="V144" s="145">
        <f>IF(A144="","",100*U144/(5-COUNTIF(Données!M144:N144,"A")-COUNTIF(Données!U144:W144,"A")))</f>
        <v>0</v>
      </c>
      <c r="W144" s="155">
        <f t="shared" si="4"/>
        <v>0</v>
      </c>
      <c r="X144" s="149">
        <f>IF(A144="","",100*W144/(30-COUNTIF(Données!B144:AE144,"A")))</f>
        <v>0</v>
      </c>
    </row>
    <row r="145" spans="1:24" ht="15.75">
      <c r="A145" s="116">
        <f>IF(Données!A145="","",Données!A145)</f>
        <v>0</v>
      </c>
      <c r="B145" s="130">
        <f>IF(A145="","",COUNTIF(Données!B145:D145,1))</f>
        <v>0</v>
      </c>
      <c r="C145" s="130">
        <f>IF(A145="","",COUNTIF(Données!F145:H145,1))</f>
        <v>0</v>
      </c>
      <c r="D145" s="130">
        <f>IF(A145="","",IF(Données!O145=1,1,IF(Données!O145=2,0.5,0)))</f>
        <v>0</v>
      </c>
      <c r="E145" s="130">
        <f>IF(A145="","",COUNTIF(Données!AA145:AC145,1))</f>
        <v>0</v>
      </c>
      <c r="F145" s="131">
        <f t="shared" si="0"/>
        <v>0</v>
      </c>
      <c r="G145" s="132">
        <f>IF(A145="","",100*F145/(10-COUNTIF(Données!B145:D145,"A")-COUNTIF(Données!F145:H145,"A")-COUNTIF(Données!O145,"A")-COUNTIF(Données!AA145:AC145,"A")))</f>
        <v>0</v>
      </c>
      <c r="H145" s="133">
        <f>IF(A145="","",COUNTIF(Données!E145,1))</f>
        <v>0</v>
      </c>
      <c r="I145" s="133">
        <f>IF(A145="","",COUNTIF(Données!X145:Z145,1)+0.5*COUNTIF(Données!X145:Z145,2))</f>
        <v>0</v>
      </c>
      <c r="J145" s="133">
        <f>IF(A145="","",COUNTIF(Données!AD145:AD145,1)+0.5*COUNTIF(Données!AD145:AD145,2))</f>
        <v>0</v>
      </c>
      <c r="K145" s="134">
        <f t="shared" si="1"/>
        <v>0</v>
      </c>
      <c r="L145" s="135">
        <f>IF(A145="","",100*K145/(5-COUNTIF(Données!E145,"A")-COUNTIF(Données!X145:Z145,"A")-COUNTIF(Données!AD145:AD145,"A")))</f>
        <v>0</v>
      </c>
      <c r="M145" s="136">
        <f>IF(A145="","",COUNTIF(Données!I145:L145,1))</f>
        <v>0</v>
      </c>
      <c r="N145" s="136">
        <f>IF(A145="","",COUNTIF(Données!P145:R145,1))</f>
        <v>0</v>
      </c>
      <c r="O145" s="136">
        <f>IF(A145="","",COUNTIF(Données!S145:T145,1)+0.5*COUNTIF(Données!S145:T145,2))</f>
        <v>0</v>
      </c>
      <c r="P145" s="136">
        <f>IF(A145="","",COUNTIF(Données!AE145,1)+0.5*COUNTIF(Données!AE145,2))</f>
        <v>0</v>
      </c>
      <c r="Q145" s="134">
        <f t="shared" si="2"/>
        <v>0</v>
      </c>
      <c r="R145" s="137">
        <f>IF(A145="","",100*Q145/(10-COUNTIF(Données!I145:L145,"A")-COUNTIF(Données!P145:T145,"A")-COUNTIF(Données!AE145,"A")))</f>
        <v>0</v>
      </c>
      <c r="S145" s="138">
        <f>IF(A145="","",COUNTIF(Données!M145:N145,1))</f>
        <v>0</v>
      </c>
      <c r="T145" s="138">
        <f>IF(A145="","",COUNTIF(Données!U145:W145,1))</f>
        <v>0</v>
      </c>
      <c r="U145" s="139">
        <f t="shared" si="3"/>
        <v>0</v>
      </c>
      <c r="V145" s="140">
        <f>IF(A145="","",100*U145/(5-COUNTIF(Données!M145:N145,"A")-COUNTIF(Données!U145:W145,"A")))</f>
        <v>0</v>
      </c>
      <c r="W145" s="141">
        <f t="shared" si="4"/>
        <v>0</v>
      </c>
      <c r="X145" s="135">
        <f>IF(A145="","",100*W145/(30-COUNTIF(Données!B145:AE145,"A")))</f>
        <v>0</v>
      </c>
    </row>
    <row r="146" spans="1:24" ht="15.75">
      <c r="A146" s="142">
        <f>IF(Données!A146="","",Données!A146)</f>
        <v>0</v>
      </c>
      <c r="B146" s="143">
        <f>IF(A146="","",COUNTIF(Données!B146:D146,1))</f>
        <v>0</v>
      </c>
      <c r="C146" s="143">
        <f>IF(A146="","",COUNTIF(Données!F146:H146,1))</f>
        <v>0</v>
      </c>
      <c r="D146" s="143">
        <f>IF(A146="","",IF(Données!O146=1,1,IF(Données!O146=2,0.5,0)))</f>
        <v>0</v>
      </c>
      <c r="E146" s="143">
        <f>IF(A146="","",COUNTIF(Données!AA146:AC146,1))</f>
        <v>0</v>
      </c>
      <c r="F146" s="144">
        <f t="shared" si="0"/>
        <v>0</v>
      </c>
      <c r="G146" s="145">
        <f>IF(A146="","",100*F146/(10-COUNTIF(Données!B146:D146,"A")-COUNTIF(Données!F146:H146,"A")-COUNTIF(Données!O146,"A")-COUNTIF(Données!AA146:AC146,"A")))</f>
        <v>0</v>
      </c>
      <c r="H146" s="146">
        <f>IF(A146="","",COUNTIF(Données!E146,1))</f>
        <v>0</v>
      </c>
      <c r="I146" s="147">
        <f>IF(A146="","",COUNTIF(Données!X146:Z146,1)+0.5*COUNTIF(Données!X146:Z146,2))</f>
        <v>0</v>
      </c>
      <c r="J146" s="147">
        <f>IF(A146="","",COUNTIF(Données!AD146:AD146,1)+0.5*COUNTIF(Données!AD146:AD146,2))</f>
        <v>0</v>
      </c>
      <c r="K146" s="148">
        <f t="shared" si="1"/>
        <v>0</v>
      </c>
      <c r="L146" s="149">
        <f>IF(A146="","",100*K146/(5-COUNTIF(Données!E146,"A")-COUNTIF(Données!X146:Z146,"A")-COUNTIF(Données!AD146:AD146,"A")))</f>
        <v>0</v>
      </c>
      <c r="M146" s="150">
        <f>IF(A146="","",COUNTIF(Données!I146:L146,1))</f>
        <v>0</v>
      </c>
      <c r="N146" s="150">
        <f>IF(A146="","",COUNTIF(Données!P146:R146,1))</f>
        <v>0</v>
      </c>
      <c r="O146" s="150">
        <f>IF(A146="","",COUNTIF(Données!S146:T146,1)+0.5*COUNTIF(Données!S146:T146,2))</f>
        <v>0</v>
      </c>
      <c r="P146" s="150">
        <f>IF(A146="","",COUNTIF(Données!AE146,1)+0.5*COUNTIF(Données!AE146,2))</f>
        <v>0</v>
      </c>
      <c r="Q146" s="151">
        <f t="shared" si="2"/>
        <v>0</v>
      </c>
      <c r="R146" s="152">
        <f>IF(A146="","",100*Q146/(10-COUNTIF(Données!I146:L146,"A")-COUNTIF(Données!P146:T146,"A")-COUNTIF(Données!AE146,"A")))</f>
        <v>0</v>
      </c>
      <c r="S146" s="153">
        <f>IF(A146="","",COUNTIF(Données!M146:N146,1))</f>
        <v>0</v>
      </c>
      <c r="T146" s="153">
        <f>IF(A146="","",COUNTIF(Données!U146:W146,1))</f>
        <v>0</v>
      </c>
      <c r="U146" s="154">
        <f t="shared" si="3"/>
        <v>0</v>
      </c>
      <c r="V146" s="145">
        <f>IF(A146="","",100*U146/(5-COUNTIF(Données!M146:N146,"A")-COUNTIF(Données!U146:W146,"A")))</f>
        <v>0</v>
      </c>
      <c r="W146" s="155">
        <f t="shared" si="4"/>
        <v>0</v>
      </c>
      <c r="X146" s="149">
        <f>IF(A146="","",100*W146/(30-COUNTIF(Données!B146:AE146,"A")))</f>
        <v>0</v>
      </c>
    </row>
    <row r="147" spans="1:24" ht="15.75">
      <c r="A147" s="116">
        <f>IF(Données!A147="","",Données!A147)</f>
        <v>0</v>
      </c>
      <c r="B147" s="130">
        <f>IF(A147="","",COUNTIF(Données!B147:D147,1))</f>
        <v>0</v>
      </c>
      <c r="C147" s="130">
        <f>IF(A147="","",COUNTIF(Données!F147:H147,1))</f>
        <v>0</v>
      </c>
      <c r="D147" s="130">
        <f>IF(A147="","",IF(Données!O147=1,1,IF(Données!O147=2,0.5,0)))</f>
        <v>0</v>
      </c>
      <c r="E147" s="130">
        <f>IF(A147="","",COUNTIF(Données!AA147:AC147,1))</f>
        <v>0</v>
      </c>
      <c r="F147" s="131">
        <f t="shared" si="0"/>
        <v>0</v>
      </c>
      <c r="G147" s="132">
        <f>IF(A147="","",100*F147/(10-COUNTIF(Données!B147:D147,"A")-COUNTIF(Données!F147:H147,"A")-COUNTIF(Données!O147,"A")-COUNTIF(Données!AA147:AC147,"A")))</f>
        <v>0</v>
      </c>
      <c r="H147" s="133">
        <f>IF(A147="","",COUNTIF(Données!E147,1))</f>
        <v>0</v>
      </c>
      <c r="I147" s="133">
        <f>IF(A147="","",COUNTIF(Données!X147:Z147,1)+0.5*COUNTIF(Données!X147:Z147,2))</f>
        <v>0</v>
      </c>
      <c r="J147" s="133">
        <f>IF(A147="","",COUNTIF(Données!AD147:AD147,1)+0.5*COUNTIF(Données!AD147:AD147,2))</f>
        <v>0</v>
      </c>
      <c r="K147" s="134">
        <f t="shared" si="1"/>
        <v>0</v>
      </c>
      <c r="L147" s="135">
        <f>IF(A147="","",100*K147/(5-COUNTIF(Données!E147,"A")-COUNTIF(Données!X147:Z147,"A")-COUNTIF(Données!AD147:AD147,"A")))</f>
        <v>0</v>
      </c>
      <c r="M147" s="136">
        <f>IF(A147="","",COUNTIF(Données!I147:L147,1))</f>
        <v>0</v>
      </c>
      <c r="N147" s="136">
        <f>IF(A147="","",COUNTIF(Données!P147:R147,1))</f>
        <v>0</v>
      </c>
      <c r="O147" s="136">
        <f>IF(A147="","",COUNTIF(Données!S147:T147,1)+0.5*COUNTIF(Données!S147:T147,2))</f>
        <v>0</v>
      </c>
      <c r="P147" s="136">
        <f>IF(A147="","",COUNTIF(Données!AE147,1)+0.5*COUNTIF(Données!AE147,2))</f>
        <v>0</v>
      </c>
      <c r="Q147" s="134">
        <f t="shared" si="2"/>
        <v>0</v>
      </c>
      <c r="R147" s="137">
        <f>IF(A147="","",100*Q147/(10-COUNTIF(Données!I147:L147,"A")-COUNTIF(Données!P147:T147,"A")-COUNTIF(Données!AE147,"A")))</f>
        <v>0</v>
      </c>
      <c r="S147" s="138">
        <f>IF(A147="","",COUNTIF(Données!M147:N147,1))</f>
        <v>0</v>
      </c>
      <c r="T147" s="138">
        <f>IF(A147="","",COUNTIF(Données!U147:W147,1))</f>
        <v>0</v>
      </c>
      <c r="U147" s="139">
        <f t="shared" si="3"/>
        <v>0</v>
      </c>
      <c r="V147" s="140">
        <f>IF(A147="","",100*U147/(5-COUNTIF(Données!M147:N147,"A")-COUNTIF(Données!U147:W147,"A")))</f>
        <v>0</v>
      </c>
      <c r="W147" s="141">
        <f t="shared" si="4"/>
        <v>0</v>
      </c>
      <c r="X147" s="135">
        <f>IF(A147="","",100*W147/(30-COUNTIF(Données!B147:AE147,"A")))</f>
        <v>0</v>
      </c>
    </row>
    <row r="148" spans="1:24" ht="15.75">
      <c r="A148" s="142">
        <f>IF(Données!A148="","",Données!A148)</f>
        <v>0</v>
      </c>
      <c r="B148" s="143">
        <f>IF(A148="","",COUNTIF(Données!B148:D148,1))</f>
        <v>0</v>
      </c>
      <c r="C148" s="143">
        <f>IF(A148="","",COUNTIF(Données!F148:H148,1))</f>
        <v>0</v>
      </c>
      <c r="D148" s="143">
        <f>IF(A148="","",IF(Données!O148=1,1,IF(Données!O148=2,0.5,0)))</f>
        <v>0</v>
      </c>
      <c r="E148" s="143">
        <f>IF(A148="","",COUNTIF(Données!AA148:AC148,1))</f>
        <v>0</v>
      </c>
      <c r="F148" s="144">
        <f t="shared" si="0"/>
        <v>0</v>
      </c>
      <c r="G148" s="145">
        <f>IF(A148="","",100*F148/(10-COUNTIF(Données!B148:D148,"A")-COUNTIF(Données!F148:H148,"A")-COUNTIF(Données!O148,"A")-COUNTIF(Données!AA148:AC148,"A")))</f>
        <v>0</v>
      </c>
      <c r="H148" s="146">
        <f>IF(A148="","",COUNTIF(Données!E148,1))</f>
        <v>0</v>
      </c>
      <c r="I148" s="147">
        <f>IF(A148="","",COUNTIF(Données!X148:Z148,1)+0.5*COUNTIF(Données!X148:Z148,2))</f>
        <v>0</v>
      </c>
      <c r="J148" s="147">
        <f>IF(A148="","",COUNTIF(Données!AD148:AD148,1)+0.5*COUNTIF(Données!AD148:AD148,2))</f>
        <v>0</v>
      </c>
      <c r="K148" s="148">
        <f t="shared" si="1"/>
        <v>0</v>
      </c>
      <c r="L148" s="149">
        <f>IF(A148="","",100*K148/(5-COUNTIF(Données!E148,"A")-COUNTIF(Données!X148:Z148,"A")-COUNTIF(Données!AD148:AD148,"A")))</f>
        <v>0</v>
      </c>
      <c r="M148" s="150">
        <f>IF(A148="","",COUNTIF(Données!I148:L148,1))</f>
        <v>0</v>
      </c>
      <c r="N148" s="150">
        <f>IF(A148="","",COUNTIF(Données!P148:R148,1))</f>
        <v>0</v>
      </c>
      <c r="O148" s="150">
        <f>IF(A148="","",COUNTIF(Données!S148:T148,1)+0.5*COUNTIF(Données!S148:T148,2))</f>
        <v>0</v>
      </c>
      <c r="P148" s="150">
        <f>IF(A148="","",COUNTIF(Données!AE148,1)+0.5*COUNTIF(Données!AE148,2))</f>
        <v>0</v>
      </c>
      <c r="Q148" s="151">
        <f t="shared" si="2"/>
        <v>0</v>
      </c>
      <c r="R148" s="152">
        <f>IF(A148="","",100*Q148/(10-COUNTIF(Données!I148:L148,"A")-COUNTIF(Données!P148:T148,"A")-COUNTIF(Données!AE148,"A")))</f>
        <v>0</v>
      </c>
      <c r="S148" s="153">
        <f>IF(A148="","",COUNTIF(Données!M148:N148,1))</f>
        <v>0</v>
      </c>
      <c r="T148" s="153">
        <f>IF(A148="","",COUNTIF(Données!U148:W148,1))</f>
        <v>0</v>
      </c>
      <c r="U148" s="154">
        <f t="shared" si="3"/>
        <v>0</v>
      </c>
      <c r="V148" s="145">
        <f>IF(A148="","",100*U148/(5-COUNTIF(Données!M148:N148,"A")-COUNTIF(Données!U148:W148,"A")))</f>
        <v>0</v>
      </c>
      <c r="W148" s="155">
        <f t="shared" si="4"/>
        <v>0</v>
      </c>
      <c r="X148" s="149">
        <f>IF(A148="","",100*W148/(30-COUNTIF(Données!B148:AE148,"A")))</f>
        <v>0</v>
      </c>
    </row>
    <row r="149" spans="1:24" ht="15.75">
      <c r="A149" s="116">
        <f>IF(Données!A149="","",Données!A149)</f>
        <v>0</v>
      </c>
      <c r="B149" s="130">
        <f>IF(A149="","",COUNTIF(Données!B149:D149,1))</f>
        <v>0</v>
      </c>
      <c r="C149" s="130">
        <f>IF(A149="","",COUNTIF(Données!F149:H149,1))</f>
        <v>0</v>
      </c>
      <c r="D149" s="130">
        <f>IF(A149="","",IF(Données!O149=1,1,IF(Données!O149=2,0.5,0)))</f>
        <v>0</v>
      </c>
      <c r="E149" s="130">
        <f>IF(A149="","",COUNTIF(Données!AA149:AC149,1))</f>
        <v>0</v>
      </c>
      <c r="F149" s="131">
        <f t="shared" si="0"/>
        <v>0</v>
      </c>
      <c r="G149" s="132">
        <f>IF(A149="","",100*F149/(10-COUNTIF(Données!B149:D149,"A")-COUNTIF(Données!F149:H149,"A")-COUNTIF(Données!O149,"A")-COUNTIF(Données!AA149:AC149,"A")))</f>
        <v>0</v>
      </c>
      <c r="H149" s="133">
        <f>IF(A149="","",COUNTIF(Données!E149,1))</f>
        <v>0</v>
      </c>
      <c r="I149" s="133">
        <f>IF(A149="","",COUNTIF(Données!X149:Z149,1)+0.5*COUNTIF(Données!X149:Z149,2))</f>
        <v>0</v>
      </c>
      <c r="J149" s="133">
        <f>IF(A149="","",COUNTIF(Données!AD149:AD149,1)+0.5*COUNTIF(Données!AD149:AD149,2))</f>
        <v>0</v>
      </c>
      <c r="K149" s="134">
        <f t="shared" si="1"/>
        <v>0</v>
      </c>
      <c r="L149" s="135">
        <f>IF(A149="","",100*K149/(5-COUNTIF(Données!E149,"A")-COUNTIF(Données!X149:Z149,"A")-COUNTIF(Données!AD149:AD149,"A")))</f>
        <v>0</v>
      </c>
      <c r="M149" s="136">
        <f>IF(A149="","",COUNTIF(Données!I149:L149,1))</f>
        <v>0</v>
      </c>
      <c r="N149" s="136">
        <f>IF(A149="","",COUNTIF(Données!P149:R149,1))</f>
        <v>0</v>
      </c>
      <c r="O149" s="136">
        <f>IF(A149="","",COUNTIF(Données!S149:T149,1)+0.5*COUNTIF(Données!S149:T149,2))</f>
        <v>0</v>
      </c>
      <c r="P149" s="136">
        <f>IF(A149="","",COUNTIF(Données!AE149,1)+0.5*COUNTIF(Données!AE149,2))</f>
        <v>0</v>
      </c>
      <c r="Q149" s="134">
        <f t="shared" si="2"/>
        <v>0</v>
      </c>
      <c r="R149" s="137">
        <f>IF(A149="","",100*Q149/(10-COUNTIF(Données!I149:L149,"A")-COUNTIF(Données!P149:T149,"A")-COUNTIF(Données!AE149,"A")))</f>
        <v>0</v>
      </c>
      <c r="S149" s="138">
        <f>IF(A149="","",COUNTIF(Données!M149:N149,1))</f>
        <v>0</v>
      </c>
      <c r="T149" s="138">
        <f>IF(A149="","",COUNTIF(Données!U149:W149,1))</f>
        <v>0</v>
      </c>
      <c r="U149" s="139">
        <f t="shared" si="3"/>
        <v>0</v>
      </c>
      <c r="V149" s="140">
        <f>IF(A149="","",100*U149/(5-COUNTIF(Données!M149:N149,"A")-COUNTIF(Données!U149:W149,"A")))</f>
        <v>0</v>
      </c>
      <c r="W149" s="141">
        <f t="shared" si="4"/>
        <v>0</v>
      </c>
      <c r="X149" s="135">
        <f>IF(A149="","",100*W149/(30-COUNTIF(Données!B149:AE149,"A")))</f>
        <v>0</v>
      </c>
    </row>
    <row r="150" spans="1:24" ht="15.75">
      <c r="A150" s="142">
        <f>IF(Données!A150="","",Données!A150)</f>
        <v>0</v>
      </c>
      <c r="B150" s="143">
        <f>IF(A150="","",COUNTIF(Données!B150:D150,1))</f>
        <v>0</v>
      </c>
      <c r="C150" s="143">
        <f>IF(A150="","",COUNTIF(Données!F150:H150,1))</f>
        <v>0</v>
      </c>
      <c r="D150" s="143">
        <f>IF(A150="","",IF(Données!O150=1,1,IF(Données!O150=2,0.5,0)))</f>
        <v>0</v>
      </c>
      <c r="E150" s="143">
        <f>IF(A150="","",COUNTIF(Données!AA150:AC150,1))</f>
        <v>0</v>
      </c>
      <c r="F150" s="144">
        <f t="shared" si="0"/>
        <v>0</v>
      </c>
      <c r="G150" s="145">
        <f>IF(A150="","",100*F150/(10-COUNTIF(Données!B150:D150,"A")-COUNTIF(Données!F150:H150,"A")-COUNTIF(Données!O150,"A")-COUNTIF(Données!AA150:AC150,"A")))</f>
        <v>0</v>
      </c>
      <c r="H150" s="146">
        <f>IF(A150="","",COUNTIF(Données!E150,1))</f>
        <v>0</v>
      </c>
      <c r="I150" s="147">
        <f>IF(A150="","",COUNTIF(Données!X150:Z150,1)+0.5*COUNTIF(Données!X150:Z150,2))</f>
        <v>0</v>
      </c>
      <c r="J150" s="147">
        <f>IF(A150="","",COUNTIF(Données!AD150:AD150,1)+0.5*COUNTIF(Données!AD150:AD150,2))</f>
        <v>0</v>
      </c>
      <c r="K150" s="148">
        <f t="shared" si="1"/>
        <v>0</v>
      </c>
      <c r="L150" s="149">
        <f>IF(A150="","",100*K150/(5-COUNTIF(Données!E150,"A")-COUNTIF(Données!X150:Z150,"A")-COUNTIF(Données!AD150:AD150,"A")))</f>
        <v>0</v>
      </c>
      <c r="M150" s="150">
        <f>IF(A150="","",COUNTIF(Données!I150:L150,1))</f>
        <v>0</v>
      </c>
      <c r="N150" s="150">
        <f>IF(A150="","",COUNTIF(Données!P150:R150,1))</f>
        <v>0</v>
      </c>
      <c r="O150" s="150">
        <f>IF(A150="","",COUNTIF(Données!S150:T150,1)+0.5*COUNTIF(Données!S150:T150,2))</f>
        <v>0</v>
      </c>
      <c r="P150" s="150">
        <f>IF(A150="","",COUNTIF(Données!AE150,1)+0.5*COUNTIF(Données!AE150,2))</f>
        <v>0</v>
      </c>
      <c r="Q150" s="151">
        <f t="shared" si="2"/>
        <v>0</v>
      </c>
      <c r="R150" s="152">
        <f>IF(A150="","",100*Q150/(10-COUNTIF(Données!I150:L150,"A")-COUNTIF(Données!P150:T150,"A")-COUNTIF(Données!AE150,"A")))</f>
        <v>0</v>
      </c>
      <c r="S150" s="153">
        <f>IF(A150="","",COUNTIF(Données!M150:N150,1))</f>
        <v>0</v>
      </c>
      <c r="T150" s="153">
        <f>IF(A150="","",COUNTIF(Données!U150:W150,1))</f>
        <v>0</v>
      </c>
      <c r="U150" s="154">
        <f t="shared" si="3"/>
        <v>0</v>
      </c>
      <c r="V150" s="145">
        <f>IF(A150="","",100*U150/(5-COUNTIF(Données!M150:N150,"A")-COUNTIF(Données!U150:W150,"A")))</f>
        <v>0</v>
      </c>
      <c r="W150" s="155">
        <f t="shared" si="4"/>
        <v>0</v>
      </c>
      <c r="X150" s="149">
        <f>IF(A150="","",100*W150/(30-COUNTIF(Données!B150:AE150,"A")))</f>
        <v>0</v>
      </c>
    </row>
    <row r="151" spans="1:24" ht="15.75">
      <c r="A151" s="116">
        <f>IF(Données!A151="","",Données!A151)</f>
        <v>0</v>
      </c>
      <c r="B151" s="130">
        <f>IF(A151="","",COUNTIF(Données!B151:D151,1))</f>
        <v>0</v>
      </c>
      <c r="C151" s="130">
        <f>IF(A151="","",COUNTIF(Données!F151:H151,1))</f>
        <v>0</v>
      </c>
      <c r="D151" s="130">
        <f>IF(A151="","",IF(Données!O151=1,1,IF(Données!O151=2,0.5,0)))</f>
        <v>0</v>
      </c>
      <c r="E151" s="130">
        <f>IF(A151="","",COUNTIF(Données!AA151:AC151,1))</f>
        <v>0</v>
      </c>
      <c r="F151" s="131">
        <f t="shared" si="0"/>
        <v>0</v>
      </c>
      <c r="G151" s="132">
        <f>IF(A151="","",100*F151/(10-COUNTIF(Données!B151:D151,"A")-COUNTIF(Données!F151:H151,"A")-COUNTIF(Données!O151,"A")-COUNTIF(Données!AA151:AC151,"A")))</f>
        <v>0</v>
      </c>
      <c r="H151" s="133">
        <f>IF(A151="","",COUNTIF(Données!E151,1))</f>
        <v>0</v>
      </c>
      <c r="I151" s="133">
        <f>IF(A151="","",COUNTIF(Données!X151:Z151,1)+0.5*COUNTIF(Données!X151:Z151,2))</f>
        <v>0</v>
      </c>
      <c r="J151" s="133">
        <f>IF(A151="","",COUNTIF(Données!AD151:AD151,1)+0.5*COUNTIF(Données!AD151:AD151,2))</f>
        <v>0</v>
      </c>
      <c r="K151" s="134">
        <f t="shared" si="1"/>
        <v>0</v>
      </c>
      <c r="L151" s="135">
        <f>IF(A151="","",100*K151/(5-COUNTIF(Données!E151,"A")-COUNTIF(Données!X151:Z151,"A")-COUNTIF(Données!AD151:AD151,"A")))</f>
        <v>0</v>
      </c>
      <c r="M151" s="136">
        <f>IF(A151="","",COUNTIF(Données!I151:L151,1))</f>
        <v>0</v>
      </c>
      <c r="N151" s="136">
        <f>IF(A151="","",COUNTIF(Données!P151:R151,1))</f>
        <v>0</v>
      </c>
      <c r="O151" s="136">
        <f>IF(A151="","",COUNTIF(Données!S151:T151,1)+0.5*COUNTIF(Données!S151:T151,2))</f>
        <v>0</v>
      </c>
      <c r="P151" s="136">
        <f>IF(A151="","",COUNTIF(Données!AE151,1)+0.5*COUNTIF(Données!AE151,2))</f>
        <v>0</v>
      </c>
      <c r="Q151" s="134">
        <f t="shared" si="2"/>
        <v>0</v>
      </c>
      <c r="R151" s="137">
        <f>IF(A151="","",100*Q151/(10-COUNTIF(Données!I151:L151,"A")-COUNTIF(Données!P151:T151,"A")-COUNTIF(Données!AE151,"A")))</f>
        <v>0</v>
      </c>
      <c r="S151" s="138">
        <f>IF(A151="","",COUNTIF(Données!M151:N151,1))</f>
        <v>0</v>
      </c>
      <c r="T151" s="138">
        <f>IF(A151="","",COUNTIF(Données!U151:W151,1))</f>
        <v>0</v>
      </c>
      <c r="U151" s="139">
        <f t="shared" si="3"/>
        <v>0</v>
      </c>
      <c r="V151" s="140">
        <f>IF(A151="","",100*U151/(5-COUNTIF(Données!M151:N151,"A")-COUNTIF(Données!U151:W151,"A")))</f>
        <v>0</v>
      </c>
      <c r="W151" s="141">
        <f t="shared" si="4"/>
        <v>0</v>
      </c>
      <c r="X151" s="135">
        <f>IF(A151="","",100*W151/(30-COUNTIF(Données!B151:AE151,"A")))</f>
        <v>0</v>
      </c>
    </row>
    <row r="152" spans="1:24" ht="15.75">
      <c r="A152" s="142">
        <f>IF(Données!A152="","",Données!A152)</f>
        <v>0</v>
      </c>
      <c r="B152" s="143">
        <f>IF(A152="","",COUNTIF(Données!B152:D152,1))</f>
        <v>0</v>
      </c>
      <c r="C152" s="143">
        <f>IF(A152="","",COUNTIF(Données!F152:H152,1))</f>
        <v>0</v>
      </c>
      <c r="D152" s="143">
        <f>IF(A152="","",IF(Données!O152=1,1,IF(Données!O152=2,0.5,0)))</f>
        <v>0</v>
      </c>
      <c r="E152" s="143">
        <f>IF(A152="","",COUNTIF(Données!AA152:AC152,1))</f>
        <v>0</v>
      </c>
      <c r="F152" s="144">
        <f t="shared" si="0"/>
        <v>0</v>
      </c>
      <c r="G152" s="145">
        <f>IF(A152="","",100*F152/(10-COUNTIF(Données!B152:D152,"A")-COUNTIF(Données!F152:H152,"A")-COUNTIF(Données!O152,"A")-COUNTIF(Données!AA152:AC152,"A")))</f>
        <v>0</v>
      </c>
      <c r="H152" s="146">
        <f>IF(A152="","",COUNTIF(Données!E152,1))</f>
        <v>0</v>
      </c>
      <c r="I152" s="147">
        <f>IF(A152="","",COUNTIF(Données!X152:Z152,1)+0.5*COUNTIF(Données!X152:Z152,2))</f>
        <v>0</v>
      </c>
      <c r="J152" s="147">
        <f>IF(A152="","",COUNTIF(Données!AD152:AD152,1)+0.5*COUNTIF(Données!AD152:AD152,2))</f>
        <v>0</v>
      </c>
      <c r="K152" s="148">
        <f t="shared" si="1"/>
        <v>0</v>
      </c>
      <c r="L152" s="149">
        <f>IF(A152="","",100*K152/(5-COUNTIF(Données!E152,"A")-COUNTIF(Données!X152:Z152,"A")-COUNTIF(Données!AD152:AD152,"A")))</f>
        <v>0</v>
      </c>
      <c r="M152" s="150">
        <f>IF(A152="","",COUNTIF(Données!I152:L152,1))</f>
        <v>0</v>
      </c>
      <c r="N152" s="150">
        <f>IF(A152="","",COUNTIF(Données!P152:R152,1))</f>
        <v>0</v>
      </c>
      <c r="O152" s="150">
        <f>IF(A152="","",COUNTIF(Données!S152:T152,1)+0.5*COUNTIF(Données!S152:T152,2))</f>
        <v>0</v>
      </c>
      <c r="P152" s="150">
        <f>IF(A152="","",COUNTIF(Données!AE152,1)+0.5*COUNTIF(Données!AE152,2))</f>
        <v>0</v>
      </c>
      <c r="Q152" s="151">
        <f t="shared" si="2"/>
        <v>0</v>
      </c>
      <c r="R152" s="152">
        <f>IF(A152="","",100*Q152/(10-COUNTIF(Données!I152:L152,"A")-COUNTIF(Données!P152:T152,"A")-COUNTIF(Données!AE152,"A")))</f>
        <v>0</v>
      </c>
      <c r="S152" s="153">
        <f>IF(A152="","",COUNTIF(Données!M152:N152,1))</f>
        <v>0</v>
      </c>
      <c r="T152" s="153">
        <f>IF(A152="","",COUNTIF(Données!U152:W152,1))</f>
        <v>0</v>
      </c>
      <c r="U152" s="154">
        <f t="shared" si="3"/>
        <v>0</v>
      </c>
      <c r="V152" s="145">
        <f>IF(A152="","",100*U152/(5-COUNTIF(Données!M152:N152,"A")-COUNTIF(Données!U152:W152,"A")))</f>
        <v>0</v>
      </c>
      <c r="W152" s="155">
        <f t="shared" si="4"/>
        <v>0</v>
      </c>
      <c r="X152" s="149">
        <f>IF(A152="","",100*W152/(30-COUNTIF(Données!B152:AE152,"A")))</f>
        <v>0</v>
      </c>
    </row>
    <row r="153" spans="1:24" ht="15.75">
      <c r="A153" s="116">
        <f>IF(Données!A153="","",Données!A153)</f>
        <v>0</v>
      </c>
      <c r="B153" s="130">
        <f>IF(A153="","",COUNTIF(Données!B153:D153,1))</f>
        <v>0</v>
      </c>
      <c r="C153" s="130">
        <f>IF(A153="","",COUNTIF(Données!F153:H153,1))</f>
        <v>0</v>
      </c>
      <c r="D153" s="130">
        <f>IF(A153="","",IF(Données!O153=1,1,IF(Données!O153=2,0.5,0)))</f>
        <v>0</v>
      </c>
      <c r="E153" s="130">
        <f>IF(A153="","",COUNTIF(Données!AA153:AC153,1))</f>
        <v>0</v>
      </c>
      <c r="F153" s="131">
        <f t="shared" si="0"/>
        <v>0</v>
      </c>
      <c r="G153" s="132">
        <f>IF(A153="","",100*F153/(10-COUNTIF(Données!B153:D153,"A")-COUNTIF(Données!F153:H153,"A")-COUNTIF(Données!O153,"A")-COUNTIF(Données!AA153:AC153,"A")))</f>
        <v>0</v>
      </c>
      <c r="H153" s="133">
        <f>IF(A153="","",COUNTIF(Données!E153,1))</f>
        <v>0</v>
      </c>
      <c r="I153" s="133">
        <f>IF(A153="","",COUNTIF(Données!X153:Z153,1)+0.5*COUNTIF(Données!X153:Z153,2))</f>
        <v>0</v>
      </c>
      <c r="J153" s="133">
        <f>IF(A153="","",COUNTIF(Données!AD153:AD153,1)+0.5*COUNTIF(Données!AD153:AD153,2))</f>
        <v>0</v>
      </c>
      <c r="K153" s="134">
        <f t="shared" si="1"/>
        <v>0</v>
      </c>
      <c r="L153" s="135">
        <f>IF(A153="","",100*K153/(5-COUNTIF(Données!E153,"A")-COUNTIF(Données!X153:Z153,"A")-COUNTIF(Données!AD153:AD153,"A")))</f>
        <v>0</v>
      </c>
      <c r="M153" s="136">
        <f>IF(A153="","",COUNTIF(Données!I153:L153,1))</f>
        <v>0</v>
      </c>
      <c r="N153" s="136">
        <f>IF(A153="","",COUNTIF(Données!P153:R153,1))</f>
        <v>0</v>
      </c>
      <c r="O153" s="136">
        <f>IF(A153="","",COUNTIF(Données!S153:T153,1)+0.5*COUNTIF(Données!S153:T153,2))</f>
        <v>0</v>
      </c>
      <c r="P153" s="136">
        <f>IF(A153="","",COUNTIF(Données!AE153,1)+0.5*COUNTIF(Données!AE153,2))</f>
        <v>0</v>
      </c>
      <c r="Q153" s="134">
        <f t="shared" si="2"/>
        <v>0</v>
      </c>
      <c r="R153" s="137">
        <f>IF(A153="","",100*Q153/(10-COUNTIF(Données!I153:L153,"A")-COUNTIF(Données!P153:T153,"A")-COUNTIF(Données!AE153,"A")))</f>
        <v>0</v>
      </c>
      <c r="S153" s="138">
        <f>IF(A153="","",COUNTIF(Données!M153:N153,1))</f>
        <v>0</v>
      </c>
      <c r="T153" s="138">
        <f>IF(A153="","",COUNTIF(Données!U153:W153,1))</f>
        <v>0</v>
      </c>
      <c r="U153" s="139">
        <f t="shared" si="3"/>
        <v>0</v>
      </c>
      <c r="V153" s="140">
        <f>IF(A153="","",100*U153/(5-COUNTIF(Données!M153:N153,"A")-COUNTIF(Données!U153:W153,"A")))</f>
        <v>0</v>
      </c>
      <c r="W153" s="141">
        <f t="shared" si="4"/>
        <v>0</v>
      </c>
      <c r="X153" s="135">
        <f>IF(A153="","",100*W153/(30-COUNTIF(Données!B153:AE153,"A")))</f>
        <v>0</v>
      </c>
    </row>
    <row r="154" spans="1:24" ht="15.75">
      <c r="A154" s="142">
        <f>IF(Données!A154="","",Données!A154)</f>
        <v>0</v>
      </c>
      <c r="B154" s="143">
        <f>IF(A154="","",COUNTIF(Données!B154:D154,1))</f>
        <v>0</v>
      </c>
      <c r="C154" s="143">
        <f>IF(A154="","",COUNTIF(Données!F154:H154,1))</f>
        <v>0</v>
      </c>
      <c r="D154" s="143">
        <f>IF(A154="","",IF(Données!O154=1,1,IF(Données!O154=2,0.5,0)))</f>
        <v>0</v>
      </c>
      <c r="E154" s="143">
        <f>IF(A154="","",COUNTIF(Données!AA154:AC154,1))</f>
        <v>0</v>
      </c>
      <c r="F154" s="144">
        <f t="shared" si="0"/>
        <v>0</v>
      </c>
      <c r="G154" s="145">
        <f>IF(A154="","",100*F154/(10-COUNTIF(Données!B154:D154,"A")-COUNTIF(Données!F154:H154,"A")-COUNTIF(Données!O154,"A")-COUNTIF(Données!AA154:AC154,"A")))</f>
        <v>0</v>
      </c>
      <c r="H154" s="146">
        <f>IF(A154="","",COUNTIF(Données!E154,1))</f>
        <v>0</v>
      </c>
      <c r="I154" s="147">
        <f>IF(A154="","",COUNTIF(Données!X154:Z154,1)+0.5*COUNTIF(Données!X154:Z154,2))</f>
        <v>0</v>
      </c>
      <c r="J154" s="147">
        <f>IF(A154="","",COUNTIF(Données!AD154:AD154,1)+0.5*COUNTIF(Données!AD154:AD154,2))</f>
        <v>0</v>
      </c>
      <c r="K154" s="148">
        <f t="shared" si="1"/>
        <v>0</v>
      </c>
      <c r="L154" s="149">
        <f>IF(A154="","",100*K154/(5-COUNTIF(Données!E154,"A")-COUNTIF(Données!X154:Z154,"A")-COUNTIF(Données!AD154:AD154,"A")))</f>
        <v>0</v>
      </c>
      <c r="M154" s="150">
        <f>IF(A154="","",COUNTIF(Données!I154:L154,1))</f>
        <v>0</v>
      </c>
      <c r="N154" s="150">
        <f>IF(A154="","",COUNTIF(Données!P154:R154,1))</f>
        <v>0</v>
      </c>
      <c r="O154" s="150">
        <f>IF(A154="","",COUNTIF(Données!S154:T154,1)+0.5*COUNTIF(Données!S154:T154,2))</f>
        <v>0</v>
      </c>
      <c r="P154" s="150">
        <f>IF(A154="","",COUNTIF(Données!AE154,1)+0.5*COUNTIF(Données!AE154,2))</f>
        <v>0</v>
      </c>
      <c r="Q154" s="151">
        <f t="shared" si="2"/>
        <v>0</v>
      </c>
      <c r="R154" s="152">
        <f>IF(A154="","",100*Q154/(10-COUNTIF(Données!I154:L154,"A")-COUNTIF(Données!P154:T154,"A")-COUNTIF(Données!AE154,"A")))</f>
        <v>0</v>
      </c>
      <c r="S154" s="153">
        <f>IF(A154="","",COUNTIF(Données!M154:N154,1))</f>
        <v>0</v>
      </c>
      <c r="T154" s="153">
        <f>IF(A154="","",COUNTIF(Données!U154:W154,1))</f>
        <v>0</v>
      </c>
      <c r="U154" s="154">
        <f t="shared" si="3"/>
        <v>0</v>
      </c>
      <c r="V154" s="145">
        <f>IF(A154="","",100*U154/(5-COUNTIF(Données!M154:N154,"A")-COUNTIF(Données!U154:W154,"A")))</f>
        <v>0</v>
      </c>
      <c r="W154" s="155">
        <f t="shared" si="4"/>
        <v>0</v>
      </c>
      <c r="X154" s="149">
        <f>IF(A154="","",100*W154/(30-COUNTIF(Données!B154:AE154,"A")))</f>
        <v>0</v>
      </c>
    </row>
    <row r="155" spans="1:24" ht="15.75">
      <c r="A155" s="116">
        <f>IF(Données!A155="","",Données!A155)</f>
        <v>0</v>
      </c>
      <c r="B155" s="130">
        <f>IF(A155="","",COUNTIF(Données!B155:D155,1))</f>
        <v>0</v>
      </c>
      <c r="C155" s="130">
        <f>IF(A155="","",COUNTIF(Données!F155:H155,1))</f>
        <v>0</v>
      </c>
      <c r="D155" s="130">
        <f>IF(A155="","",IF(Données!O155=1,1,IF(Données!O155=2,0.5,0)))</f>
        <v>0</v>
      </c>
      <c r="E155" s="130">
        <f>IF(A155="","",COUNTIF(Données!AA155:AC155,1))</f>
        <v>0</v>
      </c>
      <c r="F155" s="131">
        <f t="shared" si="0"/>
        <v>0</v>
      </c>
      <c r="G155" s="132">
        <f>IF(A155="","",100*F155/(10-COUNTIF(Données!B155:D155,"A")-COUNTIF(Données!F155:H155,"A")-COUNTIF(Données!O155,"A")-COUNTIF(Données!AA155:AC155,"A")))</f>
        <v>0</v>
      </c>
      <c r="H155" s="133">
        <f>IF(A155="","",COUNTIF(Données!E155,1))</f>
        <v>0</v>
      </c>
      <c r="I155" s="133">
        <f>IF(A155="","",COUNTIF(Données!X155:Z155,1)+0.5*COUNTIF(Données!X155:Z155,2))</f>
        <v>0</v>
      </c>
      <c r="J155" s="133">
        <f>IF(A155="","",COUNTIF(Données!AD155:AD155,1)+0.5*COUNTIF(Données!AD155:AD155,2))</f>
        <v>0</v>
      </c>
      <c r="K155" s="134">
        <f t="shared" si="1"/>
        <v>0</v>
      </c>
      <c r="L155" s="135">
        <f>IF(A155="","",100*K155/(5-COUNTIF(Données!E155,"A")-COUNTIF(Données!X155:Z155,"A")-COUNTIF(Données!AD155:AD155,"A")))</f>
        <v>0</v>
      </c>
      <c r="M155" s="136">
        <f>IF(A155="","",COUNTIF(Données!I155:L155,1))</f>
        <v>0</v>
      </c>
      <c r="N155" s="136">
        <f>IF(A155="","",COUNTIF(Données!P155:R155,1))</f>
        <v>0</v>
      </c>
      <c r="O155" s="136">
        <f>IF(A155="","",COUNTIF(Données!S155:T155,1)+0.5*COUNTIF(Données!S155:T155,2))</f>
        <v>0</v>
      </c>
      <c r="P155" s="136">
        <f>IF(A155="","",COUNTIF(Données!AE155,1)+0.5*COUNTIF(Données!AE155,2))</f>
        <v>0</v>
      </c>
      <c r="Q155" s="134">
        <f t="shared" si="2"/>
        <v>0</v>
      </c>
      <c r="R155" s="137">
        <f>IF(A155="","",100*Q155/(10-COUNTIF(Données!I155:L155,"A")-COUNTIF(Données!P155:T155,"A")-COUNTIF(Données!AE155,"A")))</f>
        <v>0</v>
      </c>
      <c r="S155" s="138">
        <f>IF(A155="","",COUNTIF(Données!M155:N155,1))</f>
        <v>0</v>
      </c>
      <c r="T155" s="138">
        <f>IF(A155="","",COUNTIF(Données!U155:W155,1))</f>
        <v>0</v>
      </c>
      <c r="U155" s="139">
        <f t="shared" si="3"/>
        <v>0</v>
      </c>
      <c r="V155" s="140">
        <f>IF(A155="","",100*U155/(5-COUNTIF(Données!M155:N155,"A")-COUNTIF(Données!U155:W155,"A")))</f>
        <v>0</v>
      </c>
      <c r="W155" s="141">
        <f t="shared" si="4"/>
        <v>0</v>
      </c>
      <c r="X155" s="135">
        <f>IF(A155="","",100*W155/(30-COUNTIF(Données!B155:AE155,"A")))</f>
        <v>0</v>
      </c>
    </row>
    <row r="156" spans="1:24" ht="15.75">
      <c r="A156" s="142">
        <f>IF(Données!A156="","",Données!A156)</f>
        <v>0</v>
      </c>
      <c r="B156" s="143">
        <f>IF(A156="","",COUNTIF(Données!B156:D156,1))</f>
        <v>0</v>
      </c>
      <c r="C156" s="143">
        <f>IF(A156="","",COUNTIF(Données!F156:H156,1))</f>
        <v>0</v>
      </c>
      <c r="D156" s="143">
        <f>IF(A156="","",IF(Données!O156=1,1,IF(Données!O156=2,0.5,0)))</f>
        <v>0</v>
      </c>
      <c r="E156" s="143">
        <f>IF(A156="","",COUNTIF(Données!AA156:AC156,1))</f>
        <v>0</v>
      </c>
      <c r="F156" s="144">
        <f t="shared" si="0"/>
        <v>0</v>
      </c>
      <c r="G156" s="145">
        <f>IF(A156="","",100*F156/(10-COUNTIF(Données!B156:D156,"A")-COUNTIF(Données!F156:H156,"A")-COUNTIF(Données!O156,"A")-COUNTIF(Données!AA156:AC156,"A")))</f>
        <v>0</v>
      </c>
      <c r="H156" s="146">
        <f>IF(A156="","",COUNTIF(Données!E156,1))</f>
        <v>0</v>
      </c>
      <c r="I156" s="147">
        <f>IF(A156="","",COUNTIF(Données!X156:Z156,1)+0.5*COUNTIF(Données!X156:Z156,2))</f>
        <v>0</v>
      </c>
      <c r="J156" s="147">
        <f>IF(A156="","",COUNTIF(Données!AD156:AD156,1)+0.5*COUNTIF(Données!AD156:AD156,2))</f>
        <v>0</v>
      </c>
      <c r="K156" s="148">
        <f t="shared" si="1"/>
        <v>0</v>
      </c>
      <c r="L156" s="149">
        <f>IF(A156="","",100*K156/(5-COUNTIF(Données!E156,"A")-COUNTIF(Données!X156:Z156,"A")-COUNTIF(Données!AD156:AD156,"A")))</f>
        <v>0</v>
      </c>
      <c r="M156" s="150">
        <f>IF(A156="","",COUNTIF(Données!I156:L156,1))</f>
        <v>0</v>
      </c>
      <c r="N156" s="150">
        <f>IF(A156="","",COUNTIF(Données!P156:R156,1))</f>
        <v>0</v>
      </c>
      <c r="O156" s="150">
        <f>IF(A156="","",COUNTIF(Données!S156:T156,1)+0.5*COUNTIF(Données!S156:T156,2))</f>
        <v>0</v>
      </c>
      <c r="P156" s="150">
        <f>IF(A156="","",COUNTIF(Données!AE156,1)+0.5*COUNTIF(Données!AE156,2))</f>
        <v>0</v>
      </c>
      <c r="Q156" s="151">
        <f t="shared" si="2"/>
        <v>0</v>
      </c>
      <c r="R156" s="152">
        <f>IF(A156="","",100*Q156/(10-COUNTIF(Données!I156:L156,"A")-COUNTIF(Données!P156:T156,"A")-COUNTIF(Données!AE156,"A")))</f>
        <v>0</v>
      </c>
      <c r="S156" s="153">
        <f>IF(A156="","",COUNTIF(Données!M156:N156,1))</f>
        <v>0</v>
      </c>
      <c r="T156" s="153">
        <f>IF(A156="","",COUNTIF(Données!U156:W156,1))</f>
        <v>0</v>
      </c>
      <c r="U156" s="154">
        <f t="shared" si="3"/>
        <v>0</v>
      </c>
      <c r="V156" s="145">
        <f>IF(A156="","",100*U156/(5-COUNTIF(Données!M156:N156,"A")-COUNTIF(Données!U156:W156,"A")))</f>
        <v>0</v>
      </c>
      <c r="W156" s="155">
        <f t="shared" si="4"/>
        <v>0</v>
      </c>
      <c r="X156" s="149">
        <f>IF(A156="","",100*W156/(30-COUNTIF(Données!B156:AE156,"A")))</f>
        <v>0</v>
      </c>
    </row>
    <row r="157" spans="1:24" ht="15.75">
      <c r="A157" s="116">
        <f>IF(Données!A157="","",Données!A157)</f>
        <v>0</v>
      </c>
      <c r="B157" s="130">
        <f>IF(A157="","",COUNTIF(Données!B157:D157,1))</f>
        <v>0</v>
      </c>
      <c r="C157" s="130">
        <f>IF(A157="","",COUNTIF(Données!F157:H157,1))</f>
        <v>0</v>
      </c>
      <c r="D157" s="130">
        <f>IF(A157="","",IF(Données!O157=1,1,IF(Données!O157=2,0.5,0)))</f>
        <v>0</v>
      </c>
      <c r="E157" s="130">
        <f>IF(A157="","",COUNTIF(Données!AA157:AC157,1))</f>
        <v>0</v>
      </c>
      <c r="F157" s="131">
        <f t="shared" si="0"/>
        <v>0</v>
      </c>
      <c r="G157" s="132">
        <f>IF(A157="","",100*F157/(10-COUNTIF(Données!B157:D157,"A")-COUNTIF(Données!F157:H157,"A")-COUNTIF(Données!O157,"A")-COUNTIF(Données!AA157:AC157,"A")))</f>
        <v>0</v>
      </c>
      <c r="H157" s="133">
        <f>IF(A157="","",COUNTIF(Données!E157,1))</f>
        <v>0</v>
      </c>
      <c r="I157" s="133">
        <f>IF(A157="","",COUNTIF(Données!X157:Z157,1)+0.5*COUNTIF(Données!X157:Z157,2))</f>
        <v>0</v>
      </c>
      <c r="J157" s="133">
        <f>IF(A157="","",COUNTIF(Données!AD157:AD157,1)+0.5*COUNTIF(Données!AD157:AD157,2))</f>
        <v>0</v>
      </c>
      <c r="K157" s="134">
        <f t="shared" si="1"/>
        <v>0</v>
      </c>
      <c r="L157" s="135">
        <f>IF(A157="","",100*K157/(5-COUNTIF(Données!E157,"A")-COUNTIF(Données!X157:Z157,"A")-COUNTIF(Données!AD157:AD157,"A")))</f>
        <v>0</v>
      </c>
      <c r="M157" s="136">
        <f>IF(A157="","",COUNTIF(Données!I157:L157,1))</f>
        <v>0</v>
      </c>
      <c r="N157" s="136">
        <f>IF(A157="","",COUNTIF(Données!P157:R157,1))</f>
        <v>0</v>
      </c>
      <c r="O157" s="136">
        <f>IF(A157="","",COUNTIF(Données!S157:T157,1)+0.5*COUNTIF(Données!S157:T157,2))</f>
        <v>0</v>
      </c>
      <c r="P157" s="136">
        <f>IF(A157="","",COUNTIF(Données!AE157,1)+0.5*COUNTIF(Données!AE157,2))</f>
        <v>0</v>
      </c>
      <c r="Q157" s="134">
        <f t="shared" si="2"/>
        <v>0</v>
      </c>
      <c r="R157" s="137">
        <f>IF(A157="","",100*Q157/(10-COUNTIF(Données!I157:L157,"A")-COUNTIF(Données!P157:T157,"A")-COUNTIF(Données!AE157,"A")))</f>
        <v>0</v>
      </c>
      <c r="S157" s="138">
        <f>IF(A157="","",COUNTIF(Données!M157:N157,1))</f>
        <v>0</v>
      </c>
      <c r="T157" s="138">
        <f>IF(A157="","",COUNTIF(Données!U157:W157,1))</f>
        <v>0</v>
      </c>
      <c r="U157" s="139">
        <f t="shared" si="3"/>
        <v>0</v>
      </c>
      <c r="V157" s="140">
        <f>IF(A157="","",100*U157/(5-COUNTIF(Données!M157:N157,"A")-COUNTIF(Données!U157:W157,"A")))</f>
        <v>0</v>
      </c>
      <c r="W157" s="141">
        <f t="shared" si="4"/>
        <v>0</v>
      </c>
      <c r="X157" s="135">
        <f>IF(A157="","",100*W157/(30-COUNTIF(Données!B157:AE157,"A")))</f>
        <v>0</v>
      </c>
    </row>
    <row r="158" spans="1:24" ht="15.75">
      <c r="A158" s="142">
        <f>IF(Données!A158="","",Données!A158)</f>
        <v>0</v>
      </c>
      <c r="B158" s="143">
        <f>IF(A158="","",COUNTIF(Données!B158:D158,1))</f>
        <v>0</v>
      </c>
      <c r="C158" s="143">
        <f>IF(A158="","",COUNTIF(Données!F158:H158,1))</f>
        <v>0</v>
      </c>
      <c r="D158" s="143">
        <f>IF(A158="","",IF(Données!O158=1,1,IF(Données!O158=2,0.5,0)))</f>
        <v>0</v>
      </c>
      <c r="E158" s="143">
        <f>IF(A158="","",COUNTIF(Données!AA158:AC158,1))</f>
        <v>0</v>
      </c>
      <c r="F158" s="144">
        <f t="shared" si="0"/>
        <v>0</v>
      </c>
      <c r="G158" s="145">
        <f>IF(A158="","",100*F158/(10-COUNTIF(Données!B158:D158,"A")-COUNTIF(Données!F158:H158,"A")-COUNTIF(Données!O158,"A")-COUNTIF(Données!AA158:AC158,"A")))</f>
        <v>0</v>
      </c>
      <c r="H158" s="146">
        <f>IF(A158="","",COUNTIF(Données!E158,1))</f>
        <v>0</v>
      </c>
      <c r="I158" s="147">
        <f>IF(A158="","",COUNTIF(Données!X158:Z158,1)+0.5*COUNTIF(Données!X158:Z158,2))</f>
        <v>0</v>
      </c>
      <c r="J158" s="147">
        <f>IF(A158="","",COUNTIF(Données!AD158:AD158,1)+0.5*COUNTIF(Données!AD158:AD158,2))</f>
        <v>0</v>
      </c>
      <c r="K158" s="148">
        <f t="shared" si="1"/>
        <v>0</v>
      </c>
      <c r="L158" s="149">
        <f>IF(A158="","",100*K158/(5-COUNTIF(Données!E158,"A")-COUNTIF(Données!X158:Z158,"A")-COUNTIF(Données!AD158:AD158,"A")))</f>
        <v>0</v>
      </c>
      <c r="M158" s="150">
        <f>IF(A158="","",COUNTIF(Données!I158:L158,1))</f>
        <v>0</v>
      </c>
      <c r="N158" s="150">
        <f>IF(A158="","",COUNTIF(Données!P158:R158,1))</f>
        <v>0</v>
      </c>
      <c r="O158" s="150">
        <f>IF(A158="","",COUNTIF(Données!S158:T158,1)+0.5*COUNTIF(Données!S158:T158,2))</f>
        <v>0</v>
      </c>
      <c r="P158" s="150">
        <f>IF(A158="","",COUNTIF(Données!AE158,1)+0.5*COUNTIF(Données!AE158,2))</f>
        <v>0</v>
      </c>
      <c r="Q158" s="151">
        <f t="shared" si="2"/>
        <v>0</v>
      </c>
      <c r="R158" s="152">
        <f>IF(A158="","",100*Q158/(10-COUNTIF(Données!I158:L158,"A")-COUNTIF(Données!P158:T158,"A")-COUNTIF(Données!AE158,"A")))</f>
        <v>0</v>
      </c>
      <c r="S158" s="153">
        <f>IF(A158="","",COUNTIF(Données!M158:N158,1))</f>
        <v>0</v>
      </c>
      <c r="T158" s="153">
        <f>IF(A158="","",COUNTIF(Données!U158:W158,1))</f>
        <v>0</v>
      </c>
      <c r="U158" s="154">
        <f t="shared" si="3"/>
        <v>0</v>
      </c>
      <c r="V158" s="145">
        <f>IF(A158="","",100*U158/(5-COUNTIF(Données!M158:N158,"A")-COUNTIF(Données!U158:W158,"A")))</f>
        <v>0</v>
      </c>
      <c r="W158" s="155">
        <f t="shared" si="4"/>
        <v>0</v>
      </c>
      <c r="X158" s="149">
        <f>IF(A158="","",100*W158/(30-COUNTIF(Données!B158:AE158,"A")))</f>
        <v>0</v>
      </c>
    </row>
    <row r="159" spans="1:24" ht="31.5" customHeight="1">
      <c r="A159" s="156" t="s">
        <v>52</v>
      </c>
      <c r="B159" s="157" t="e">
        <f>100*AVERAGE(B9:B158)/(Données!$A160-Données!B160)</f>
        <v>#DIV/0!</v>
      </c>
      <c r="C159" s="157" t="e">
        <f>100*AVERAGE(C9:C158)/(Données!$A160-Données!C160)</f>
        <v>#DIV/0!</v>
      </c>
      <c r="D159" s="157" t="e">
        <f>100*AVERAGE(D9:D158)/(Données!$A160-Données!D160)</f>
        <v>#DIV/0!</v>
      </c>
      <c r="E159" s="157" t="e">
        <f>100*AVERAGE(E9:E158)/(Données!$A160-Données!E160)</f>
        <v>#DIV/0!</v>
      </c>
      <c r="F159" s="157" t="e">
        <f>AVERAGE(F9:F158)</f>
        <v>#DIV/0!</v>
      </c>
      <c r="G159" s="157" t="e">
        <f>AVERAGE(G9:G158)</f>
        <v>#DIV/0!</v>
      </c>
      <c r="H159" s="157" t="e">
        <f>100*AVERAGE(H9:H158)/(Données!$A160-Données!H160)</f>
        <v>#DIV/0!</v>
      </c>
      <c r="I159" s="157" t="e">
        <f>100*AVERAGE(I9:I158)/(Données!$A160-Données!I160)</f>
        <v>#DIV/0!</v>
      </c>
      <c r="J159" s="157" t="e">
        <f>100*AVERAGE(J9:J158)/(Données!$A160-Données!J160)</f>
        <v>#DIV/0!</v>
      </c>
      <c r="K159" s="157" t="e">
        <f>AVERAGE(K9:K158)</f>
        <v>#DIV/0!</v>
      </c>
      <c r="L159" s="157" t="e">
        <f>AVERAGE(L9:L158)</f>
        <v>#DIV/0!</v>
      </c>
      <c r="M159" s="157" t="e">
        <f>100*AVERAGE(M9:M158)/(Données!$A160-Données!M160)</f>
        <v>#DIV/0!</v>
      </c>
      <c r="N159" s="157" t="e">
        <f>100*AVERAGE(N9:N158)/(Données!$A160-Données!N160)</f>
        <v>#DIV/0!</v>
      </c>
      <c r="O159" s="157" t="e">
        <f>100*AVERAGE(O9:O158)/(Données!$A160-Données!O160)</f>
        <v>#DIV/0!</v>
      </c>
      <c r="P159" s="157" t="e">
        <f>100*AVERAGE(P9:P158)/(Données!$A160-Données!P160)</f>
        <v>#DIV/0!</v>
      </c>
      <c r="Q159" s="157" t="e">
        <f>AVERAGE(Q9:Q158)</f>
        <v>#DIV/0!</v>
      </c>
      <c r="R159" s="157" t="e">
        <f>AVERAGE(R9:R158)</f>
        <v>#DIV/0!</v>
      </c>
      <c r="S159" s="157" t="e">
        <f>100*AVERAGE(S9:S158)/(Données!$A160-Données!S160)</f>
        <v>#DIV/0!</v>
      </c>
      <c r="T159" s="157" t="e">
        <f>100*AVERAGE(T9:T158)/(Données!$A160-Données!T160)</f>
        <v>#DIV/0!</v>
      </c>
      <c r="U159" s="157" t="e">
        <f>AVERAGE(U9:U158)</f>
        <v>#DIV/0!</v>
      </c>
      <c r="V159" s="157" t="e">
        <f>100*AVERAGE(V9:V158)/(Données!$A160-Données!U160)</f>
        <v>#DIV/0!</v>
      </c>
      <c r="W159" s="157" t="e">
        <f>AVERAGE(W9:W158)</f>
        <v>#DIV/0!</v>
      </c>
      <c r="X159" s="157" t="e">
        <f>AVERAGE(X9:X158)</f>
        <v>#DIV/0!</v>
      </c>
    </row>
  </sheetData>
  <sheetProtection selectLockedCells="1" selectUnlockedCells="1"/>
  <mergeCells count="24">
    <mergeCell ref="A1:V1"/>
    <mergeCell ref="B3:X3"/>
    <mergeCell ref="B4:G4"/>
    <mergeCell ref="H4:L4"/>
    <mergeCell ref="M4:R4"/>
    <mergeCell ref="S4:V4"/>
    <mergeCell ref="W4:X7"/>
    <mergeCell ref="B5:B6"/>
    <mergeCell ref="C5:C6"/>
    <mergeCell ref="D5:D6"/>
    <mergeCell ref="E5:E6"/>
    <mergeCell ref="F5:G7"/>
    <mergeCell ref="H5:H6"/>
    <mergeCell ref="I5:I6"/>
    <mergeCell ref="J5:J6"/>
    <mergeCell ref="K5:L7"/>
    <mergeCell ref="M5:M6"/>
    <mergeCell ref="N5:N6"/>
    <mergeCell ref="O5:O6"/>
    <mergeCell ref="P5:P6"/>
    <mergeCell ref="Q5:R7"/>
    <mergeCell ref="S5:S6"/>
    <mergeCell ref="T5:T6"/>
    <mergeCell ref="U5:V7"/>
  </mergeCells>
  <conditionalFormatting sqref="G9:G158">
    <cfRule type="cellIs" priority="1" dxfId="1" operator="lessThan" stopIfTrue="1">
      <formula>50</formula>
    </cfRule>
  </conditionalFormatting>
  <conditionalFormatting sqref="B159:X159">
    <cfRule type="cellIs" priority="2" dxfId="1" operator="lessThan" stopIfTrue="1">
      <formula>50</formula>
    </cfRule>
  </conditionalFormatting>
  <conditionalFormatting sqref="L9:L158">
    <cfRule type="cellIs" priority="3" dxfId="1" operator="lessThan" stopIfTrue="1">
      <formula>50</formula>
    </cfRule>
  </conditionalFormatting>
  <conditionalFormatting sqref="R9:R158">
    <cfRule type="cellIs" priority="4" dxfId="1" operator="lessThan" stopIfTrue="1">
      <formula>50</formula>
    </cfRule>
  </conditionalFormatting>
  <conditionalFormatting sqref="V10 V12 V14 V16 V18 V20 V22 V24 V26 V28 V30 V32 V34 V36 V38 V40 V42 V44 V46 V48 V50 V52 V54 V56 V58 V60 V62 V64 V66 V68 V70 V72 V74 V76 V78 V80 V82 V84 V86 V88 V90 V92 V94 V96 V98 V100 V102 V104 V106 V108 V110 V112 V114 V116 V118 V120 V122 V124 V126 V128 V130 V132 V134 V136 V138 V140 V142 V144 V146 V148 V150 V152 V154 V156 V158">
    <cfRule type="cellIs" priority="5" dxfId="1" operator="lessThan" stopIfTrue="1">
      <formula>50</formula>
    </cfRule>
  </conditionalFormatting>
  <conditionalFormatting sqref="X10 X12 X14 X16 X18 X20 X22 X24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cfRule type="cellIs" priority="6" dxfId="0" operator="lessThan" stopIfTrue="1">
      <formula>50</formula>
    </cfRule>
  </conditionalFormatting>
  <conditionalFormatting sqref="B159:X159">
    <cfRule type="cellIs" priority="7" dxfId="0" operator="lessThan" stopIfTrue="1">
      <formula>50</formula>
    </cfRule>
  </conditionalFormatting>
  <conditionalFormatting sqref="G9:G158 L9:L158 R9:R158 V10 X10 X12 X14 X16 X18 X20 X22 X24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V12 V14 V16 V18 V20 V22 V24 V26 V28 V30 V32 V34 V36 V38 V40 V42 V44 V46 V48 V50 V52 V54 V56 V58 V60 V62 V64 V66 V68 V70 V72 V74 V76 V78 V80 V82 V84 V86 V88 V90 V92 V94 V96 V98 V100 V102 V104 V106 V108 V110 V112 V114 V116 V118 V120 V122 V124 V126 V128 V130 V132 V134 V136 V138 V140 V142 V144 V146 V148 V150 V152 V154 V156 V158">
    <cfRule type="cellIs" priority="8" dxfId="0" operator="lessThan" stopIfTrue="1">
      <formula>50</formula>
    </cfRule>
  </conditionalFormatting>
  <conditionalFormatting sqref="G9:G158">
    <cfRule type="cellIs" priority="9" dxfId="1" operator="lessThan" stopIfTrue="1">
      <formula>50</formula>
    </cfRule>
  </conditionalFormatting>
  <conditionalFormatting sqref="G9:G158">
    <cfRule type="cellIs" priority="10" dxfId="0" operator="lessThan" stopIfTrue="1">
      <formula>50</formula>
    </cfRule>
  </conditionalFormatting>
  <conditionalFormatting sqref="V10 V12 V14 V16 V18 V20 V22 V24 V26 V28 V30 V32 V34 V36 V38 V40 V42 V44 V46 V48 V50 V52 V54 V56 V58 V60 V62 V64 V66 V68 V70 V72 V74 V76 V78 V80 V82 V84 V86 V88 V90 V92 V94 V96 V98 V100 V102 V104 V106 V108 V110 V112 V114 V116 V118 V120 V122 V124 V126 V128 V130 V132 V134 V136 V138 V140 V142 V144 V146 V148 V150 V152 V154 V156 V158">
    <cfRule type="cellIs" priority="11" dxfId="1" operator="lessThan" stopIfTrue="1">
      <formula>50</formula>
    </cfRule>
  </conditionalFormatting>
  <conditionalFormatting sqref="X10 X12 X14 X16 X18 X20 X22 X24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cfRule type="cellIs" priority="12" dxfId="0" operator="lessThan" stopIfTrue="1">
      <formula>50</formula>
    </cfRule>
  </conditionalFormatting>
  <conditionalFormatting sqref="X10 V10 X12 X14 X16 X18 X20 X22 X24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V12 V14 V16 V18 V20 V22 V24 V26 V28 V30 V32 V34 V36 V38 V40 V42 V44 V46 V48 V50 V52 V54 V56 V58 V60 V62 V64 V66 V68 V70 V72 V74 V76 V78 V80 V82 V84 V86 V88 V90 V92 V94 V96 V98 V100 V102 V104 V106 V108 V110 V112 V114 V116 V118 V120 V122 V124 V126 V128 V130 V132 V134 V136 V138 V140 V142 V144 V146 V148 V150 V152 V154 V156 V158">
    <cfRule type="cellIs" priority="13" dxfId="0" operator="lessThan" stopIfTrue="1">
      <formula>50</formula>
    </cfRule>
  </conditionalFormatting>
  <conditionalFormatting sqref="V9:V158">
    <cfRule type="cellIs" priority="14" dxfId="1" operator="lessThan" stopIfTrue="1">
      <formula>50</formula>
    </cfRule>
  </conditionalFormatting>
  <conditionalFormatting sqref="X9:X158">
    <cfRule type="cellIs" priority="15" dxfId="0" operator="lessThan" stopIfTrue="1">
      <formula>50</formula>
    </cfRule>
  </conditionalFormatting>
  <conditionalFormatting sqref="V9:V158 X9:X158">
    <cfRule type="cellIs" priority="16" dxfId="0" operator="lessThan" stopIfTrue="1">
      <formula>50</formula>
    </cfRule>
  </conditionalFormatting>
  <printOptions/>
  <pageMargins left="0.39375" right="0.39375" top="0.27152777777777776" bottom="0.31805555555555554"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2:R54"/>
  <sheetViews>
    <sheetView zoomScale="85" zoomScaleNormal="85" workbookViewId="0" topLeftCell="A1">
      <selection activeCell="Q5" sqref="Q5"/>
    </sheetView>
  </sheetViews>
  <sheetFormatPr defaultColWidth="11.421875" defaultRowHeight="15"/>
  <cols>
    <col min="1" max="17" width="7.140625" style="0" customWidth="1"/>
    <col min="18" max="18" width="8.7109375" style="0" customWidth="1"/>
  </cols>
  <sheetData>
    <row r="2" spans="1:18" ht="48" customHeight="1">
      <c r="A2" s="158" t="s">
        <v>2</v>
      </c>
      <c r="B2" s="158"/>
      <c r="C2" s="158"/>
      <c r="D2" s="158"/>
      <c r="E2" s="158"/>
      <c r="F2" s="159" t="s">
        <v>3</v>
      </c>
      <c r="G2" s="159"/>
      <c r="H2" s="159"/>
      <c r="I2" s="159"/>
      <c r="J2" s="160" t="s">
        <v>4</v>
      </c>
      <c r="K2" s="160"/>
      <c r="L2" s="160"/>
      <c r="M2" s="160"/>
      <c r="N2" s="160"/>
      <c r="O2" s="161" t="s">
        <v>5</v>
      </c>
      <c r="P2" s="161"/>
      <c r="Q2" s="161"/>
      <c r="R2" s="162" t="s">
        <v>1</v>
      </c>
    </row>
    <row r="3" spans="1:18" ht="15" customHeight="1">
      <c r="A3" s="163" t="s">
        <v>6</v>
      </c>
      <c r="B3" s="163" t="s">
        <v>8</v>
      </c>
      <c r="C3" s="163" t="s">
        <v>11</v>
      </c>
      <c r="D3" s="163" t="s">
        <v>16</v>
      </c>
      <c r="E3" s="164" t="s">
        <v>41</v>
      </c>
      <c r="F3" s="165" t="s">
        <v>7</v>
      </c>
      <c r="G3" s="165" t="s">
        <v>15</v>
      </c>
      <c r="H3" s="165" t="s">
        <v>17</v>
      </c>
      <c r="I3" s="166" t="s">
        <v>41</v>
      </c>
      <c r="J3" s="167" t="s">
        <v>9</v>
      </c>
      <c r="K3" s="167" t="s">
        <v>12</v>
      </c>
      <c r="L3" s="167" t="s">
        <v>13</v>
      </c>
      <c r="M3" s="167" t="s">
        <v>9</v>
      </c>
      <c r="N3" s="168" t="s">
        <v>41</v>
      </c>
      <c r="O3" s="169" t="s">
        <v>10</v>
      </c>
      <c r="P3" s="169" t="s">
        <v>14</v>
      </c>
      <c r="Q3" s="170" t="s">
        <v>41</v>
      </c>
      <c r="R3" s="171" t="s">
        <v>41</v>
      </c>
    </row>
    <row r="4" spans="1:18" ht="120.75" customHeight="1">
      <c r="A4" s="163"/>
      <c r="B4" s="163"/>
      <c r="C4" s="163"/>
      <c r="D4" s="163"/>
      <c r="E4" s="164"/>
      <c r="F4" s="165"/>
      <c r="G4" s="165"/>
      <c r="H4" s="165"/>
      <c r="I4" s="166"/>
      <c r="J4" s="167"/>
      <c r="K4" s="167"/>
      <c r="L4" s="167"/>
      <c r="M4" s="167"/>
      <c r="N4" s="168"/>
      <c r="O4" s="169"/>
      <c r="P4" s="169"/>
      <c r="Q4" s="170"/>
      <c r="R4" s="171"/>
    </row>
    <row r="5" spans="1:18" ht="15">
      <c r="A5" s="172" t="e">
        <f>'Resultats Elèves'!B159</f>
        <v>#DIV/0!</v>
      </c>
      <c r="B5" s="172" t="e">
        <f>'Resultats Elèves'!C159</f>
        <v>#DIV/0!</v>
      </c>
      <c r="C5" s="172" t="e">
        <f>'Resultats Elèves'!D159</f>
        <v>#DIV/0!</v>
      </c>
      <c r="D5" s="172" t="e">
        <f>'Resultats Elèves'!E159</f>
        <v>#DIV/0!</v>
      </c>
      <c r="E5" s="172" t="e">
        <f>'Resultats Elèves'!F159</f>
        <v>#DIV/0!</v>
      </c>
      <c r="F5" s="173" t="e">
        <f>'Resultats Elèves'!H159</f>
        <v>#DIV/0!</v>
      </c>
      <c r="G5" s="173" t="e">
        <f>'Resultats Elèves'!I159</f>
        <v>#DIV/0!</v>
      </c>
      <c r="H5" s="173" t="e">
        <f>'Resultats Elèves'!J159</f>
        <v>#DIV/0!</v>
      </c>
      <c r="I5" s="173" t="e">
        <f>'Resultats Elèves'!K159</f>
        <v>#DIV/0!</v>
      </c>
      <c r="J5" s="174" t="e">
        <f>'Resultats Elèves'!M159</f>
        <v>#DIV/0!</v>
      </c>
      <c r="K5" s="174" t="e">
        <f>'Resultats Elèves'!N159</f>
        <v>#DIV/0!</v>
      </c>
      <c r="L5" s="174" t="e">
        <f>'Resultats Elèves'!O159</f>
        <v>#DIV/0!</v>
      </c>
      <c r="M5" s="174" t="e">
        <f>'Resultats Elèves'!P159</f>
        <v>#DIV/0!</v>
      </c>
      <c r="N5" s="174" t="e">
        <f>'Resultats Elèves'!Q159</f>
        <v>#DIV/0!</v>
      </c>
      <c r="O5" s="175" t="e">
        <f>'Resultats Elèves'!S159</f>
        <v>#DIV/0!</v>
      </c>
      <c r="P5" s="175" t="e">
        <f>'Resultats Elèves'!T159</f>
        <v>#DIV/0!</v>
      </c>
      <c r="Q5" s="175" t="e">
        <f>'Resultats Elèves'!U159</f>
        <v>#DIV/0!</v>
      </c>
      <c r="R5" s="176" t="e">
        <f>'Resultats Elèves'!W159</f>
        <v>#DIV/0!</v>
      </c>
    </row>
    <row r="50" spans="2:6" ht="15">
      <c r="B50" s="177">
        <f>'Resultats Elèves'!AA2</f>
        <v>0</v>
      </c>
      <c r="C50" s="177">
        <f>'Resultats Elèves'!AB2</f>
        <v>0</v>
      </c>
      <c r="D50" s="177">
        <f>'Resultats Elèves'!AC2</f>
        <v>0</v>
      </c>
      <c r="E50" s="177">
        <f>'Resultats Elèves'!AD2</f>
        <v>0</v>
      </c>
      <c r="F50" s="177">
        <f>'Resultats Elèves'!AE2</f>
        <v>0</v>
      </c>
    </row>
    <row r="51" spans="1:6" ht="15">
      <c r="A51" s="178">
        <f>'Resultats Elèves'!Z3</f>
        <v>0</v>
      </c>
      <c r="B51" s="178">
        <f>'Resultats Elèves'!AA3</f>
        <v>0</v>
      </c>
      <c r="C51" s="178">
        <f>'Resultats Elèves'!AB3</f>
        <v>0</v>
      </c>
      <c r="D51" s="178">
        <f>'Resultats Elèves'!AC3</f>
        <v>0</v>
      </c>
      <c r="E51" s="178">
        <f>'Resultats Elèves'!AD3</f>
        <v>0</v>
      </c>
      <c r="F51" s="178">
        <f>'Resultats Elèves'!AE3</f>
        <v>0</v>
      </c>
    </row>
    <row r="52" spans="1:6" ht="15">
      <c r="A52" s="179">
        <f>'Resultats Elèves'!Z4</f>
        <v>0</v>
      </c>
      <c r="B52" s="179">
        <f>'Resultats Elèves'!AA4</f>
        <v>0</v>
      </c>
      <c r="C52" s="179">
        <f>'Resultats Elèves'!AB4</f>
        <v>0</v>
      </c>
      <c r="D52" s="179">
        <f>'Resultats Elèves'!AC4</f>
        <v>0</v>
      </c>
      <c r="E52" s="179">
        <f>'Resultats Elèves'!AD4</f>
        <v>0</v>
      </c>
      <c r="F52" s="179">
        <f>'Resultats Elèves'!AE4</f>
        <v>0</v>
      </c>
    </row>
    <row r="53" spans="1:6" ht="15">
      <c r="A53" s="180">
        <f>'Resultats Elèves'!Z5</f>
        <v>0</v>
      </c>
      <c r="B53" s="180">
        <f>'Resultats Elèves'!AA5</f>
        <v>0</v>
      </c>
      <c r="C53" s="180">
        <f>'Resultats Elèves'!AB5</f>
        <v>0</v>
      </c>
      <c r="D53" s="180">
        <f>'Resultats Elèves'!AC5</f>
        <v>0</v>
      </c>
      <c r="E53" s="180">
        <f>'Resultats Elèves'!AD5</f>
        <v>0</v>
      </c>
      <c r="F53" s="180">
        <f>'Resultats Elèves'!AE5</f>
        <v>0</v>
      </c>
    </row>
    <row r="54" spans="1:6" ht="15">
      <c r="A54" s="181">
        <f>'Resultats Elèves'!Z6</f>
        <v>0</v>
      </c>
      <c r="B54" s="181">
        <f>'Resultats Elèves'!AA6</f>
        <v>0</v>
      </c>
      <c r="C54" s="181">
        <f>'Resultats Elèves'!AB6</f>
        <v>0</v>
      </c>
      <c r="D54" s="181">
        <f>'Resultats Elèves'!AC6</f>
        <v>0</v>
      </c>
      <c r="E54" s="181">
        <f>'Resultats Elèves'!AD6</f>
        <v>0</v>
      </c>
      <c r="F54" s="181">
        <f>'Resultats Elèves'!AE6</f>
        <v>0</v>
      </c>
    </row>
  </sheetData>
  <sheetProtection selectLockedCells="1" selectUnlockedCells="1"/>
  <mergeCells count="22">
    <mergeCell ref="A2:E2"/>
    <mergeCell ref="F2:I2"/>
    <mergeCell ref="J2:N2"/>
    <mergeCell ref="O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s>
  <printOptions/>
  <pageMargins left="0.39375" right="0.39375" top="0.39375" bottom="0.39375"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AE159"/>
  <sheetViews>
    <sheetView zoomScale="85" zoomScaleNormal="85" workbookViewId="0" topLeftCell="A1">
      <pane ySplit="8" topLeftCell="A9" activePane="bottomLeft" state="frozen"/>
      <selection pane="topLeft" activeCell="A1" sqref="A1"/>
      <selection pane="bottomLeft" activeCell="B3" sqref="B3"/>
    </sheetView>
  </sheetViews>
  <sheetFormatPr defaultColWidth="11.421875" defaultRowHeight="15"/>
  <cols>
    <col min="2" max="7" width="5.00390625" style="0" customWidth="1"/>
    <col min="8" max="10" width="5.140625" style="0" customWidth="1"/>
    <col min="11" max="12" width="5.00390625" style="0" customWidth="1"/>
    <col min="13" max="16" width="5.8515625" style="0" customWidth="1"/>
    <col min="17" max="18" width="5.00390625" style="0" customWidth="1"/>
    <col min="19" max="20" width="5.140625" style="0" customWidth="1"/>
    <col min="21" max="22" width="4.57421875" style="0" customWidth="1"/>
    <col min="23" max="24" width="5.57421875" style="0" customWidth="1"/>
    <col min="25" max="31" width="0" style="0" hidden="1" customWidth="1"/>
  </cols>
  <sheetData>
    <row r="1" spans="1:22" ht="18.75">
      <c r="A1" s="182" t="s">
        <v>53</v>
      </c>
      <c r="B1" s="182"/>
      <c r="C1" s="182"/>
      <c r="D1" s="182"/>
      <c r="E1" s="182"/>
      <c r="F1" s="182"/>
      <c r="G1" s="182"/>
      <c r="H1" s="182"/>
      <c r="I1" s="182"/>
      <c r="J1" s="182"/>
      <c r="K1" s="182"/>
      <c r="L1" s="182"/>
      <c r="M1" s="182"/>
      <c r="N1" s="182"/>
      <c r="O1" s="182"/>
      <c r="P1" s="182"/>
      <c r="Q1" s="182"/>
      <c r="R1" s="182"/>
      <c r="S1" s="182"/>
      <c r="T1" s="182"/>
      <c r="U1" s="182"/>
      <c r="V1" s="182"/>
    </row>
    <row r="2" spans="1:31" ht="10.5" customHeight="1">
      <c r="A2" s="3"/>
      <c r="B2" s="3"/>
      <c r="C2" s="3"/>
      <c r="D2" s="3"/>
      <c r="E2" s="3"/>
      <c r="F2" s="3"/>
      <c r="G2" s="3"/>
      <c r="H2" s="3"/>
      <c r="I2" s="3"/>
      <c r="J2" s="3"/>
      <c r="K2" s="3"/>
      <c r="L2" s="3"/>
      <c r="M2" s="3"/>
      <c r="N2" s="3"/>
      <c r="O2" s="3"/>
      <c r="P2" s="3"/>
      <c r="Q2" s="3"/>
      <c r="R2" s="3"/>
      <c r="S2" s="3"/>
      <c r="T2" s="3"/>
      <c r="U2" s="3"/>
      <c r="V2" s="3"/>
      <c r="Z2" s="85"/>
      <c r="AA2" s="85" t="s">
        <v>33</v>
      </c>
      <c r="AB2" s="85" t="s">
        <v>34</v>
      </c>
      <c r="AC2" s="85" t="s">
        <v>35</v>
      </c>
      <c r="AD2" s="85" t="s">
        <v>36</v>
      </c>
      <c r="AE2" s="85" t="s">
        <v>37</v>
      </c>
    </row>
    <row r="3" spans="1:31" s="86" customFormat="1" ht="18.75" customHeight="1">
      <c r="A3" s="3"/>
      <c r="B3" s="183" t="s">
        <v>1</v>
      </c>
      <c r="C3" s="183"/>
      <c r="D3" s="183"/>
      <c r="E3" s="183"/>
      <c r="F3" s="183"/>
      <c r="G3" s="183"/>
      <c r="H3" s="183"/>
      <c r="I3" s="183"/>
      <c r="J3" s="183"/>
      <c r="K3" s="183"/>
      <c r="L3" s="183"/>
      <c r="M3" s="183"/>
      <c r="N3" s="183"/>
      <c r="O3" s="183"/>
      <c r="P3" s="183"/>
      <c r="Q3" s="183"/>
      <c r="R3" s="183"/>
      <c r="S3" s="183"/>
      <c r="T3" s="183"/>
      <c r="U3" s="183"/>
      <c r="V3" s="183"/>
      <c r="W3" s="183"/>
      <c r="X3" s="183"/>
      <c r="Z3" s="87" t="s">
        <v>38</v>
      </c>
      <c r="AA3" s="88">
        <f>COUNTIF(G9:G158,"&lt;=25")</f>
        <v>0</v>
      </c>
      <c r="AB3" s="88">
        <f>COUNTIF(L9:L158,"&lt;=25")</f>
        <v>0</v>
      </c>
      <c r="AC3" s="88">
        <f>COUNTIF(R9:R158,"&lt;=25")</f>
        <v>0</v>
      </c>
      <c r="AD3" s="88">
        <f>COUNTIF(V9:V158,"&lt;=25")</f>
        <v>0</v>
      </c>
      <c r="AE3" s="88">
        <f>COUNTIF(X10:X159,"&lt;=25")</f>
        <v>0</v>
      </c>
    </row>
    <row r="4" spans="1:31" s="95" customFormat="1" ht="45.75" customHeight="1">
      <c r="A4" s="89"/>
      <c r="B4" s="90" t="s">
        <v>2</v>
      </c>
      <c r="C4" s="90"/>
      <c r="D4" s="90"/>
      <c r="E4" s="90"/>
      <c r="F4" s="90"/>
      <c r="G4" s="90"/>
      <c r="H4" s="91" t="s">
        <v>3</v>
      </c>
      <c r="I4" s="91"/>
      <c r="J4" s="91"/>
      <c r="K4" s="91"/>
      <c r="L4" s="91"/>
      <c r="M4" s="92" t="s">
        <v>4</v>
      </c>
      <c r="N4" s="92"/>
      <c r="O4" s="92"/>
      <c r="P4" s="92"/>
      <c r="Q4" s="92"/>
      <c r="R4" s="92"/>
      <c r="S4" s="93" t="s">
        <v>5</v>
      </c>
      <c r="T4" s="93"/>
      <c r="U4" s="93"/>
      <c r="V4" s="93"/>
      <c r="W4" s="94" t="s">
        <v>39</v>
      </c>
      <c r="X4" s="94"/>
      <c r="Z4" s="96" t="s">
        <v>40</v>
      </c>
      <c r="AA4" s="97">
        <f>COUNTIF(G9:G158,"&lt;=50")-AA3</f>
        <v>0</v>
      </c>
      <c r="AB4" s="97">
        <f>COUNTIF(L9:L158,"&lt;=50")-AB3</f>
        <v>0</v>
      </c>
      <c r="AC4" s="97">
        <f>COUNTIF(R9:R158,"&lt;=50")-AC3</f>
        <v>0</v>
      </c>
      <c r="AD4" s="97">
        <f>COUNTIF(V9:V158,"&lt;=50")-AD3</f>
        <v>0</v>
      </c>
      <c r="AE4" s="97">
        <f>COUNTIF(X9:X158,"&lt;=50")-AE3</f>
        <v>0</v>
      </c>
    </row>
    <row r="5" spans="1:31" ht="40.5" customHeight="1" hidden="1">
      <c r="A5" s="98"/>
      <c r="B5" s="99" t="s">
        <v>6</v>
      </c>
      <c r="C5" s="99" t="s">
        <v>8</v>
      </c>
      <c r="D5" s="99" t="s">
        <v>11</v>
      </c>
      <c r="E5" s="99" t="s">
        <v>16</v>
      </c>
      <c r="F5" s="100" t="s">
        <v>41</v>
      </c>
      <c r="G5" s="100"/>
      <c r="H5" s="101" t="s">
        <v>7</v>
      </c>
      <c r="I5" s="101" t="s">
        <v>15</v>
      </c>
      <c r="J5" s="101" t="s">
        <v>17</v>
      </c>
      <c r="K5" s="102" t="s">
        <v>41</v>
      </c>
      <c r="L5" s="102"/>
      <c r="M5" s="103" t="s">
        <v>9</v>
      </c>
      <c r="N5" s="103" t="s">
        <v>12</v>
      </c>
      <c r="O5" s="103" t="s">
        <v>13</v>
      </c>
      <c r="P5" s="103" t="s">
        <v>9</v>
      </c>
      <c r="Q5" s="104" t="s">
        <v>41</v>
      </c>
      <c r="R5" s="104"/>
      <c r="S5" s="105" t="s">
        <v>10</v>
      </c>
      <c r="T5" s="105" t="s">
        <v>14</v>
      </c>
      <c r="U5" s="106" t="s">
        <v>41</v>
      </c>
      <c r="V5" s="106"/>
      <c r="W5" s="94"/>
      <c r="X5" s="94"/>
      <c r="Z5" s="107" t="s">
        <v>42</v>
      </c>
      <c r="AA5" s="108">
        <f>COUNTIF(G9:G158,"&lt;=75")-AA3-AA4</f>
        <v>0</v>
      </c>
      <c r="AB5" s="108">
        <f>COUNTIF(L9:L158,"&lt;75")-AB4-AB3</f>
        <v>0</v>
      </c>
      <c r="AC5" s="108">
        <f>COUNTIF(R9:R158,"&lt;75")-AC4-AC3</f>
        <v>0</v>
      </c>
      <c r="AD5" s="108">
        <f>COUNTIF(V9:V158,"&lt;75")-AD4-AD3</f>
        <v>0</v>
      </c>
      <c r="AE5" s="108">
        <f>COUNTIF(X9:X158,"&lt;75")-AE4-AE3</f>
        <v>0</v>
      </c>
    </row>
    <row r="6" spans="1:31" ht="40.5" customHeight="1" hidden="1">
      <c r="A6" s="98"/>
      <c r="B6" s="99"/>
      <c r="C6" s="99"/>
      <c r="D6" s="99"/>
      <c r="E6" s="99"/>
      <c r="F6" s="100"/>
      <c r="G6" s="100"/>
      <c r="H6" s="101"/>
      <c r="I6" s="101"/>
      <c r="J6" s="101"/>
      <c r="K6" s="102"/>
      <c r="L6" s="102"/>
      <c r="M6" s="103"/>
      <c r="N6" s="103"/>
      <c r="O6" s="103"/>
      <c r="P6" s="103"/>
      <c r="Q6" s="104"/>
      <c r="R6" s="104"/>
      <c r="S6" s="105"/>
      <c r="T6" s="105"/>
      <c r="U6" s="106"/>
      <c r="V6" s="106"/>
      <c r="W6" s="94"/>
      <c r="X6" s="94"/>
      <c r="Z6" s="109" t="s">
        <v>43</v>
      </c>
      <c r="AA6" s="110">
        <f>COUNTIF(G9:G158,"&gt;=75")</f>
        <v>0</v>
      </c>
      <c r="AB6" s="110">
        <f>COUNTIF(L9:L158,"&gt;=75")</f>
        <v>0</v>
      </c>
      <c r="AC6" s="110">
        <f>COUNTIF(R9:R158,"&gt;=75")</f>
        <v>0</v>
      </c>
      <c r="AD6" s="110">
        <f>COUNTIF(V10:V159,"&gt;=75")</f>
        <v>0</v>
      </c>
      <c r="AE6" s="110">
        <f>COUNTIF(X9:X158,"&gt;=75")</f>
        <v>0</v>
      </c>
    </row>
    <row r="7" spans="1:24" ht="15">
      <c r="A7" s="111"/>
      <c r="B7" s="112" t="s">
        <v>19</v>
      </c>
      <c r="C7" s="112" t="s">
        <v>21</v>
      </c>
      <c r="D7" s="112" t="s">
        <v>24</v>
      </c>
      <c r="E7" s="112" t="s">
        <v>29</v>
      </c>
      <c r="F7" s="100"/>
      <c r="G7" s="100"/>
      <c r="H7" s="113" t="s">
        <v>20</v>
      </c>
      <c r="I7" s="113" t="s">
        <v>28</v>
      </c>
      <c r="J7" s="113" t="s">
        <v>30</v>
      </c>
      <c r="K7" s="102"/>
      <c r="L7" s="102"/>
      <c r="M7" s="114" t="s">
        <v>22</v>
      </c>
      <c r="N7" s="114" t="s">
        <v>25</v>
      </c>
      <c r="O7" s="114" t="s">
        <v>26</v>
      </c>
      <c r="P7" s="114" t="s">
        <v>31</v>
      </c>
      <c r="Q7" s="104"/>
      <c r="R7" s="104"/>
      <c r="S7" s="115" t="s">
        <v>23</v>
      </c>
      <c r="T7" s="115" t="s">
        <v>27</v>
      </c>
      <c r="U7" s="106"/>
      <c r="V7" s="106"/>
      <c r="W7" s="94"/>
      <c r="X7" s="94"/>
    </row>
    <row r="8" spans="1:24" ht="15.75">
      <c r="A8" s="116"/>
      <c r="B8" s="117" t="s">
        <v>44</v>
      </c>
      <c r="C8" s="117" t="s">
        <v>44</v>
      </c>
      <c r="D8" s="117" t="s">
        <v>45</v>
      </c>
      <c r="E8" s="117" t="s">
        <v>44</v>
      </c>
      <c r="F8" s="118" t="s">
        <v>46</v>
      </c>
      <c r="G8" s="119" t="s">
        <v>47</v>
      </c>
      <c r="H8" s="120" t="s">
        <v>45</v>
      </c>
      <c r="I8" s="120" t="s">
        <v>44</v>
      </c>
      <c r="J8" s="120" t="s">
        <v>45</v>
      </c>
      <c r="K8" s="121" t="s">
        <v>48</v>
      </c>
      <c r="L8" s="122" t="s">
        <v>47</v>
      </c>
      <c r="M8" s="123" t="s">
        <v>49</v>
      </c>
      <c r="N8" s="123" t="s">
        <v>44</v>
      </c>
      <c r="O8" s="123" t="s">
        <v>50</v>
      </c>
      <c r="P8" s="123" t="s">
        <v>45</v>
      </c>
      <c r="Q8" s="124" t="s">
        <v>46</v>
      </c>
      <c r="R8" s="125" t="s">
        <v>47</v>
      </c>
      <c r="S8" s="126" t="s">
        <v>50</v>
      </c>
      <c r="T8" s="126" t="s">
        <v>44</v>
      </c>
      <c r="U8" s="127" t="s">
        <v>48</v>
      </c>
      <c r="V8" s="54" t="s">
        <v>47</v>
      </c>
      <c r="W8" s="128" t="s">
        <v>51</v>
      </c>
      <c r="X8" s="129" t="s">
        <v>47</v>
      </c>
    </row>
    <row r="9" spans="1:24" ht="15.75">
      <c r="A9" s="184">
        <f>IF(Données!A9="","",Données!A9)</f>
        <v>0</v>
      </c>
      <c r="B9" s="185">
        <f>IF(A9="","",COUNTIF(Données!B9:D9,1))</f>
        <v>0</v>
      </c>
      <c r="C9" s="185">
        <f>IF(A9="","",COUNTIF(Données!F9:H9,1))</f>
        <v>0</v>
      </c>
      <c r="D9" s="185">
        <f>IF(A9="","",IF(Données!O9=1,1,IF(Données!O9=2,0.5,0)))</f>
        <v>0</v>
      </c>
      <c r="E9" s="185">
        <f>IF(A9="","",COUNTIF(Données!AA9:AC9,1))</f>
        <v>0</v>
      </c>
      <c r="F9" s="186">
        <f aca="true" t="shared" si="0" ref="F9:F158">IF(A9="","",SUM(B9:E9))</f>
        <v>0</v>
      </c>
      <c r="G9" s="187">
        <f>IF(A9="","",100*F9/(10-COUNTIF(Données!B9:D9,"A")-COUNTIF(Données!F9:H9,"A")-COUNTIF(Données!O9,"A")-COUNTIF(Données!AA9:AC9,"A")))</f>
        <v>0</v>
      </c>
      <c r="H9" s="188">
        <f>IF(A9="","",COUNTIF(Données!E9,1))</f>
        <v>0</v>
      </c>
      <c r="I9" s="188">
        <f>IF(A9="","",COUNTIF(Données!X9:Z9,1)+0.5*COUNTIF(Données!X9:Z9,2))</f>
        <v>0</v>
      </c>
      <c r="J9" s="188">
        <f>IF(A9="","",COUNTIF(Données!AD9:AD9,1)+0.5*COUNTIF(Données!AD9:AD9,2))</f>
        <v>0</v>
      </c>
      <c r="K9" s="189">
        <f aca="true" t="shared" si="1" ref="K9:K158">IF(A9="","",SUM(H9:J9))</f>
        <v>0</v>
      </c>
      <c r="L9" s="190">
        <f>IF(A9="","",100*K9/(5-COUNTIF(Données!E9,"A")-COUNTIF(Données!X9:Z9,"A")-COUNTIF(Données!AD9:AD9,"A")))</f>
        <v>0</v>
      </c>
      <c r="M9" s="191">
        <f>IF(A9="","",COUNTIF(Données!I9:L9,1))</f>
        <v>0</v>
      </c>
      <c r="N9" s="191">
        <f>IF(A9="","",COUNTIF(Données!P9:R9,1))</f>
        <v>0</v>
      </c>
      <c r="O9" s="191">
        <f>IF(A9="","",COUNTIF(Données!S9:T9,1)+0.5*COUNTIF(Données!S9:T9,2))</f>
        <v>0</v>
      </c>
      <c r="P9" s="191">
        <f>IF(A9="","",COUNTIF(Données!AE9,1)+0.5*COUNTIF(Données!AE9,2))</f>
        <v>0</v>
      </c>
      <c r="Q9" s="189">
        <f aca="true" t="shared" si="2" ref="Q9:Q158">IF(A9="","",SUM(M9:P9))</f>
        <v>0</v>
      </c>
      <c r="R9" s="192">
        <f>IF(A9="","",100*Q9/(10-COUNTIF(Données!I9:L9,"A")-COUNTIF(Données!P9:T9,"A")-COUNTIF(Données!AE9,"A")))</f>
        <v>0</v>
      </c>
      <c r="S9" s="188">
        <f>IF(A9="","",COUNTIF(Données!M9:N9,1))</f>
        <v>0</v>
      </c>
      <c r="T9" s="188">
        <f>IF(A9="","",COUNTIF(Données!U9:W9,1))</f>
        <v>0</v>
      </c>
      <c r="U9" s="193">
        <f aca="true" t="shared" si="3" ref="U9:U158">IF(A9="","",SUM(S9:T9))</f>
        <v>0</v>
      </c>
      <c r="V9" s="194">
        <f>IF(A9="","",100*U9/(11-COUNTIF(Données!M9:N9,"A")-COUNTIF(Données!U9:W9,"A")))</f>
        <v>0</v>
      </c>
      <c r="W9" s="195">
        <f aca="true" t="shared" si="4" ref="W9:W158">IF(A9="","",F9+K9+Q9+U9)</f>
        <v>0</v>
      </c>
      <c r="X9" s="190">
        <f>IF(A9="","",100*W9/(30-COUNTIF(Données!B9:AE9,"A")))</f>
        <v>0</v>
      </c>
    </row>
    <row r="10" spans="1:24" ht="15.75">
      <c r="A10" s="196">
        <f>IF(Données!A10="","",Données!A10)</f>
        <v>0</v>
      </c>
      <c r="B10" s="197">
        <f>IF(A10="","",COUNTIF(Données!B10:D10,1))</f>
        <v>0</v>
      </c>
      <c r="C10" s="197">
        <f>IF(A10="","",COUNTIF(Données!F10:H10,1))</f>
        <v>0</v>
      </c>
      <c r="D10" s="197">
        <f>IF(A10="","",IF(Données!O10=1,1,IF(Données!O10=2,0.5,0)))</f>
        <v>0</v>
      </c>
      <c r="E10" s="197">
        <f>IF(A10="","",COUNTIF(Données!AA10:AC10,1))</f>
        <v>0</v>
      </c>
      <c r="F10" s="198">
        <f t="shared" si="0"/>
        <v>0</v>
      </c>
      <c r="G10" s="199">
        <f>IF(A10="","",100*F10/(10-COUNTIF(Données!B10:D10,"A")-COUNTIF(Données!F10:H10,"A")-COUNTIF(Données!O10,"A")-COUNTIF(Données!AA10:AC10,"A")))</f>
        <v>0</v>
      </c>
      <c r="H10" s="200">
        <f>IF(A10="","",COUNTIF(Données!E10,1))</f>
        <v>0</v>
      </c>
      <c r="I10" s="201">
        <f>IF(A10="","",COUNTIF(Données!X10:Z10,1)+0.5*COUNTIF(Données!X10:Z10,2))</f>
        <v>0</v>
      </c>
      <c r="J10" s="201">
        <f>IF(A10="","",COUNTIF(Données!AD10:AD10,1)+0.5*COUNTIF(Données!AD10:AD10,2))</f>
        <v>0</v>
      </c>
      <c r="K10" s="202">
        <f t="shared" si="1"/>
        <v>0</v>
      </c>
      <c r="L10" s="203">
        <f>IF(A10="","",100*K10/(5-COUNTIF(Données!E10,"A")-COUNTIF(Données!X10:Z10,"A")-COUNTIF(Données!AD10:AD10,"A")))</f>
        <v>0</v>
      </c>
      <c r="M10" s="204">
        <f>IF(A10="","",COUNTIF(Données!I10:L10,1))</f>
        <v>0</v>
      </c>
      <c r="N10" s="204">
        <f>IF(A10="","",COUNTIF(Données!P10:R10,1))</f>
        <v>0</v>
      </c>
      <c r="O10" s="204">
        <f>IF(A10="","",COUNTIF(Données!S10:T10,1)+0.5*COUNTIF(Données!S10:T10,2))</f>
        <v>0</v>
      </c>
      <c r="P10" s="204">
        <f>IF(A10="","",COUNTIF(Données!AE10,1)+0.5*COUNTIF(Données!AE10,2))</f>
        <v>0</v>
      </c>
      <c r="Q10" s="205">
        <f t="shared" si="2"/>
        <v>0</v>
      </c>
      <c r="R10" s="206">
        <f>IF(A10="","",100*Q10/(10-COUNTIF(Données!I10:L10,"A")-COUNTIF(Données!P10:T10,"A")-COUNTIF(Données!AE10,"A")))</f>
        <v>0</v>
      </c>
      <c r="S10" s="201">
        <f>IF(A10="","",COUNTIF(Données!M10:N10,1))</f>
        <v>0</v>
      </c>
      <c r="T10" s="201">
        <f>IF(A10="","",COUNTIF(Données!U10:W10,1))</f>
        <v>0</v>
      </c>
      <c r="U10" s="207">
        <f t="shared" si="3"/>
        <v>0</v>
      </c>
      <c r="V10" s="199">
        <f>IF(A10="","",100*U10/(11-COUNTIF(Données!M10:N10,"A")-COUNTIF(Données!U10:W10,"A")))</f>
        <v>0</v>
      </c>
      <c r="W10" s="208">
        <f t="shared" si="4"/>
        <v>0</v>
      </c>
      <c r="X10" s="203">
        <f>IF(A10="","",100*W10/(30-COUNTIF(Données!B10:AE10,"A")))</f>
        <v>0</v>
      </c>
    </row>
    <row r="11" spans="1:24" ht="15.75">
      <c r="A11" s="184">
        <f>IF(Données!A11="","",Données!A11)</f>
        <v>0</v>
      </c>
      <c r="B11" s="185">
        <f>IF(A11="","",COUNTIF(Données!B11:D11,1))</f>
        <v>0</v>
      </c>
      <c r="C11" s="185">
        <f>IF(A11="","",COUNTIF(Données!F11:H11,1))</f>
        <v>0</v>
      </c>
      <c r="D11" s="185">
        <f>IF(A11="","",IF(Données!O11=1,1,IF(Données!O11=2,0.5,0)))</f>
        <v>0</v>
      </c>
      <c r="E11" s="185">
        <f>IF(A11="","",COUNTIF(Données!AA11:AC11,1))</f>
        <v>0</v>
      </c>
      <c r="F11" s="186">
        <f t="shared" si="0"/>
        <v>0</v>
      </c>
      <c r="G11" s="187">
        <f>IF(A11="","",100*F11/(10-COUNTIF(Données!B11:D11,"A")-COUNTIF(Données!F11:H11,"A")-COUNTIF(Données!O11,"A")-COUNTIF(Données!AA11:AC11,"A")))</f>
        <v>0</v>
      </c>
      <c r="H11" s="188">
        <f>IF(A11="","",COUNTIF(Données!E11,1))</f>
        <v>0</v>
      </c>
      <c r="I11" s="188">
        <f>IF(A11="","",COUNTIF(Données!X11:Z11,1)+0.5*COUNTIF(Données!X11:Z11,2))</f>
        <v>0</v>
      </c>
      <c r="J11" s="188">
        <f>IF(A11="","",COUNTIF(Données!AD11:AD11,1)+0.5*COUNTIF(Données!AD11:AD11,2))</f>
        <v>0</v>
      </c>
      <c r="K11" s="189">
        <f t="shared" si="1"/>
        <v>0</v>
      </c>
      <c r="L11" s="190">
        <f>IF(A11="","",100*K11/(5-COUNTIF(Données!E11,"A")-COUNTIF(Données!X11:Z11,"A")-COUNTIF(Données!AD11:AD11,"A")))</f>
        <v>0</v>
      </c>
      <c r="M11" s="191">
        <f>IF(A11="","",COUNTIF(Données!I11:L11,1))</f>
        <v>0</v>
      </c>
      <c r="N11" s="191">
        <f>IF(A11="","",COUNTIF(Données!P11:R11,1))</f>
        <v>0</v>
      </c>
      <c r="O11" s="191">
        <f>IF(A11="","",COUNTIF(Données!S11:T11,1)+0.5*COUNTIF(Données!S11:T11,2))</f>
        <v>0</v>
      </c>
      <c r="P11" s="191">
        <f>IF(A11="","",COUNTIF(Données!AE11,1)+0.5*COUNTIF(Données!AE11,2))</f>
        <v>0</v>
      </c>
      <c r="Q11" s="189">
        <f t="shared" si="2"/>
        <v>0</v>
      </c>
      <c r="R11" s="192">
        <f>IF(A11="","",100*Q11/(10-COUNTIF(Données!I11:L11,"A")-COUNTIF(Données!P11:T11,"A")-COUNTIF(Données!AE11,"A")))</f>
        <v>0</v>
      </c>
      <c r="S11" s="188">
        <f>IF(A11="","",COUNTIF(Données!M11:N11,1))</f>
        <v>0</v>
      </c>
      <c r="T11" s="188">
        <f>IF(A11="","",COUNTIF(Données!U11:W11,1))</f>
        <v>0</v>
      </c>
      <c r="U11" s="193">
        <f t="shared" si="3"/>
        <v>0</v>
      </c>
      <c r="V11" s="194">
        <f>IF(A11="","",100*U11/(11-COUNTIF(Données!M11:N11,"A")-COUNTIF(Données!U11:W11,"A")))</f>
        <v>0</v>
      </c>
      <c r="W11" s="195">
        <f t="shared" si="4"/>
        <v>0</v>
      </c>
      <c r="X11" s="190">
        <f>IF(A11="","",100*W11/(30-COUNTIF(Données!B11:AE11,"A")))</f>
        <v>0</v>
      </c>
    </row>
    <row r="12" spans="1:24" ht="15.75">
      <c r="A12" s="196">
        <f>IF(Données!A12="","",Données!A12)</f>
        <v>0</v>
      </c>
      <c r="B12" s="197">
        <f>IF(A12="","",COUNTIF(Données!B12:D12,1))</f>
        <v>0</v>
      </c>
      <c r="C12" s="197">
        <f>IF(A12="","",COUNTIF(Données!F12:H12,1))</f>
        <v>0</v>
      </c>
      <c r="D12" s="197">
        <f>IF(A12="","",IF(Données!O12=1,1,IF(Données!O12=2,0.5,0)))</f>
        <v>0</v>
      </c>
      <c r="E12" s="197">
        <f>IF(A12="","",COUNTIF(Données!AA12:AC12,1))</f>
        <v>0</v>
      </c>
      <c r="F12" s="198">
        <f t="shared" si="0"/>
        <v>0</v>
      </c>
      <c r="G12" s="199">
        <f>IF(A12="","",100*F12/(10-COUNTIF(Données!B12:D12,"A")-COUNTIF(Données!F12:H12,"A")-COUNTIF(Données!O12,"A")-COUNTIF(Données!AA12:AC12,"A")))</f>
        <v>0</v>
      </c>
      <c r="H12" s="200">
        <f>IF(A12="","",COUNTIF(Données!E12,1))</f>
        <v>0</v>
      </c>
      <c r="I12" s="201">
        <f>IF(A12="","",COUNTIF(Données!X12:Z12,1)+0.5*COUNTIF(Données!X12:Z12,2))</f>
        <v>0</v>
      </c>
      <c r="J12" s="201">
        <f>IF(A12="","",COUNTIF(Données!AD12:AD12,1)+0.5*COUNTIF(Données!AD12:AD12,2))</f>
        <v>0</v>
      </c>
      <c r="K12" s="202">
        <f t="shared" si="1"/>
        <v>0</v>
      </c>
      <c r="L12" s="203">
        <f>IF(A12="","",100*K12/(5-COUNTIF(Données!E12,"A")-COUNTIF(Données!X12:Z12,"A")-COUNTIF(Données!AD12:AD12,"A")))</f>
        <v>0</v>
      </c>
      <c r="M12" s="204">
        <f>IF(A12="","",COUNTIF(Données!I12:L12,1))</f>
        <v>0</v>
      </c>
      <c r="N12" s="204">
        <f>IF(A12="","",COUNTIF(Données!P12:R12,1))</f>
        <v>0</v>
      </c>
      <c r="O12" s="204">
        <f>IF(A12="","",COUNTIF(Données!S12:T12,1)+0.5*COUNTIF(Données!S12:T12,2))</f>
        <v>0</v>
      </c>
      <c r="P12" s="204">
        <f>IF(A12="","",COUNTIF(Données!AE12,1)+0.5*COUNTIF(Données!AE12,2))</f>
        <v>0</v>
      </c>
      <c r="Q12" s="205">
        <f t="shared" si="2"/>
        <v>0</v>
      </c>
      <c r="R12" s="206">
        <f>IF(A12="","",100*Q12/(10-COUNTIF(Données!I12:L12,"A")-COUNTIF(Données!P12:T12,"A")-COUNTIF(Données!AE12,"A")))</f>
        <v>0</v>
      </c>
      <c r="S12" s="201">
        <f>IF(A12="","",COUNTIF(Données!M12:N12,1))</f>
        <v>0</v>
      </c>
      <c r="T12" s="201">
        <f>IF(A12="","",COUNTIF(Données!U12:W12,1))</f>
        <v>0</v>
      </c>
      <c r="U12" s="207">
        <f t="shared" si="3"/>
        <v>0</v>
      </c>
      <c r="V12" s="199">
        <f>IF(A12="","",100*U12/(11-COUNTIF(Données!M12:N12,"A")-COUNTIF(Données!U12:W12,"A")))</f>
        <v>0</v>
      </c>
      <c r="W12" s="208">
        <f t="shared" si="4"/>
        <v>0</v>
      </c>
      <c r="X12" s="203">
        <f>IF(A12="","",100*W12/(30-COUNTIF(Données!B12:AE12,"A")))</f>
        <v>0</v>
      </c>
    </row>
    <row r="13" spans="1:24" ht="15.75">
      <c r="A13" s="184">
        <f>IF(Données!A13="","",Données!A13)</f>
        <v>0</v>
      </c>
      <c r="B13" s="185">
        <f>IF(A13="","",COUNTIF(Données!B13:D13,1))</f>
        <v>0</v>
      </c>
      <c r="C13" s="185">
        <f>IF(A13="","",COUNTIF(Données!F13:H13,1))</f>
        <v>0</v>
      </c>
      <c r="D13" s="185">
        <f>IF(A13="","",IF(Données!O13=1,1,IF(Données!O13=2,0.5,0)))</f>
        <v>0</v>
      </c>
      <c r="E13" s="185">
        <f>IF(A13="","",COUNTIF(Données!AA13:AC13,1))</f>
        <v>0</v>
      </c>
      <c r="F13" s="186">
        <f t="shared" si="0"/>
        <v>0</v>
      </c>
      <c r="G13" s="187">
        <f>IF(A13="","",100*F13/(10-COUNTIF(Données!B13:D13,"A")-COUNTIF(Données!F13:H13,"A")-COUNTIF(Données!O13,"A")-COUNTIF(Données!AA13:AC13,"A")))</f>
        <v>0</v>
      </c>
      <c r="H13" s="188">
        <f>IF(A13="","",COUNTIF(Données!E13,1))</f>
        <v>0</v>
      </c>
      <c r="I13" s="188">
        <f>IF(A13="","",COUNTIF(Données!X13:Z13,1)+0.5*COUNTIF(Données!X13:Z13,2))</f>
        <v>0</v>
      </c>
      <c r="J13" s="188">
        <f>IF(A13="","",COUNTIF(Données!AD13:AD13,1)+0.5*COUNTIF(Données!AD13:AD13,2))</f>
        <v>0</v>
      </c>
      <c r="K13" s="189">
        <f t="shared" si="1"/>
        <v>0</v>
      </c>
      <c r="L13" s="190">
        <f>IF(A13="","",100*K13/(5-COUNTIF(Données!E13,"A")-COUNTIF(Données!X13:Z13,"A")-COUNTIF(Données!AD13:AD13,"A")))</f>
        <v>0</v>
      </c>
      <c r="M13" s="191">
        <f>IF(A13="","",COUNTIF(Données!I13:L13,1))</f>
        <v>0</v>
      </c>
      <c r="N13" s="191">
        <f>IF(A13="","",COUNTIF(Données!P13:R13,1))</f>
        <v>0</v>
      </c>
      <c r="O13" s="191">
        <f>IF(A13="","",COUNTIF(Données!S13:T13,1)+0.5*COUNTIF(Données!S13:T13,2))</f>
        <v>0</v>
      </c>
      <c r="P13" s="191">
        <f>IF(A13="","",COUNTIF(Données!AE13,1)+0.5*COUNTIF(Données!AE13,2))</f>
        <v>0</v>
      </c>
      <c r="Q13" s="189">
        <f t="shared" si="2"/>
        <v>0</v>
      </c>
      <c r="R13" s="192">
        <f>IF(A13="","",100*Q13/(10-COUNTIF(Données!I13:L13,"A")-COUNTIF(Données!P13:T13,"A")-COUNTIF(Données!AE13,"A")))</f>
        <v>0</v>
      </c>
      <c r="S13" s="188">
        <f>IF(A13="","",COUNTIF(Données!M13:N13,1))</f>
        <v>0</v>
      </c>
      <c r="T13" s="188">
        <f>IF(A13="","",COUNTIF(Données!U13:W13,1))</f>
        <v>0</v>
      </c>
      <c r="U13" s="193">
        <f t="shared" si="3"/>
        <v>0</v>
      </c>
      <c r="V13" s="194">
        <f>IF(A13="","",100*U13/(11-COUNTIF(Données!M13:N13,"A")-COUNTIF(Données!U13:W13,"A")))</f>
        <v>0</v>
      </c>
      <c r="W13" s="195">
        <f t="shared" si="4"/>
        <v>0</v>
      </c>
      <c r="X13" s="190">
        <f>IF(A13="","",100*W13/(30-COUNTIF(Données!B13:AE13,"A")))</f>
        <v>0</v>
      </c>
    </row>
    <row r="14" spans="1:24" ht="15.75">
      <c r="A14" s="196">
        <f>IF(Données!A14="","",Données!A14)</f>
        <v>0</v>
      </c>
      <c r="B14" s="197">
        <f>IF(A14="","",COUNTIF(Données!B14:D14,1))</f>
        <v>0</v>
      </c>
      <c r="C14" s="197">
        <f>IF(A14="","",COUNTIF(Données!F14:H14,1))</f>
        <v>0</v>
      </c>
      <c r="D14" s="197">
        <f>IF(A14="","",IF(Données!O14=1,1,IF(Données!O14=2,0.5,0)))</f>
        <v>0</v>
      </c>
      <c r="E14" s="197">
        <f>IF(A14="","",COUNTIF(Données!AA14:AC14,1))</f>
        <v>0</v>
      </c>
      <c r="F14" s="198">
        <f t="shared" si="0"/>
        <v>0</v>
      </c>
      <c r="G14" s="199">
        <f>IF(A14="","",100*F14/(10-COUNTIF(Données!B14:D14,"A")-COUNTIF(Données!F14:H14,"A")-COUNTIF(Données!O14,"A")-COUNTIF(Données!AA14:AC14,"A")))</f>
        <v>0</v>
      </c>
      <c r="H14" s="200">
        <f>IF(A14="","",COUNTIF(Données!E14,1))</f>
        <v>0</v>
      </c>
      <c r="I14" s="201">
        <f>IF(A14="","",COUNTIF(Données!X14:Z14,1)+0.5*COUNTIF(Données!X14:Z14,2))</f>
        <v>0</v>
      </c>
      <c r="J14" s="201">
        <f>IF(A14="","",COUNTIF(Données!AD14:AD14,1)+0.5*COUNTIF(Données!AD14:AD14,2))</f>
        <v>0</v>
      </c>
      <c r="K14" s="202">
        <f t="shared" si="1"/>
        <v>0</v>
      </c>
      <c r="L14" s="203">
        <f>IF(A14="","",100*K14/(5-COUNTIF(Données!E14,"A")-COUNTIF(Données!X14:Z14,"A")-COUNTIF(Données!AD14:AD14,"A")))</f>
        <v>0</v>
      </c>
      <c r="M14" s="204">
        <f>IF(A14="","",COUNTIF(Données!I14:L14,1))</f>
        <v>0</v>
      </c>
      <c r="N14" s="204">
        <f>IF(A14="","",COUNTIF(Données!P14:R14,1))</f>
        <v>0</v>
      </c>
      <c r="O14" s="204">
        <f>IF(A14="","",COUNTIF(Données!S14:T14,1)+0.5*COUNTIF(Données!S14:T14,2))</f>
        <v>0</v>
      </c>
      <c r="P14" s="204">
        <f>IF(A14="","",COUNTIF(Données!AE14,1)+0.5*COUNTIF(Données!AE14,2))</f>
        <v>0</v>
      </c>
      <c r="Q14" s="205">
        <f t="shared" si="2"/>
        <v>0</v>
      </c>
      <c r="R14" s="206">
        <f>IF(A14="","",100*Q14/(10-COUNTIF(Données!I14:L14,"A")-COUNTIF(Données!P14:T14,"A")-COUNTIF(Données!AE14,"A")))</f>
        <v>0</v>
      </c>
      <c r="S14" s="201">
        <f>IF(A14="","",COUNTIF(Données!M14:N14,1))</f>
        <v>0</v>
      </c>
      <c r="T14" s="201">
        <f>IF(A14="","",COUNTIF(Données!U14:W14,1))</f>
        <v>0</v>
      </c>
      <c r="U14" s="207">
        <f t="shared" si="3"/>
        <v>0</v>
      </c>
      <c r="V14" s="199">
        <f>IF(A14="","",100*U14/(11-COUNTIF(Données!M14:N14,"A")-COUNTIF(Données!U14:W14,"A")))</f>
        <v>0</v>
      </c>
      <c r="W14" s="208">
        <f t="shared" si="4"/>
        <v>0</v>
      </c>
      <c r="X14" s="203">
        <f>IF(A14="","",100*W14/(30-COUNTIF(Données!B14:AE14,"A")))</f>
        <v>0</v>
      </c>
    </row>
    <row r="15" spans="1:24" ht="15.75">
      <c r="A15" s="184">
        <f>IF(Données!A15="","",Données!A15)</f>
        <v>0</v>
      </c>
      <c r="B15" s="185">
        <f>IF(A15="","",COUNTIF(Données!B15:D15,1))</f>
        <v>0</v>
      </c>
      <c r="C15" s="185">
        <f>IF(A15="","",COUNTIF(Données!F15:H15,1))</f>
        <v>0</v>
      </c>
      <c r="D15" s="185">
        <f>IF(A15="","",IF(Données!O15=1,1,IF(Données!O15=2,0.5,0)))</f>
        <v>0</v>
      </c>
      <c r="E15" s="185">
        <f>IF(A15="","",COUNTIF(Données!AA15:AC15,1))</f>
        <v>0</v>
      </c>
      <c r="F15" s="186">
        <f t="shared" si="0"/>
        <v>0</v>
      </c>
      <c r="G15" s="187">
        <f>IF(A15="","",100*F15/(10-COUNTIF(Données!B15:D15,"A")-COUNTIF(Données!F15:H15,"A")-COUNTIF(Données!O15,"A")-COUNTIF(Données!AA15:AC15,"A")))</f>
        <v>0</v>
      </c>
      <c r="H15" s="188">
        <f>IF(A15="","",COUNTIF(Données!E15,1))</f>
        <v>0</v>
      </c>
      <c r="I15" s="188">
        <f>IF(A15="","",COUNTIF(Données!X15:Z15,1)+0.5*COUNTIF(Données!X15:Z15,2))</f>
        <v>0</v>
      </c>
      <c r="J15" s="188">
        <f>IF(A15="","",COUNTIF(Données!AD15:AD15,1)+0.5*COUNTIF(Données!AD15:AD15,2))</f>
        <v>0</v>
      </c>
      <c r="K15" s="189">
        <f t="shared" si="1"/>
        <v>0</v>
      </c>
      <c r="L15" s="190">
        <f>IF(A15="","",100*K15/(5-COUNTIF(Données!E15,"A")-COUNTIF(Données!X15:Z15,"A")-COUNTIF(Données!AD15:AD15,"A")))</f>
        <v>0</v>
      </c>
      <c r="M15" s="191">
        <f>IF(A15="","",COUNTIF(Données!I15:L15,1))</f>
        <v>0</v>
      </c>
      <c r="N15" s="191">
        <f>IF(A15="","",COUNTIF(Données!P15:R15,1))</f>
        <v>0</v>
      </c>
      <c r="O15" s="191">
        <f>IF(A15="","",COUNTIF(Données!S15:T15,1)+0.5*COUNTIF(Données!S15:T15,2))</f>
        <v>0</v>
      </c>
      <c r="P15" s="191">
        <f>IF(A15="","",COUNTIF(Données!AE15,1)+0.5*COUNTIF(Données!AE15,2))</f>
        <v>0</v>
      </c>
      <c r="Q15" s="189">
        <f t="shared" si="2"/>
        <v>0</v>
      </c>
      <c r="R15" s="192">
        <f>IF(A15="","",100*Q15/(10-COUNTIF(Données!I15:L15,"A")-COUNTIF(Données!P15:T15,"A")-COUNTIF(Données!AE15,"A")))</f>
        <v>0</v>
      </c>
      <c r="S15" s="188">
        <f>IF(A15="","",COUNTIF(Données!M15:N15,1))</f>
        <v>0</v>
      </c>
      <c r="T15" s="188">
        <f>IF(A15="","",COUNTIF(Données!U15:W15,1))</f>
        <v>0</v>
      </c>
      <c r="U15" s="193">
        <f t="shared" si="3"/>
        <v>0</v>
      </c>
      <c r="V15" s="194">
        <f>IF(A15="","",100*U15/(11-COUNTIF(Données!M15:N15,"A")-COUNTIF(Données!U15:W15,"A")))</f>
        <v>0</v>
      </c>
      <c r="W15" s="195">
        <f t="shared" si="4"/>
        <v>0</v>
      </c>
      <c r="X15" s="190">
        <f>IF(A15="","",100*W15/(30-COUNTIF(Données!B15:AE15,"A")))</f>
        <v>0</v>
      </c>
    </row>
    <row r="16" spans="1:24" ht="15.75">
      <c r="A16" s="196">
        <f>IF(Données!A16="","",Données!A16)</f>
        <v>0</v>
      </c>
      <c r="B16" s="197">
        <f>IF(A16="","",COUNTIF(Données!B16:D16,1))</f>
        <v>0</v>
      </c>
      <c r="C16" s="197">
        <f>IF(A16="","",COUNTIF(Données!F16:H16,1))</f>
        <v>0</v>
      </c>
      <c r="D16" s="197">
        <f>IF(A16="","",IF(Données!O16=1,1,IF(Données!O16=2,0.5,0)))</f>
        <v>0</v>
      </c>
      <c r="E16" s="197">
        <f>IF(A16="","",COUNTIF(Données!AA16:AC16,1))</f>
        <v>0</v>
      </c>
      <c r="F16" s="198">
        <f t="shared" si="0"/>
        <v>0</v>
      </c>
      <c r="G16" s="199">
        <f>IF(A16="","",100*F16/(10-COUNTIF(Données!B16:D16,"A")-COUNTIF(Données!F16:H16,"A")-COUNTIF(Données!O16,"A")-COUNTIF(Données!AA16:AC16,"A")))</f>
        <v>0</v>
      </c>
      <c r="H16" s="200">
        <f>IF(A16="","",COUNTIF(Données!E16,1))</f>
        <v>0</v>
      </c>
      <c r="I16" s="201">
        <f>IF(A16="","",COUNTIF(Données!X16:Z16,1)+0.5*COUNTIF(Données!X16:Z16,2))</f>
        <v>0</v>
      </c>
      <c r="J16" s="201">
        <f>IF(A16="","",COUNTIF(Données!AD16:AD16,1)+0.5*COUNTIF(Données!AD16:AD16,2))</f>
        <v>0</v>
      </c>
      <c r="K16" s="202">
        <f t="shared" si="1"/>
        <v>0</v>
      </c>
      <c r="L16" s="203">
        <f>IF(A16="","",100*K16/(5-COUNTIF(Données!E16,"A")-COUNTIF(Données!X16:Z16,"A")-COUNTIF(Données!AD16:AD16,"A")))</f>
        <v>0</v>
      </c>
      <c r="M16" s="204">
        <f>IF(A16="","",COUNTIF(Données!I16:L16,1))</f>
        <v>0</v>
      </c>
      <c r="N16" s="204">
        <f>IF(A16="","",COUNTIF(Données!P16:R16,1))</f>
        <v>0</v>
      </c>
      <c r="O16" s="204">
        <f>IF(A16="","",COUNTIF(Données!S16:T16,1)+0.5*COUNTIF(Données!S16:T16,2))</f>
        <v>0</v>
      </c>
      <c r="P16" s="204">
        <f>IF(A16="","",COUNTIF(Données!AE16,1)+0.5*COUNTIF(Données!AE16,2))</f>
        <v>0</v>
      </c>
      <c r="Q16" s="205">
        <f t="shared" si="2"/>
        <v>0</v>
      </c>
      <c r="R16" s="206">
        <f>IF(A16="","",100*Q16/(10-COUNTIF(Données!I16:L16,"A")-COUNTIF(Données!P16:T16,"A")-COUNTIF(Données!AE16,"A")))</f>
        <v>0</v>
      </c>
      <c r="S16" s="201">
        <f>IF(A16="","",COUNTIF(Données!M16:N16,1))</f>
        <v>0</v>
      </c>
      <c r="T16" s="201">
        <f>IF(A16="","",COUNTIF(Données!U16:W16,1))</f>
        <v>0</v>
      </c>
      <c r="U16" s="207">
        <f t="shared" si="3"/>
        <v>0</v>
      </c>
      <c r="V16" s="199">
        <f>IF(A16="","",100*U16/(11-COUNTIF(Données!M16:N16,"A")-COUNTIF(Données!U16:W16,"A")))</f>
        <v>0</v>
      </c>
      <c r="W16" s="208">
        <f t="shared" si="4"/>
        <v>0</v>
      </c>
      <c r="X16" s="203">
        <f>IF(A16="","",100*W16/(30-COUNTIF(Données!B16:AE16,"A")))</f>
        <v>0</v>
      </c>
    </row>
    <row r="17" spans="1:24" ht="15.75">
      <c r="A17" s="184">
        <f>IF(Données!A17="","",Données!A17)</f>
        <v>0</v>
      </c>
      <c r="B17" s="185">
        <f>IF(A17="","",COUNTIF(Données!B17:D17,1))</f>
        <v>0</v>
      </c>
      <c r="C17" s="185">
        <f>IF(A17="","",COUNTIF(Données!F17:H17,1))</f>
        <v>0</v>
      </c>
      <c r="D17" s="185">
        <f>IF(A17="","",IF(Données!O17=1,1,IF(Données!O17=2,0.5,0)))</f>
        <v>0</v>
      </c>
      <c r="E17" s="185">
        <f>IF(A17="","",COUNTIF(Données!AA17:AC17,1))</f>
        <v>0</v>
      </c>
      <c r="F17" s="186">
        <f t="shared" si="0"/>
        <v>0</v>
      </c>
      <c r="G17" s="187">
        <f>IF(A17="","",100*F17/(10-COUNTIF(Données!B17:D17,"A")-COUNTIF(Données!F17:H17,"A")-COUNTIF(Données!O17,"A")-COUNTIF(Données!AA17:AC17,"A")))</f>
        <v>0</v>
      </c>
      <c r="H17" s="188">
        <f>IF(A17="","",COUNTIF(Données!E17,1))</f>
        <v>0</v>
      </c>
      <c r="I17" s="188">
        <f>IF(A17="","",COUNTIF(Données!X17:Z17,1)+0.5*COUNTIF(Données!X17:Z17,2))</f>
        <v>0</v>
      </c>
      <c r="J17" s="188">
        <f>IF(A17="","",COUNTIF(Données!AD17:AD17,1)+0.5*COUNTIF(Données!AD17:AD17,2))</f>
        <v>0</v>
      </c>
      <c r="K17" s="189">
        <f t="shared" si="1"/>
        <v>0</v>
      </c>
      <c r="L17" s="190">
        <f>IF(A17="","",100*K17/(5-COUNTIF(Données!E17,"A")-COUNTIF(Données!X17:Z17,"A")-COUNTIF(Données!AD17:AD17,"A")))</f>
        <v>0</v>
      </c>
      <c r="M17" s="191">
        <f>IF(A17="","",COUNTIF(Données!I17:L17,1))</f>
        <v>0</v>
      </c>
      <c r="N17" s="191">
        <f>IF(A17="","",COUNTIF(Données!P17:R17,1))</f>
        <v>0</v>
      </c>
      <c r="O17" s="191">
        <f>IF(A17="","",COUNTIF(Données!S17:T17,1)+0.5*COUNTIF(Données!S17:T17,2))</f>
        <v>0</v>
      </c>
      <c r="P17" s="191">
        <f>IF(A17="","",COUNTIF(Données!AE17,1)+0.5*COUNTIF(Données!AE17,2))</f>
        <v>0</v>
      </c>
      <c r="Q17" s="189">
        <f t="shared" si="2"/>
        <v>0</v>
      </c>
      <c r="R17" s="192">
        <f>IF(A17="","",100*Q17/(10-COUNTIF(Données!I17:L17,"A")-COUNTIF(Données!P17:T17,"A")-COUNTIF(Données!AE17,"A")))</f>
        <v>0</v>
      </c>
      <c r="S17" s="188">
        <f>IF(A17="","",COUNTIF(Données!M17:N17,1))</f>
        <v>0</v>
      </c>
      <c r="T17" s="188">
        <f>IF(A17="","",COUNTIF(Données!U17:W17,1))</f>
        <v>0</v>
      </c>
      <c r="U17" s="193">
        <f t="shared" si="3"/>
        <v>0</v>
      </c>
      <c r="V17" s="194">
        <f>IF(A17="","",100*U17/(11-COUNTIF(Données!M17:N17,"A")-COUNTIF(Données!U17:W17,"A")))</f>
        <v>0</v>
      </c>
      <c r="W17" s="195">
        <f t="shared" si="4"/>
        <v>0</v>
      </c>
      <c r="X17" s="190">
        <f>IF(A17="","",100*W17/(30-COUNTIF(Données!B17:AE17,"A")))</f>
        <v>0</v>
      </c>
    </row>
    <row r="18" spans="1:24" ht="15.75">
      <c r="A18" s="196">
        <f>IF(Données!A18="","",Données!A18)</f>
        <v>0</v>
      </c>
      <c r="B18" s="197">
        <f>IF(A18="","",COUNTIF(Données!B18:D18,1))</f>
        <v>0</v>
      </c>
      <c r="C18" s="197">
        <f>IF(A18="","",COUNTIF(Données!F18:H18,1))</f>
        <v>0</v>
      </c>
      <c r="D18" s="197">
        <f>IF(A18="","",IF(Données!O18=1,1,IF(Données!O18=2,0.5,0)))</f>
        <v>0</v>
      </c>
      <c r="E18" s="197">
        <f>IF(A18="","",COUNTIF(Données!AA18:AC18,1))</f>
        <v>0</v>
      </c>
      <c r="F18" s="198">
        <f t="shared" si="0"/>
        <v>0</v>
      </c>
      <c r="G18" s="199">
        <f>IF(A18="","",100*F18/(10-COUNTIF(Données!B18:D18,"A")-COUNTIF(Données!F18:H18,"A")-COUNTIF(Données!O18,"A")-COUNTIF(Données!AA18:AC18,"A")))</f>
        <v>0</v>
      </c>
      <c r="H18" s="200">
        <f>IF(A18="","",COUNTIF(Données!E18,1))</f>
        <v>0</v>
      </c>
      <c r="I18" s="201">
        <f>IF(A18="","",COUNTIF(Données!X18:Z18,1)+0.5*COUNTIF(Données!X18:Z18,2))</f>
        <v>0</v>
      </c>
      <c r="J18" s="201">
        <f>IF(A18="","",COUNTIF(Données!AD18:AD18,1)+0.5*COUNTIF(Données!AD18:AD18,2))</f>
        <v>0</v>
      </c>
      <c r="K18" s="202">
        <f t="shared" si="1"/>
        <v>0</v>
      </c>
      <c r="L18" s="203">
        <f>IF(A18="","",100*K18/(5-COUNTIF(Données!E18,"A")-COUNTIF(Données!X18:Z18,"A")-COUNTIF(Données!AD18:AD18,"A")))</f>
        <v>0</v>
      </c>
      <c r="M18" s="204">
        <f>IF(A18="","",COUNTIF(Données!I18:L18,1))</f>
        <v>0</v>
      </c>
      <c r="N18" s="204">
        <f>IF(A18="","",COUNTIF(Données!P18:R18,1))</f>
        <v>0</v>
      </c>
      <c r="O18" s="204">
        <f>IF(A18="","",COUNTIF(Données!S18:T18,1)+0.5*COUNTIF(Données!S18:T18,2))</f>
        <v>0</v>
      </c>
      <c r="P18" s="204">
        <f>IF(A18="","",COUNTIF(Données!AE18,1)+0.5*COUNTIF(Données!AE18,2))</f>
        <v>0</v>
      </c>
      <c r="Q18" s="205">
        <f t="shared" si="2"/>
        <v>0</v>
      </c>
      <c r="R18" s="206">
        <f>IF(A18="","",100*Q18/(10-COUNTIF(Données!I18:L18,"A")-COUNTIF(Données!P18:T18,"A")-COUNTIF(Données!AE18,"A")))</f>
        <v>0</v>
      </c>
      <c r="S18" s="201">
        <f>IF(A18="","",COUNTIF(Données!M18:N18,1))</f>
        <v>0</v>
      </c>
      <c r="T18" s="201">
        <f>IF(A18="","",COUNTIF(Données!U18:W18,1))</f>
        <v>0</v>
      </c>
      <c r="U18" s="207">
        <f t="shared" si="3"/>
        <v>0</v>
      </c>
      <c r="V18" s="199">
        <f>IF(A18="","",100*U18/(11-COUNTIF(Données!M18:N18,"A")-COUNTIF(Données!U18:W18,"A")))</f>
        <v>0</v>
      </c>
      <c r="W18" s="208">
        <f t="shared" si="4"/>
        <v>0</v>
      </c>
      <c r="X18" s="203">
        <f>IF(A18="","",100*W18/(30-COUNTIF(Données!B18:AE18,"A")))</f>
        <v>0</v>
      </c>
    </row>
    <row r="19" spans="1:24" ht="15.75">
      <c r="A19" s="184">
        <f>IF(Données!A19="","",Données!A19)</f>
        <v>0</v>
      </c>
      <c r="B19" s="185">
        <f>IF(A19="","",COUNTIF(Données!B19:D19,1))</f>
        <v>0</v>
      </c>
      <c r="C19" s="185">
        <f>IF(A19="","",COUNTIF(Données!F19:H19,1))</f>
        <v>0</v>
      </c>
      <c r="D19" s="185">
        <f>IF(A19="","",IF(Données!O19=1,1,IF(Données!O19=2,0.5,0)))</f>
        <v>0</v>
      </c>
      <c r="E19" s="185">
        <f>IF(A19="","",COUNTIF(Données!AA19:AC19,1))</f>
        <v>0</v>
      </c>
      <c r="F19" s="186">
        <f t="shared" si="0"/>
        <v>0</v>
      </c>
      <c r="G19" s="187">
        <f>IF(A19="","",100*F19/(10-COUNTIF(Données!B19:D19,"A")-COUNTIF(Données!F19:H19,"A")-COUNTIF(Données!O19,"A")-COUNTIF(Données!AA19:AC19,"A")))</f>
        <v>0</v>
      </c>
      <c r="H19" s="188">
        <f>IF(A19="","",COUNTIF(Données!E19,1))</f>
        <v>0</v>
      </c>
      <c r="I19" s="188">
        <f>IF(A19="","",COUNTIF(Données!X19:Z19,1)+0.5*COUNTIF(Données!X19:Z19,2))</f>
        <v>0</v>
      </c>
      <c r="J19" s="188">
        <f>IF(A19="","",COUNTIF(Données!AD19:AD19,1)+0.5*COUNTIF(Données!AD19:AD19,2))</f>
        <v>0</v>
      </c>
      <c r="K19" s="189">
        <f t="shared" si="1"/>
        <v>0</v>
      </c>
      <c r="L19" s="190">
        <f>IF(A19="","",100*K19/(5-COUNTIF(Données!E19,"A")-COUNTIF(Données!X19:Z19,"A")-COUNTIF(Données!AD19:AD19,"A")))</f>
        <v>0</v>
      </c>
      <c r="M19" s="191">
        <f>IF(A19="","",COUNTIF(Données!I19:L19,1))</f>
        <v>0</v>
      </c>
      <c r="N19" s="191">
        <f>IF(A19="","",COUNTIF(Données!P19:R19,1))</f>
        <v>0</v>
      </c>
      <c r="O19" s="191">
        <f>IF(A19="","",COUNTIF(Données!S19:T19,1)+0.5*COUNTIF(Données!S19:T19,2))</f>
        <v>0</v>
      </c>
      <c r="P19" s="191">
        <f>IF(A19="","",COUNTIF(Données!AE19,1)+0.5*COUNTIF(Données!AE19,2))</f>
        <v>0</v>
      </c>
      <c r="Q19" s="189">
        <f t="shared" si="2"/>
        <v>0</v>
      </c>
      <c r="R19" s="192">
        <f>IF(A19="","",100*Q19/(10-COUNTIF(Données!I19:L19,"A")-COUNTIF(Données!P19:T19,"A")-COUNTIF(Données!AE19,"A")))</f>
        <v>0</v>
      </c>
      <c r="S19" s="188">
        <f>IF(A19="","",COUNTIF(Données!M19:N19,1))</f>
        <v>0</v>
      </c>
      <c r="T19" s="188">
        <f>IF(A19="","",COUNTIF(Données!U19:W19,1))</f>
        <v>0</v>
      </c>
      <c r="U19" s="193">
        <f t="shared" si="3"/>
        <v>0</v>
      </c>
      <c r="V19" s="194">
        <f>IF(A19="","",100*U19/(11-COUNTIF(Données!M19:N19,"A")-COUNTIF(Données!U19:W19,"A")))</f>
        <v>0</v>
      </c>
      <c r="W19" s="195">
        <f t="shared" si="4"/>
        <v>0</v>
      </c>
      <c r="X19" s="190">
        <f>IF(A19="","",100*W19/(30-COUNTIF(Données!B19:AE19,"A")))</f>
        <v>0</v>
      </c>
    </row>
    <row r="20" spans="1:24" ht="15.75">
      <c r="A20" s="196">
        <f>IF(Données!A20="","",Données!A20)</f>
        <v>0</v>
      </c>
      <c r="B20" s="197">
        <f>IF(A20="","",COUNTIF(Données!B20:D20,1))</f>
        <v>0</v>
      </c>
      <c r="C20" s="197">
        <f>IF(A20="","",COUNTIF(Données!F20:H20,1))</f>
        <v>0</v>
      </c>
      <c r="D20" s="197">
        <f>IF(A20="","",IF(Données!O20=1,1,IF(Données!O20=2,0.5,0)))</f>
        <v>0</v>
      </c>
      <c r="E20" s="197">
        <f>IF(A20="","",COUNTIF(Données!AA20:AC20,1))</f>
        <v>0</v>
      </c>
      <c r="F20" s="198">
        <f t="shared" si="0"/>
        <v>0</v>
      </c>
      <c r="G20" s="199">
        <f>IF(A20="","",100*F20/(10-COUNTIF(Données!B20:D20,"A")-COUNTIF(Données!F20:H20,"A")-COUNTIF(Données!O20,"A")-COUNTIF(Données!AA20:AC20,"A")))</f>
        <v>0</v>
      </c>
      <c r="H20" s="200">
        <f>IF(A20="","",COUNTIF(Données!E20,1))</f>
        <v>0</v>
      </c>
      <c r="I20" s="201">
        <f>IF(A20="","",COUNTIF(Données!X20:Z20,1)+0.5*COUNTIF(Données!X20:Z20,2))</f>
        <v>0</v>
      </c>
      <c r="J20" s="201">
        <f>IF(A20="","",COUNTIF(Données!AD20:AD20,1)+0.5*COUNTIF(Données!AD20:AD20,2))</f>
        <v>0</v>
      </c>
      <c r="K20" s="202">
        <f t="shared" si="1"/>
        <v>0</v>
      </c>
      <c r="L20" s="203">
        <f>IF(A20="","",100*K20/(5-COUNTIF(Données!E20,"A")-COUNTIF(Données!X20:Z20,"A")-COUNTIF(Données!AD20:AD20,"A")))</f>
        <v>0</v>
      </c>
      <c r="M20" s="204">
        <f>IF(A20="","",COUNTIF(Données!I20:L20,1))</f>
        <v>0</v>
      </c>
      <c r="N20" s="204">
        <f>IF(A20="","",COUNTIF(Données!P20:R20,1))</f>
        <v>0</v>
      </c>
      <c r="O20" s="204">
        <f>IF(A20="","",COUNTIF(Données!S20:T20,1)+0.5*COUNTIF(Données!S20:T20,2))</f>
        <v>0</v>
      </c>
      <c r="P20" s="204">
        <f>IF(A20="","",COUNTIF(Données!AE20,1)+0.5*COUNTIF(Données!AE20,2))</f>
        <v>0</v>
      </c>
      <c r="Q20" s="205">
        <f t="shared" si="2"/>
        <v>0</v>
      </c>
      <c r="R20" s="206">
        <f>IF(A20="","",100*Q20/(10-COUNTIF(Données!I20:L20,"A")-COUNTIF(Données!P20:T20,"A")-COUNTIF(Données!AE20,"A")))</f>
        <v>0</v>
      </c>
      <c r="S20" s="201">
        <f>IF(A20="","",COUNTIF(Données!M20:N20,1))</f>
        <v>0</v>
      </c>
      <c r="T20" s="201">
        <f>IF(A20="","",COUNTIF(Données!U20:W20,1))</f>
        <v>0</v>
      </c>
      <c r="U20" s="207">
        <f t="shared" si="3"/>
        <v>0</v>
      </c>
      <c r="V20" s="199">
        <f>IF(A20="","",100*U20/(11-COUNTIF(Données!M20:N20,"A")-COUNTIF(Données!U20:W20,"A")))</f>
        <v>0</v>
      </c>
      <c r="W20" s="208">
        <f t="shared" si="4"/>
        <v>0</v>
      </c>
      <c r="X20" s="203">
        <f>IF(A20="","",100*W20/(30-COUNTIF(Données!B20:AE20,"A")))</f>
        <v>0</v>
      </c>
    </row>
    <row r="21" spans="1:24" ht="15.75">
      <c r="A21" s="184">
        <f>IF(Données!A21="","",Données!A21)</f>
        <v>0</v>
      </c>
      <c r="B21" s="185">
        <f>IF(A21="","",COUNTIF(Données!B21:D21,1))</f>
        <v>0</v>
      </c>
      <c r="C21" s="185">
        <f>IF(A21="","",COUNTIF(Données!F21:H21,1))</f>
        <v>0</v>
      </c>
      <c r="D21" s="185">
        <f>IF(A21="","",IF(Données!O21=1,1,IF(Données!O21=2,0.5,0)))</f>
        <v>0</v>
      </c>
      <c r="E21" s="185">
        <f>IF(A21="","",COUNTIF(Données!AA21:AC21,1))</f>
        <v>0</v>
      </c>
      <c r="F21" s="186">
        <f t="shared" si="0"/>
        <v>0</v>
      </c>
      <c r="G21" s="187">
        <f>IF(A21="","",100*F21/(10-COUNTIF(Données!B21:D21,"A")-COUNTIF(Données!F21:H21,"A")-COUNTIF(Données!O21,"A")-COUNTIF(Données!AA21:AC21,"A")))</f>
        <v>0</v>
      </c>
      <c r="H21" s="188">
        <f>IF(A21="","",COUNTIF(Données!E21,1))</f>
        <v>0</v>
      </c>
      <c r="I21" s="188">
        <f>IF(A21="","",COUNTIF(Données!X21:Z21,1)+0.5*COUNTIF(Données!X21:Z21,2))</f>
        <v>0</v>
      </c>
      <c r="J21" s="188">
        <f>IF(A21="","",COUNTIF(Données!AD21:AD21,1)+0.5*COUNTIF(Données!AD21:AD21,2))</f>
        <v>0</v>
      </c>
      <c r="K21" s="189">
        <f t="shared" si="1"/>
        <v>0</v>
      </c>
      <c r="L21" s="190">
        <f>IF(A21="","",100*K21/(5-COUNTIF(Données!E21,"A")-COUNTIF(Données!X21:Z21,"A")-COUNTIF(Données!AD21:AD21,"A")))</f>
        <v>0</v>
      </c>
      <c r="M21" s="191">
        <f>IF(A21="","",COUNTIF(Données!I21:L21,1))</f>
        <v>0</v>
      </c>
      <c r="N21" s="191">
        <f>IF(A21="","",COUNTIF(Données!P21:R21,1))</f>
        <v>0</v>
      </c>
      <c r="O21" s="191">
        <f>IF(A21="","",COUNTIF(Données!S21:T21,1)+0.5*COUNTIF(Données!S21:T21,2))</f>
        <v>0</v>
      </c>
      <c r="P21" s="191">
        <f>IF(A21="","",COUNTIF(Données!AE21,1)+0.5*COUNTIF(Données!AE21,2))</f>
        <v>0</v>
      </c>
      <c r="Q21" s="189">
        <f t="shared" si="2"/>
        <v>0</v>
      </c>
      <c r="R21" s="192">
        <f>IF(A21="","",100*Q21/(10-COUNTIF(Données!I21:L21,"A")-COUNTIF(Données!P21:T21,"A")-COUNTIF(Données!AE21,"A")))</f>
        <v>0</v>
      </c>
      <c r="S21" s="188">
        <f>IF(A21="","",COUNTIF(Données!M21:N21,1))</f>
        <v>0</v>
      </c>
      <c r="T21" s="188">
        <f>IF(A21="","",COUNTIF(Données!U21:W21,1))</f>
        <v>0</v>
      </c>
      <c r="U21" s="193">
        <f t="shared" si="3"/>
        <v>0</v>
      </c>
      <c r="V21" s="194">
        <f>IF(A21="","",100*U21/(11-COUNTIF(Données!M21:N21,"A")-COUNTIF(Données!U21:W21,"A")))</f>
        <v>0</v>
      </c>
      <c r="W21" s="195">
        <f t="shared" si="4"/>
        <v>0</v>
      </c>
      <c r="X21" s="190">
        <f>IF(A21="","",100*W21/(30-COUNTIF(Données!B21:AE21,"A")))</f>
        <v>0</v>
      </c>
    </row>
    <row r="22" spans="1:24" ht="15.75">
      <c r="A22" s="196">
        <f>IF(Données!A22="","",Données!A22)</f>
        <v>0</v>
      </c>
      <c r="B22" s="197">
        <f>IF(A22="","",COUNTIF(Données!B22:D22,1))</f>
        <v>0</v>
      </c>
      <c r="C22" s="197">
        <f>IF(A22="","",COUNTIF(Données!F22:H22,1))</f>
        <v>0</v>
      </c>
      <c r="D22" s="197">
        <f>IF(A22="","",IF(Données!O22=1,1,IF(Données!O22=2,0.5,0)))</f>
        <v>0</v>
      </c>
      <c r="E22" s="197">
        <f>IF(A22="","",COUNTIF(Données!AA22:AC22,1))</f>
        <v>0</v>
      </c>
      <c r="F22" s="198">
        <f t="shared" si="0"/>
        <v>0</v>
      </c>
      <c r="G22" s="199">
        <f>IF(A22="","",100*F22/(10-COUNTIF(Données!B22:D22,"A")-COUNTIF(Données!F22:H22,"A")-COUNTIF(Données!O22,"A")-COUNTIF(Données!AA22:AC22,"A")))</f>
        <v>0</v>
      </c>
      <c r="H22" s="200">
        <f>IF(A22="","",COUNTIF(Données!E22,1))</f>
        <v>0</v>
      </c>
      <c r="I22" s="201">
        <f>IF(A22="","",COUNTIF(Données!X22:Z22,1)+0.5*COUNTIF(Données!X22:Z22,2))</f>
        <v>0</v>
      </c>
      <c r="J22" s="201">
        <f>IF(A22="","",COUNTIF(Données!AD22:AD22,1)+0.5*COUNTIF(Données!AD22:AD22,2))</f>
        <v>0</v>
      </c>
      <c r="K22" s="202">
        <f t="shared" si="1"/>
        <v>0</v>
      </c>
      <c r="L22" s="203">
        <f>IF(A22="","",100*K22/(5-COUNTIF(Données!E22,"A")-COUNTIF(Données!X22:Z22,"A")-COUNTIF(Données!AD22:AD22,"A")))</f>
        <v>0</v>
      </c>
      <c r="M22" s="204">
        <f>IF(A22="","",COUNTIF(Données!I22:L22,1))</f>
        <v>0</v>
      </c>
      <c r="N22" s="204">
        <f>IF(A22="","",COUNTIF(Données!P22:R22,1))</f>
        <v>0</v>
      </c>
      <c r="O22" s="204">
        <f>IF(A22="","",COUNTIF(Données!S22:T22,1)+0.5*COUNTIF(Données!S22:T22,2))</f>
        <v>0</v>
      </c>
      <c r="P22" s="204">
        <f>IF(A22="","",COUNTIF(Données!AE22,1)+0.5*COUNTIF(Données!AE22,2))</f>
        <v>0</v>
      </c>
      <c r="Q22" s="205">
        <f t="shared" si="2"/>
        <v>0</v>
      </c>
      <c r="R22" s="206">
        <f>IF(A22="","",100*Q22/(10-COUNTIF(Données!I22:L22,"A")-COUNTIF(Données!P22:T22,"A")-COUNTIF(Données!AE22,"A")))</f>
        <v>0</v>
      </c>
      <c r="S22" s="201">
        <f>IF(A22="","",COUNTIF(Données!M22:N22,1))</f>
        <v>0</v>
      </c>
      <c r="T22" s="201">
        <f>IF(A22="","",COUNTIF(Données!U22:W22,1))</f>
        <v>0</v>
      </c>
      <c r="U22" s="207">
        <f t="shared" si="3"/>
        <v>0</v>
      </c>
      <c r="V22" s="199">
        <f>IF(A22="","",100*U22/(11-COUNTIF(Données!M22:N22,"A")-COUNTIF(Données!U22:W22,"A")))</f>
        <v>0</v>
      </c>
      <c r="W22" s="208">
        <f t="shared" si="4"/>
        <v>0</v>
      </c>
      <c r="X22" s="203">
        <f>IF(A22="","",100*W22/(30-COUNTIF(Données!B22:AE22,"A")))</f>
        <v>0</v>
      </c>
    </row>
    <row r="23" spans="1:24" ht="15.75">
      <c r="A23" s="184">
        <f>IF(Données!A23="","",Données!A23)</f>
        <v>0</v>
      </c>
      <c r="B23" s="185">
        <f>IF(A23="","",COUNTIF(Données!B23:D23,1))</f>
        <v>0</v>
      </c>
      <c r="C23" s="185">
        <f>IF(A23="","",COUNTIF(Données!F23:H23,1))</f>
        <v>0</v>
      </c>
      <c r="D23" s="185">
        <f>IF(A23="","",IF(Données!O23=1,1,IF(Données!O23=2,0.5,0)))</f>
        <v>0</v>
      </c>
      <c r="E23" s="185">
        <f>IF(A23="","",COUNTIF(Données!AA23:AC23,1))</f>
        <v>0</v>
      </c>
      <c r="F23" s="186">
        <f t="shared" si="0"/>
        <v>0</v>
      </c>
      <c r="G23" s="187">
        <f>IF(A23="","",100*F23/(10-COUNTIF(Données!B23:D23,"A")-COUNTIF(Données!F23:H23,"A")-COUNTIF(Données!O23,"A")-COUNTIF(Données!AA23:AC23,"A")))</f>
        <v>0</v>
      </c>
      <c r="H23" s="188">
        <f>IF(A23="","",COUNTIF(Données!E23,1))</f>
        <v>0</v>
      </c>
      <c r="I23" s="188">
        <f>IF(A23="","",COUNTIF(Données!X23:Z23,1)+0.5*COUNTIF(Données!X23:Z23,2))</f>
        <v>0</v>
      </c>
      <c r="J23" s="188">
        <f>IF(A23="","",COUNTIF(Données!AD23:AD23,1)+0.5*COUNTIF(Données!AD23:AD23,2))</f>
        <v>0</v>
      </c>
      <c r="K23" s="189">
        <f t="shared" si="1"/>
        <v>0</v>
      </c>
      <c r="L23" s="190">
        <f>IF(A23="","",100*K23/(5-COUNTIF(Données!E23,"A")-COUNTIF(Données!X23:Z23,"A")-COUNTIF(Données!AD23:AD23,"A")))</f>
        <v>0</v>
      </c>
      <c r="M23" s="191">
        <f>IF(A23="","",COUNTIF(Données!I23:L23,1))</f>
        <v>0</v>
      </c>
      <c r="N23" s="191">
        <f>IF(A23="","",COUNTIF(Données!P23:R23,1))</f>
        <v>0</v>
      </c>
      <c r="O23" s="191">
        <f>IF(A23="","",COUNTIF(Données!S23:T23,1)+0.5*COUNTIF(Données!S23:T23,2))</f>
        <v>0</v>
      </c>
      <c r="P23" s="191">
        <f>IF(A23="","",COUNTIF(Données!AE23,1)+0.5*COUNTIF(Données!AE23,2))</f>
        <v>0</v>
      </c>
      <c r="Q23" s="189">
        <f t="shared" si="2"/>
        <v>0</v>
      </c>
      <c r="R23" s="192">
        <f>IF(A23="","",100*Q23/(10-COUNTIF(Données!I23:L23,"A")-COUNTIF(Données!P23:T23,"A")-COUNTIF(Données!AE23,"A")))</f>
        <v>0</v>
      </c>
      <c r="S23" s="188">
        <f>IF(A23="","",COUNTIF(Données!M23:N23,1))</f>
        <v>0</v>
      </c>
      <c r="T23" s="188">
        <f>IF(A23="","",COUNTIF(Données!U23:W23,1))</f>
        <v>0</v>
      </c>
      <c r="U23" s="193">
        <f t="shared" si="3"/>
        <v>0</v>
      </c>
      <c r="V23" s="194">
        <f>IF(A23="","",100*U23/(11-COUNTIF(Données!M23:N23,"A")-COUNTIF(Données!U23:W23,"A")))</f>
        <v>0</v>
      </c>
      <c r="W23" s="195">
        <f t="shared" si="4"/>
        <v>0</v>
      </c>
      <c r="X23" s="190">
        <f>IF(A23="","",100*W23/(30-COUNTIF(Données!B23:AE23,"A")))</f>
        <v>0</v>
      </c>
    </row>
    <row r="24" spans="1:24" ht="15.75">
      <c r="A24" s="196">
        <f>IF(Données!A24="","",Données!A24)</f>
        <v>0</v>
      </c>
      <c r="B24" s="197">
        <f>IF(A24="","",COUNTIF(Données!B24:D24,1))</f>
        <v>0</v>
      </c>
      <c r="C24" s="197">
        <f>IF(A24="","",COUNTIF(Données!F24:H24,1))</f>
        <v>0</v>
      </c>
      <c r="D24" s="197">
        <f>IF(A24="","",IF(Données!O24=1,1,IF(Données!O24=2,0.5,0)))</f>
        <v>0</v>
      </c>
      <c r="E24" s="197">
        <f>IF(A24="","",COUNTIF(Données!AA24:AC24,1))</f>
        <v>0</v>
      </c>
      <c r="F24" s="198">
        <f t="shared" si="0"/>
        <v>0</v>
      </c>
      <c r="G24" s="199">
        <f>IF(A24="","",100*F24/(10-COUNTIF(Données!B24:D24,"A")-COUNTIF(Données!F24:H24,"A")-COUNTIF(Données!O24,"A")-COUNTIF(Données!AA24:AC24,"A")))</f>
        <v>0</v>
      </c>
      <c r="H24" s="200">
        <f>IF(A24="","",COUNTIF(Données!E24,1))</f>
        <v>0</v>
      </c>
      <c r="I24" s="201">
        <f>IF(A24="","",COUNTIF(Données!X24:Z24,1)+0.5*COUNTIF(Données!X24:Z24,2))</f>
        <v>0</v>
      </c>
      <c r="J24" s="201">
        <f>IF(A24="","",COUNTIF(Données!AD24:AD24,1)+0.5*COUNTIF(Données!AD24:AD24,2))</f>
        <v>0</v>
      </c>
      <c r="K24" s="202">
        <f t="shared" si="1"/>
        <v>0</v>
      </c>
      <c r="L24" s="203">
        <f>IF(A24="","",100*K24/(5-COUNTIF(Données!E24,"A")-COUNTIF(Données!X24:Z24,"A")-COUNTIF(Données!AD24:AD24,"A")))</f>
        <v>0</v>
      </c>
      <c r="M24" s="204">
        <f>IF(A24="","",COUNTIF(Données!I24:L24,1))</f>
        <v>0</v>
      </c>
      <c r="N24" s="204">
        <f>IF(A24="","",COUNTIF(Données!P24:R24,1))</f>
        <v>0</v>
      </c>
      <c r="O24" s="204">
        <f>IF(A24="","",COUNTIF(Données!S24:T24,1)+0.5*COUNTIF(Données!S24:T24,2))</f>
        <v>0</v>
      </c>
      <c r="P24" s="204">
        <f>IF(A24="","",COUNTIF(Données!AE24,1)+0.5*COUNTIF(Données!AE24,2))</f>
        <v>0</v>
      </c>
      <c r="Q24" s="205">
        <f t="shared" si="2"/>
        <v>0</v>
      </c>
      <c r="R24" s="206">
        <f>IF(A24="","",100*Q24/(10-COUNTIF(Données!I24:L24,"A")-COUNTIF(Données!P24:T24,"A")-COUNTIF(Données!AE24,"A")))</f>
        <v>0</v>
      </c>
      <c r="S24" s="201">
        <f>IF(A24="","",COUNTIF(Données!M24:N24,1))</f>
        <v>0</v>
      </c>
      <c r="T24" s="201">
        <f>IF(A24="","",COUNTIF(Données!U24:W24,1))</f>
        <v>0</v>
      </c>
      <c r="U24" s="207">
        <f t="shared" si="3"/>
        <v>0</v>
      </c>
      <c r="V24" s="199">
        <f>IF(A24="","",100*U24/(11-COUNTIF(Données!M24:N24,"A")-COUNTIF(Données!U24:W24,"A")))</f>
        <v>0</v>
      </c>
      <c r="W24" s="208">
        <f t="shared" si="4"/>
        <v>0</v>
      </c>
      <c r="X24" s="203">
        <f>IF(A24="","",100*W24/(30-COUNTIF(Données!B24:AE24,"A")))</f>
        <v>0</v>
      </c>
    </row>
    <row r="25" spans="1:24" ht="15.75">
      <c r="A25" s="184">
        <f>IF(Données!A25="","",Données!A25)</f>
        <v>0</v>
      </c>
      <c r="B25" s="185">
        <f>IF(A25="","",COUNTIF(Données!B25:D25,1))</f>
        <v>0</v>
      </c>
      <c r="C25" s="185">
        <f>IF(A25="","",COUNTIF(Données!F25:H25,1))</f>
        <v>0</v>
      </c>
      <c r="D25" s="185">
        <f>IF(A25="","",IF(Données!O25=1,1,IF(Données!O25=2,0.5,0)))</f>
        <v>0</v>
      </c>
      <c r="E25" s="185">
        <f>IF(A25="","",COUNTIF(Données!AA25:AC25,1))</f>
        <v>0</v>
      </c>
      <c r="F25" s="186">
        <f t="shared" si="0"/>
        <v>0</v>
      </c>
      <c r="G25" s="187">
        <f>IF(A25="","",100*F25/(10-COUNTIF(Données!B25:D25,"A")-COUNTIF(Données!F25:H25,"A")-COUNTIF(Données!O25,"A")-COUNTIF(Données!AA25:AC25,"A")))</f>
        <v>0</v>
      </c>
      <c r="H25" s="188">
        <f>IF(A25="","",COUNTIF(Données!E25,1))</f>
        <v>0</v>
      </c>
      <c r="I25" s="188">
        <f>IF(A25="","",COUNTIF(Données!X25:Z25,1)+0.5*COUNTIF(Données!X25:Z25,2))</f>
        <v>0</v>
      </c>
      <c r="J25" s="188">
        <f>IF(A25="","",COUNTIF(Données!AD25:AD25,1)+0.5*COUNTIF(Données!AD25:AD25,2))</f>
        <v>0</v>
      </c>
      <c r="K25" s="189">
        <f t="shared" si="1"/>
        <v>0</v>
      </c>
      <c r="L25" s="190">
        <f>IF(A25="","",100*K25/(5-COUNTIF(Données!E25,"A")-COUNTIF(Données!X25:Z25,"A")-COUNTIF(Données!AD25:AD25,"A")))</f>
        <v>0</v>
      </c>
      <c r="M25" s="191">
        <f>IF(A25="","",COUNTIF(Données!I25:L25,1))</f>
        <v>0</v>
      </c>
      <c r="N25" s="191">
        <f>IF(A25="","",COUNTIF(Données!P25:R25,1))</f>
        <v>0</v>
      </c>
      <c r="O25" s="191">
        <f>IF(A25="","",COUNTIF(Données!S25:T25,1)+0.5*COUNTIF(Données!S25:T25,2))</f>
        <v>0</v>
      </c>
      <c r="P25" s="191">
        <f>IF(A25="","",COUNTIF(Données!AE25,1)+0.5*COUNTIF(Données!AE25,2))</f>
        <v>0</v>
      </c>
      <c r="Q25" s="189">
        <f t="shared" si="2"/>
        <v>0</v>
      </c>
      <c r="R25" s="192">
        <f>IF(A25="","",100*Q25/(10-COUNTIF(Données!I25:L25,"A")-COUNTIF(Données!P25:T25,"A")-COUNTIF(Données!AE25,"A")))</f>
        <v>0</v>
      </c>
      <c r="S25" s="188">
        <f>IF(A25="","",COUNTIF(Données!M25:N25,1))</f>
        <v>0</v>
      </c>
      <c r="T25" s="188">
        <f>IF(A25="","",COUNTIF(Données!U25:W25,1))</f>
        <v>0</v>
      </c>
      <c r="U25" s="193">
        <f t="shared" si="3"/>
        <v>0</v>
      </c>
      <c r="V25" s="194">
        <f>IF(A25="","",100*U25/(11-COUNTIF(Données!M25:N25,"A")-COUNTIF(Données!U25:W25,"A")))</f>
        <v>0</v>
      </c>
      <c r="W25" s="195">
        <f t="shared" si="4"/>
        <v>0</v>
      </c>
      <c r="X25" s="190">
        <f>IF(A25="","",100*W25/(30-COUNTIF(Données!B25:AE25,"A")))</f>
        <v>0</v>
      </c>
    </row>
    <row r="26" spans="1:24" ht="15.75">
      <c r="A26" s="196">
        <f>IF(Données!A26="","",Données!A26)</f>
        <v>0</v>
      </c>
      <c r="B26" s="197">
        <f>IF(A26="","",COUNTIF(Données!B26:D26,1))</f>
        <v>0</v>
      </c>
      <c r="C26" s="197">
        <f>IF(A26="","",COUNTIF(Données!F26:H26,1))</f>
        <v>0</v>
      </c>
      <c r="D26" s="197">
        <f>IF(A26="","",IF(Données!O26=1,1,IF(Données!O26=2,0.5,0)))</f>
        <v>0</v>
      </c>
      <c r="E26" s="197">
        <f>IF(A26="","",COUNTIF(Données!AA26:AC26,1))</f>
        <v>0</v>
      </c>
      <c r="F26" s="198">
        <f t="shared" si="0"/>
        <v>0</v>
      </c>
      <c r="G26" s="199">
        <f>IF(A26="","",100*F26/(10-COUNTIF(Données!B26:D26,"A")-COUNTIF(Données!F26:H26,"A")-COUNTIF(Données!O26,"A")-COUNTIF(Données!AA26:AC26,"A")))</f>
        <v>0</v>
      </c>
      <c r="H26" s="200">
        <f>IF(A26="","",COUNTIF(Données!E26,1))</f>
        <v>0</v>
      </c>
      <c r="I26" s="201">
        <f>IF(A26="","",COUNTIF(Données!X26:Z26,1)+0.5*COUNTIF(Données!X26:Z26,2))</f>
        <v>0</v>
      </c>
      <c r="J26" s="201">
        <f>IF(A26="","",COUNTIF(Données!AD26:AD26,1)+0.5*COUNTIF(Données!AD26:AD26,2))</f>
        <v>0</v>
      </c>
      <c r="K26" s="202">
        <f t="shared" si="1"/>
        <v>0</v>
      </c>
      <c r="L26" s="203">
        <f>IF(A26="","",100*K26/(5-COUNTIF(Données!E26,"A")-COUNTIF(Données!X26:Z26,"A")-COUNTIF(Données!AD26:AD26,"A")))</f>
        <v>0</v>
      </c>
      <c r="M26" s="204">
        <f>IF(A26="","",COUNTIF(Données!I26:L26,1))</f>
        <v>0</v>
      </c>
      <c r="N26" s="204">
        <f>IF(A26="","",COUNTIF(Données!P26:R26,1))</f>
        <v>0</v>
      </c>
      <c r="O26" s="204">
        <f>IF(A26="","",COUNTIF(Données!S26:T26,1)+0.5*COUNTIF(Données!S26:T26,2))</f>
        <v>0</v>
      </c>
      <c r="P26" s="204">
        <f>IF(A26="","",COUNTIF(Données!AE26,1)+0.5*COUNTIF(Données!AE26,2))</f>
        <v>0</v>
      </c>
      <c r="Q26" s="205">
        <f t="shared" si="2"/>
        <v>0</v>
      </c>
      <c r="R26" s="206">
        <f>IF(A26="","",100*Q26/(10-COUNTIF(Données!I26:L26,"A")-COUNTIF(Données!P26:T26,"A")-COUNTIF(Données!AE26,"A")))</f>
        <v>0</v>
      </c>
      <c r="S26" s="201">
        <f>IF(A26="","",COUNTIF(Données!M26:N26,1))</f>
        <v>0</v>
      </c>
      <c r="T26" s="201">
        <f>IF(A26="","",COUNTIF(Données!U26:W26,1))</f>
        <v>0</v>
      </c>
      <c r="U26" s="207">
        <f t="shared" si="3"/>
        <v>0</v>
      </c>
      <c r="V26" s="199">
        <f>IF(A26="","",100*U26/(11-COUNTIF(Données!M26:N26,"A")-COUNTIF(Données!U26:W26,"A")))</f>
        <v>0</v>
      </c>
      <c r="W26" s="208">
        <f t="shared" si="4"/>
        <v>0</v>
      </c>
      <c r="X26" s="203">
        <f>IF(A26="","",100*W26/(30-COUNTIF(Données!B26:AE26,"A")))</f>
        <v>0</v>
      </c>
    </row>
    <row r="27" spans="1:24" ht="15.75">
      <c r="A27" s="184">
        <f>IF(Données!A27="","",Données!A27)</f>
        <v>0</v>
      </c>
      <c r="B27" s="185">
        <f>IF(A27="","",COUNTIF(Données!B27:D27,1))</f>
        <v>0</v>
      </c>
      <c r="C27" s="185">
        <f>IF(A27="","",COUNTIF(Données!F27:H27,1))</f>
        <v>0</v>
      </c>
      <c r="D27" s="185">
        <f>IF(A27="","",IF(Données!O27=1,1,IF(Données!O27=2,0.5,0)))</f>
        <v>0</v>
      </c>
      <c r="E27" s="185">
        <f>IF(A27="","",COUNTIF(Données!AA27:AC27,1))</f>
        <v>0</v>
      </c>
      <c r="F27" s="186">
        <f t="shared" si="0"/>
        <v>0</v>
      </c>
      <c r="G27" s="187">
        <f>IF(A27="","",100*F27/(10-COUNTIF(Données!B27:D27,"A")-COUNTIF(Données!F27:H27,"A")-COUNTIF(Données!O27,"A")-COUNTIF(Données!AA27:AC27,"A")))</f>
        <v>0</v>
      </c>
      <c r="H27" s="188">
        <f>IF(A27="","",COUNTIF(Données!E27,1))</f>
        <v>0</v>
      </c>
      <c r="I27" s="188">
        <f>IF(A27="","",COUNTIF(Données!X27:Z27,1)+0.5*COUNTIF(Données!X27:Z27,2))</f>
        <v>0</v>
      </c>
      <c r="J27" s="188">
        <f>IF(A27="","",COUNTIF(Données!AD27:AD27,1)+0.5*COUNTIF(Données!AD27:AD27,2))</f>
        <v>0</v>
      </c>
      <c r="K27" s="189">
        <f t="shared" si="1"/>
        <v>0</v>
      </c>
      <c r="L27" s="190">
        <f>IF(A27="","",100*K27/(5-COUNTIF(Données!E27,"A")-COUNTIF(Données!X27:Z27,"A")-COUNTIF(Données!AD27:AD27,"A")))</f>
        <v>0</v>
      </c>
      <c r="M27" s="191">
        <f>IF(A27="","",COUNTIF(Données!I27:L27,1))</f>
        <v>0</v>
      </c>
      <c r="N27" s="191">
        <f>IF(A27="","",COUNTIF(Données!P27:R27,1))</f>
        <v>0</v>
      </c>
      <c r="O27" s="191">
        <f>IF(A27="","",COUNTIF(Données!S27:T27,1)+0.5*COUNTIF(Données!S27:T27,2))</f>
        <v>0</v>
      </c>
      <c r="P27" s="191">
        <f>IF(A27="","",COUNTIF(Données!AE27,1)+0.5*COUNTIF(Données!AE27,2))</f>
        <v>0</v>
      </c>
      <c r="Q27" s="189">
        <f t="shared" si="2"/>
        <v>0</v>
      </c>
      <c r="R27" s="192">
        <f>IF(A27="","",100*Q27/(10-COUNTIF(Données!I27:L27,"A")-COUNTIF(Données!P27:T27,"A")-COUNTIF(Données!AE27,"A")))</f>
        <v>0</v>
      </c>
      <c r="S27" s="188">
        <f>IF(A27="","",COUNTIF(Données!M27:N27,1))</f>
        <v>0</v>
      </c>
      <c r="T27" s="188">
        <f>IF(A27="","",COUNTIF(Données!U27:W27,1))</f>
        <v>0</v>
      </c>
      <c r="U27" s="193">
        <f t="shared" si="3"/>
        <v>0</v>
      </c>
      <c r="V27" s="194">
        <f>IF(A27="","",100*U27/(11-COUNTIF(Données!M27:N27,"A")-COUNTIF(Données!U27:W27,"A")))</f>
        <v>0</v>
      </c>
      <c r="W27" s="195">
        <f t="shared" si="4"/>
        <v>0</v>
      </c>
      <c r="X27" s="190">
        <f>IF(A27="","",100*W27/(30-COUNTIF(Données!B27:AE27,"A")))</f>
        <v>0</v>
      </c>
    </row>
    <row r="28" spans="1:24" ht="15.75">
      <c r="A28" s="196">
        <f>IF(Données!A28="","",Données!A28)</f>
        <v>0</v>
      </c>
      <c r="B28" s="197">
        <f>IF(A28="","",COUNTIF(Données!B28:D28,1))</f>
        <v>0</v>
      </c>
      <c r="C28" s="197">
        <f>IF(A28="","",COUNTIF(Données!F28:H28,1))</f>
        <v>0</v>
      </c>
      <c r="D28" s="197">
        <f>IF(A28="","",IF(Données!O28=1,1,IF(Données!O28=2,0.5,0)))</f>
        <v>0</v>
      </c>
      <c r="E28" s="197">
        <f>IF(A28="","",COUNTIF(Données!AA28:AC28,1))</f>
        <v>0</v>
      </c>
      <c r="F28" s="198">
        <f t="shared" si="0"/>
        <v>0</v>
      </c>
      <c r="G28" s="199">
        <f>IF(A28="","",100*F28/(10-COUNTIF(Données!B28:D28,"A")-COUNTIF(Données!F28:H28,"A")-COUNTIF(Données!O28,"A")-COUNTIF(Données!AA28:AC28,"A")))</f>
        <v>0</v>
      </c>
      <c r="H28" s="200">
        <f>IF(A28="","",COUNTIF(Données!E28,1))</f>
        <v>0</v>
      </c>
      <c r="I28" s="201">
        <f>IF(A28="","",COUNTIF(Données!X28:Z28,1)+0.5*COUNTIF(Données!X28:Z28,2))</f>
        <v>0</v>
      </c>
      <c r="J28" s="201">
        <f>IF(A28="","",COUNTIF(Données!AD28:AD28,1)+0.5*COUNTIF(Données!AD28:AD28,2))</f>
        <v>0</v>
      </c>
      <c r="K28" s="202">
        <f t="shared" si="1"/>
        <v>0</v>
      </c>
      <c r="L28" s="203">
        <f>IF(A28="","",100*K28/(5-COUNTIF(Données!E28,"A")-COUNTIF(Données!X28:Z28,"A")-COUNTIF(Données!AD28:AD28,"A")))</f>
        <v>0</v>
      </c>
      <c r="M28" s="204">
        <f>IF(A28="","",COUNTIF(Données!I28:L28,1))</f>
        <v>0</v>
      </c>
      <c r="N28" s="204">
        <f>IF(A28="","",COUNTIF(Données!P28:R28,1))</f>
        <v>0</v>
      </c>
      <c r="O28" s="204">
        <f>IF(A28="","",COUNTIF(Données!S28:T28,1)+0.5*COUNTIF(Données!S28:T28,2))</f>
        <v>0</v>
      </c>
      <c r="P28" s="204">
        <f>IF(A28="","",COUNTIF(Données!AE28,1)+0.5*COUNTIF(Données!AE28,2))</f>
        <v>0</v>
      </c>
      <c r="Q28" s="205">
        <f t="shared" si="2"/>
        <v>0</v>
      </c>
      <c r="R28" s="206">
        <f>IF(A28="","",100*Q28/(10-COUNTIF(Données!I28:L28,"A")-COUNTIF(Données!P28:T28,"A")-COUNTIF(Données!AE28,"A")))</f>
        <v>0</v>
      </c>
      <c r="S28" s="201">
        <f>IF(A28="","",COUNTIF(Données!M28:N28,1))</f>
        <v>0</v>
      </c>
      <c r="T28" s="201">
        <f>IF(A28="","",COUNTIF(Données!U28:W28,1))</f>
        <v>0</v>
      </c>
      <c r="U28" s="207">
        <f t="shared" si="3"/>
        <v>0</v>
      </c>
      <c r="V28" s="199">
        <f>IF(A28="","",100*U28/(11-COUNTIF(Données!M28:N28,"A")-COUNTIF(Données!U28:W28,"A")))</f>
        <v>0</v>
      </c>
      <c r="W28" s="208">
        <f t="shared" si="4"/>
        <v>0</v>
      </c>
      <c r="X28" s="203">
        <f>IF(A28="","",100*W28/(30-COUNTIF(Données!B28:AE28,"A")))</f>
        <v>0</v>
      </c>
    </row>
    <row r="29" spans="1:24" ht="15.75">
      <c r="A29" s="184">
        <f>IF(Données!A29="","",Données!A29)</f>
        <v>0</v>
      </c>
      <c r="B29" s="185">
        <f>IF(A29="","",COUNTIF(Données!B29:D29,1))</f>
        <v>0</v>
      </c>
      <c r="C29" s="185">
        <f>IF(A29="","",COUNTIF(Données!F29:H29,1))</f>
        <v>0</v>
      </c>
      <c r="D29" s="185">
        <f>IF(A29="","",IF(Données!O29=1,1,IF(Données!O29=2,0.5,0)))</f>
        <v>0</v>
      </c>
      <c r="E29" s="185">
        <f>IF(A29="","",COUNTIF(Données!AA29:AC29,1))</f>
        <v>0</v>
      </c>
      <c r="F29" s="186">
        <f t="shared" si="0"/>
        <v>0</v>
      </c>
      <c r="G29" s="187">
        <f>IF(A29="","",100*F29/(10-COUNTIF(Données!B29:D29,"A")-COUNTIF(Données!F29:H29,"A")-COUNTIF(Données!O29,"A")-COUNTIF(Données!AA29:AC29,"A")))</f>
        <v>0</v>
      </c>
      <c r="H29" s="188">
        <f>IF(A29="","",COUNTIF(Données!E29,1))</f>
        <v>0</v>
      </c>
      <c r="I29" s="188">
        <f>IF(A29="","",COUNTIF(Données!X29:Z29,1)+0.5*COUNTIF(Données!X29:Z29,2))</f>
        <v>0</v>
      </c>
      <c r="J29" s="188">
        <f>IF(A29="","",COUNTIF(Données!AD29:AD29,1)+0.5*COUNTIF(Données!AD29:AD29,2))</f>
        <v>0</v>
      </c>
      <c r="K29" s="189">
        <f t="shared" si="1"/>
        <v>0</v>
      </c>
      <c r="L29" s="190">
        <f>IF(A29="","",100*K29/(5-COUNTIF(Données!E29,"A")-COUNTIF(Données!X29:Z29,"A")-COUNTIF(Données!AD29:AD29,"A")))</f>
        <v>0</v>
      </c>
      <c r="M29" s="191">
        <f>IF(A29="","",COUNTIF(Données!I29:L29,1))</f>
        <v>0</v>
      </c>
      <c r="N29" s="191">
        <f>IF(A29="","",COUNTIF(Données!P29:R29,1))</f>
        <v>0</v>
      </c>
      <c r="O29" s="191">
        <f>IF(A29="","",COUNTIF(Données!S29:T29,1)+0.5*COUNTIF(Données!S29:T29,2))</f>
        <v>0</v>
      </c>
      <c r="P29" s="191">
        <f>IF(A29="","",COUNTIF(Données!AE29,1)+0.5*COUNTIF(Données!AE29,2))</f>
        <v>0</v>
      </c>
      <c r="Q29" s="189">
        <f t="shared" si="2"/>
        <v>0</v>
      </c>
      <c r="R29" s="192">
        <f>IF(A29="","",100*Q29/(10-COUNTIF(Données!I29:L29,"A")-COUNTIF(Données!P29:T29,"A")-COUNTIF(Données!AE29,"A")))</f>
        <v>0</v>
      </c>
      <c r="S29" s="188">
        <f>IF(A29="","",COUNTIF(Données!M29:N29,1))</f>
        <v>0</v>
      </c>
      <c r="T29" s="188">
        <f>IF(A29="","",COUNTIF(Données!U29:W29,1))</f>
        <v>0</v>
      </c>
      <c r="U29" s="193">
        <f t="shared" si="3"/>
        <v>0</v>
      </c>
      <c r="V29" s="194">
        <f>IF(A29="","",100*U29/(11-COUNTIF(Données!M29:N29,"A")-COUNTIF(Données!U29:W29,"A")))</f>
        <v>0</v>
      </c>
      <c r="W29" s="195">
        <f t="shared" si="4"/>
        <v>0</v>
      </c>
      <c r="X29" s="190">
        <f>IF(A29="","",100*W29/(30-COUNTIF(Données!B29:AE29,"A")))</f>
        <v>0</v>
      </c>
    </row>
    <row r="30" spans="1:24" ht="15.75">
      <c r="A30" s="196">
        <f>IF(Données!A30="","",Données!A30)</f>
        <v>0</v>
      </c>
      <c r="B30" s="197">
        <f>IF(A30="","",COUNTIF(Données!B30:D30,1))</f>
        <v>0</v>
      </c>
      <c r="C30" s="197">
        <f>IF(A30="","",COUNTIF(Données!F30:H30,1))</f>
        <v>0</v>
      </c>
      <c r="D30" s="197">
        <f>IF(A30="","",IF(Données!O30=1,1,IF(Données!O30=2,0.5,0)))</f>
        <v>0</v>
      </c>
      <c r="E30" s="197">
        <f>IF(A30="","",COUNTIF(Données!AA30:AC30,1))</f>
        <v>0</v>
      </c>
      <c r="F30" s="198">
        <f t="shared" si="0"/>
        <v>0</v>
      </c>
      <c r="G30" s="199">
        <f>IF(A30="","",100*F30/(10-COUNTIF(Données!B30:D30,"A")-COUNTIF(Données!F30:H30,"A")-COUNTIF(Données!O30,"A")-COUNTIF(Données!AA30:AC30,"A")))</f>
        <v>0</v>
      </c>
      <c r="H30" s="200">
        <f>IF(A30="","",COUNTIF(Données!E30,1))</f>
        <v>0</v>
      </c>
      <c r="I30" s="201">
        <f>IF(A30="","",COUNTIF(Données!X30:Z30,1)+0.5*COUNTIF(Données!X30:Z30,2))</f>
        <v>0</v>
      </c>
      <c r="J30" s="201">
        <f>IF(A30="","",COUNTIF(Données!AD30:AD30,1)+0.5*COUNTIF(Données!AD30:AD30,2))</f>
        <v>0</v>
      </c>
      <c r="K30" s="202">
        <f t="shared" si="1"/>
        <v>0</v>
      </c>
      <c r="L30" s="203">
        <f>IF(A30="","",100*K30/(5-COUNTIF(Données!E30,"A")-COUNTIF(Données!X30:Z30,"A")-COUNTIF(Données!AD30:AD30,"A")))</f>
        <v>0</v>
      </c>
      <c r="M30" s="204">
        <f>IF(A30="","",COUNTIF(Données!I30:L30,1))</f>
        <v>0</v>
      </c>
      <c r="N30" s="204">
        <f>IF(A30="","",COUNTIF(Données!P30:R30,1))</f>
        <v>0</v>
      </c>
      <c r="O30" s="204">
        <f>IF(A30="","",COUNTIF(Données!S30:T30,1)+0.5*COUNTIF(Données!S30:T30,2))</f>
        <v>0</v>
      </c>
      <c r="P30" s="204">
        <f>IF(A30="","",COUNTIF(Données!AE30,1)+0.5*COUNTIF(Données!AE30,2))</f>
        <v>0</v>
      </c>
      <c r="Q30" s="205">
        <f t="shared" si="2"/>
        <v>0</v>
      </c>
      <c r="R30" s="206">
        <f>IF(A30="","",100*Q30/(10-COUNTIF(Données!I30:L30,"A")-COUNTIF(Données!P30:T30,"A")-COUNTIF(Données!AE30,"A")))</f>
        <v>0</v>
      </c>
      <c r="S30" s="201">
        <f>IF(A30="","",COUNTIF(Données!M30:N30,1))</f>
        <v>0</v>
      </c>
      <c r="T30" s="201">
        <f>IF(A30="","",COUNTIF(Données!U30:W30,1))</f>
        <v>0</v>
      </c>
      <c r="U30" s="207">
        <f t="shared" si="3"/>
        <v>0</v>
      </c>
      <c r="V30" s="199">
        <f>IF(A30="","",100*U30/(11-COUNTIF(Données!M30:N30,"A")-COUNTIF(Données!U30:W30,"A")))</f>
        <v>0</v>
      </c>
      <c r="W30" s="208">
        <f t="shared" si="4"/>
        <v>0</v>
      </c>
      <c r="X30" s="203">
        <f>IF(A30="","",100*W30/(30-COUNTIF(Données!B30:AE30,"A")))</f>
        <v>0</v>
      </c>
    </row>
    <row r="31" spans="1:24" ht="15.75">
      <c r="A31" s="184">
        <f>IF(Données!A31="","",Données!A31)</f>
        <v>0</v>
      </c>
      <c r="B31" s="185">
        <f>IF(A31="","",COUNTIF(Données!B31:D31,1))</f>
        <v>0</v>
      </c>
      <c r="C31" s="185">
        <f>IF(A31="","",COUNTIF(Données!F31:H31,1))</f>
        <v>0</v>
      </c>
      <c r="D31" s="185">
        <f>IF(A31="","",IF(Données!O31=1,1,IF(Données!O31=2,0.5,0)))</f>
        <v>0</v>
      </c>
      <c r="E31" s="185">
        <f>IF(A31="","",COUNTIF(Données!AA31:AC31,1))</f>
        <v>0</v>
      </c>
      <c r="F31" s="186">
        <f t="shared" si="0"/>
        <v>0</v>
      </c>
      <c r="G31" s="187">
        <f>IF(A31="","",100*F31/(10-COUNTIF(Données!B31:D31,"A")-COUNTIF(Données!F31:H31,"A")-COUNTIF(Données!O31,"A")-COUNTIF(Données!AA31:AC31,"A")))</f>
        <v>0</v>
      </c>
      <c r="H31" s="188">
        <f>IF(A31="","",COUNTIF(Données!E31,1))</f>
        <v>0</v>
      </c>
      <c r="I31" s="188">
        <f>IF(A31="","",COUNTIF(Données!X31:Z31,1)+0.5*COUNTIF(Données!X31:Z31,2))</f>
        <v>0</v>
      </c>
      <c r="J31" s="188">
        <f>IF(A31="","",COUNTIF(Données!AD31:AD31,1)+0.5*COUNTIF(Données!AD31:AD31,2))</f>
        <v>0</v>
      </c>
      <c r="K31" s="189">
        <f t="shared" si="1"/>
        <v>0</v>
      </c>
      <c r="L31" s="190">
        <f>IF(A31="","",100*K31/(5-COUNTIF(Données!E31,"A")-COUNTIF(Données!X31:Z31,"A")-COUNTIF(Données!AD31:AD31,"A")))</f>
        <v>0</v>
      </c>
      <c r="M31" s="191">
        <f>IF(A31="","",COUNTIF(Données!I31:L31,1))</f>
        <v>0</v>
      </c>
      <c r="N31" s="191">
        <f>IF(A31="","",COUNTIF(Données!P31:R31,1))</f>
        <v>0</v>
      </c>
      <c r="O31" s="191">
        <f>IF(A31="","",COUNTIF(Données!S31:T31,1)+0.5*COUNTIF(Données!S31:T31,2))</f>
        <v>0</v>
      </c>
      <c r="P31" s="191">
        <f>IF(A31="","",COUNTIF(Données!AE31,1)+0.5*COUNTIF(Données!AE31,2))</f>
        <v>0</v>
      </c>
      <c r="Q31" s="189">
        <f t="shared" si="2"/>
        <v>0</v>
      </c>
      <c r="R31" s="192">
        <f>IF(A31="","",100*Q31/(10-COUNTIF(Données!I31:L31,"A")-COUNTIF(Données!P31:T31,"A")-COUNTIF(Données!AE31,"A")))</f>
        <v>0</v>
      </c>
      <c r="S31" s="188">
        <f>IF(A31="","",COUNTIF(Données!M31:N31,1))</f>
        <v>0</v>
      </c>
      <c r="T31" s="188">
        <f>IF(A31="","",COUNTIF(Données!U31:W31,1))</f>
        <v>0</v>
      </c>
      <c r="U31" s="193">
        <f t="shared" si="3"/>
        <v>0</v>
      </c>
      <c r="V31" s="194">
        <f>IF(A31="","",100*U31/(11-COUNTIF(Données!M31:N31,"A")-COUNTIF(Données!U31:W31,"A")))</f>
        <v>0</v>
      </c>
      <c r="W31" s="195">
        <f t="shared" si="4"/>
        <v>0</v>
      </c>
      <c r="X31" s="190">
        <f>IF(A31="","",100*W31/(30-COUNTIF(Données!B31:AE31,"A")))</f>
        <v>0</v>
      </c>
    </row>
    <row r="32" spans="1:24" ht="15.75">
      <c r="A32" s="196">
        <f>IF(Données!A32="","",Données!A32)</f>
        <v>0</v>
      </c>
      <c r="B32" s="197">
        <f>IF(A32="","",COUNTIF(Données!B32:D32,1))</f>
        <v>0</v>
      </c>
      <c r="C32" s="197">
        <f>IF(A32="","",COUNTIF(Données!F32:H32,1))</f>
        <v>0</v>
      </c>
      <c r="D32" s="197">
        <f>IF(A32="","",IF(Données!O32=1,1,IF(Données!O32=2,0.5,0)))</f>
        <v>0</v>
      </c>
      <c r="E32" s="197">
        <f>IF(A32="","",COUNTIF(Données!AA32:AC32,1))</f>
        <v>0</v>
      </c>
      <c r="F32" s="198">
        <f t="shared" si="0"/>
        <v>0</v>
      </c>
      <c r="G32" s="199">
        <f>IF(A32="","",100*F32/(10-COUNTIF(Données!B32:D32,"A")-COUNTIF(Données!F32:H32,"A")-COUNTIF(Données!O32,"A")-COUNTIF(Données!AA32:AC32,"A")))</f>
        <v>0</v>
      </c>
      <c r="H32" s="200">
        <f>IF(A32="","",COUNTIF(Données!E32,1))</f>
        <v>0</v>
      </c>
      <c r="I32" s="201">
        <f>IF(A32="","",COUNTIF(Données!X32:Z32,1)+0.5*COUNTIF(Données!X32:Z32,2))</f>
        <v>0</v>
      </c>
      <c r="J32" s="201">
        <f>IF(A32="","",COUNTIF(Données!AD32:AD32,1)+0.5*COUNTIF(Données!AD32:AD32,2))</f>
        <v>0</v>
      </c>
      <c r="K32" s="202">
        <f t="shared" si="1"/>
        <v>0</v>
      </c>
      <c r="L32" s="203">
        <f>IF(A32="","",100*K32/(5-COUNTIF(Données!E32,"A")-COUNTIF(Données!X32:Z32,"A")-COUNTIF(Données!AD32:AD32,"A")))</f>
        <v>0</v>
      </c>
      <c r="M32" s="204">
        <f>IF(A32="","",COUNTIF(Données!I32:L32,1))</f>
        <v>0</v>
      </c>
      <c r="N32" s="204">
        <f>IF(A32="","",COUNTIF(Données!P32:R32,1))</f>
        <v>0</v>
      </c>
      <c r="O32" s="204">
        <f>IF(A32="","",COUNTIF(Données!S32:T32,1)+0.5*COUNTIF(Données!S32:T32,2))</f>
        <v>0</v>
      </c>
      <c r="P32" s="204">
        <f>IF(A32="","",COUNTIF(Données!AE32,1)+0.5*COUNTIF(Données!AE32,2))</f>
        <v>0</v>
      </c>
      <c r="Q32" s="205">
        <f t="shared" si="2"/>
        <v>0</v>
      </c>
      <c r="R32" s="206">
        <f>IF(A32="","",100*Q32/(10-COUNTIF(Données!I32:L32,"A")-COUNTIF(Données!P32:T32,"A")-COUNTIF(Données!AE32,"A")))</f>
        <v>0</v>
      </c>
      <c r="S32" s="201">
        <f>IF(A32="","",COUNTIF(Données!M32:N32,1))</f>
        <v>0</v>
      </c>
      <c r="T32" s="201">
        <f>IF(A32="","",COUNTIF(Données!U32:W32,1))</f>
        <v>0</v>
      </c>
      <c r="U32" s="207">
        <f t="shared" si="3"/>
        <v>0</v>
      </c>
      <c r="V32" s="199">
        <f>IF(A32="","",100*U32/(11-COUNTIF(Données!M32:N32,"A")-COUNTIF(Données!U32:W32,"A")))</f>
        <v>0</v>
      </c>
      <c r="W32" s="208">
        <f t="shared" si="4"/>
        <v>0</v>
      </c>
      <c r="X32" s="203">
        <f>IF(A32="","",100*W32/(30-COUNTIF(Données!B32:AE32,"A")))</f>
        <v>0</v>
      </c>
    </row>
    <row r="33" spans="1:24" ht="15.75">
      <c r="A33" s="184">
        <f>IF(Données!A33="","",Données!A33)</f>
        <v>0</v>
      </c>
      <c r="B33" s="185">
        <f>IF(A33="","",COUNTIF(Données!B33:D33,1))</f>
        <v>0</v>
      </c>
      <c r="C33" s="185">
        <f>IF(A33="","",COUNTIF(Données!F33:H33,1))</f>
        <v>0</v>
      </c>
      <c r="D33" s="185">
        <f>IF(A33="","",IF(Données!O33=1,1,IF(Données!O33=2,0.5,0)))</f>
        <v>0</v>
      </c>
      <c r="E33" s="185">
        <f>IF(A33="","",COUNTIF(Données!AA33:AC33,1))</f>
        <v>0</v>
      </c>
      <c r="F33" s="186">
        <f t="shared" si="0"/>
        <v>0</v>
      </c>
      <c r="G33" s="187">
        <f>IF(A33="","",100*F33/(10-COUNTIF(Données!B33:D33,"A")-COUNTIF(Données!F33:H33,"A")-COUNTIF(Données!O33,"A")-COUNTIF(Données!AA33:AC33,"A")))</f>
        <v>0</v>
      </c>
      <c r="H33" s="188">
        <f>IF(A33="","",COUNTIF(Données!E33,1))</f>
        <v>0</v>
      </c>
      <c r="I33" s="188">
        <f>IF(A33="","",COUNTIF(Données!X33:Z33,1)+0.5*COUNTIF(Données!X33:Z33,2))</f>
        <v>0</v>
      </c>
      <c r="J33" s="188">
        <f>IF(A33="","",COUNTIF(Données!AD33:AD33,1)+0.5*COUNTIF(Données!AD33:AD33,2))</f>
        <v>0</v>
      </c>
      <c r="K33" s="189">
        <f t="shared" si="1"/>
        <v>0</v>
      </c>
      <c r="L33" s="190">
        <f>IF(A33="","",100*K33/(5-COUNTIF(Données!E33,"A")-COUNTIF(Données!X33:Z33,"A")-COUNTIF(Données!AD33:AD33,"A")))</f>
        <v>0</v>
      </c>
      <c r="M33" s="191">
        <f>IF(A33="","",COUNTIF(Données!I33:L33,1))</f>
        <v>0</v>
      </c>
      <c r="N33" s="191">
        <f>IF(A33="","",COUNTIF(Données!P33:R33,1))</f>
        <v>0</v>
      </c>
      <c r="O33" s="191">
        <f>IF(A33="","",COUNTIF(Données!S33:T33,1)+0.5*COUNTIF(Données!S33:T33,2))</f>
        <v>0</v>
      </c>
      <c r="P33" s="191">
        <f>IF(A33="","",COUNTIF(Données!AE33,1)+0.5*COUNTIF(Données!AE33,2))</f>
        <v>0</v>
      </c>
      <c r="Q33" s="189">
        <f t="shared" si="2"/>
        <v>0</v>
      </c>
      <c r="R33" s="192">
        <f>IF(A33="","",100*Q33/(10-COUNTIF(Données!I33:L33,"A")-COUNTIF(Données!P33:T33,"A")-COUNTIF(Données!AE33,"A")))</f>
        <v>0</v>
      </c>
      <c r="S33" s="188">
        <f>IF(A33="","",COUNTIF(Données!M33:N33,1))</f>
        <v>0</v>
      </c>
      <c r="T33" s="188">
        <f>IF(A33="","",COUNTIF(Données!U33:W33,1))</f>
        <v>0</v>
      </c>
      <c r="U33" s="193">
        <f t="shared" si="3"/>
        <v>0</v>
      </c>
      <c r="V33" s="194">
        <f>IF(A33="","",100*U33/(11-COUNTIF(Données!M33:N33,"A")-COUNTIF(Données!U33:W33,"A")))</f>
        <v>0</v>
      </c>
      <c r="W33" s="195">
        <f t="shared" si="4"/>
        <v>0</v>
      </c>
      <c r="X33" s="190">
        <f>IF(A33="","",100*W33/(30-COUNTIF(Données!B33:AE33,"A")))</f>
        <v>0</v>
      </c>
    </row>
    <row r="34" spans="1:24" ht="15.75">
      <c r="A34" s="196">
        <f>IF(Données!A34="","",Données!A34)</f>
        <v>0</v>
      </c>
      <c r="B34" s="197">
        <f>IF(A34="","",COUNTIF(Données!B34:D34,1))</f>
        <v>0</v>
      </c>
      <c r="C34" s="197">
        <f>IF(A34="","",COUNTIF(Données!F34:H34,1))</f>
        <v>0</v>
      </c>
      <c r="D34" s="197">
        <f>IF(A34="","",IF(Données!O34=1,1,IF(Données!O34=2,0.5,0)))</f>
        <v>0</v>
      </c>
      <c r="E34" s="197">
        <f>IF(A34="","",COUNTIF(Données!AA34:AC34,1))</f>
        <v>0</v>
      </c>
      <c r="F34" s="198">
        <f t="shared" si="0"/>
        <v>0</v>
      </c>
      <c r="G34" s="199">
        <f>IF(A34="","",100*F34/(10-COUNTIF(Données!B34:D34,"A")-COUNTIF(Données!F34:H34,"A")-COUNTIF(Données!O34,"A")-COUNTIF(Données!AA34:AC34,"A")))</f>
        <v>0</v>
      </c>
      <c r="H34" s="200">
        <f>IF(A34="","",COUNTIF(Données!E34,1))</f>
        <v>0</v>
      </c>
      <c r="I34" s="201">
        <f>IF(A34="","",COUNTIF(Données!X34:Z34,1)+0.5*COUNTIF(Données!X34:Z34,2))</f>
        <v>0</v>
      </c>
      <c r="J34" s="201">
        <f>IF(A34="","",COUNTIF(Données!AD34:AD34,1)+0.5*COUNTIF(Données!AD34:AD34,2))</f>
        <v>0</v>
      </c>
      <c r="K34" s="202">
        <f t="shared" si="1"/>
        <v>0</v>
      </c>
      <c r="L34" s="203">
        <f>IF(A34="","",100*K34/(5-COUNTIF(Données!E34,"A")-COUNTIF(Données!X34:Z34,"A")-COUNTIF(Données!AD34:AD34,"A")))</f>
        <v>0</v>
      </c>
      <c r="M34" s="204">
        <f>IF(A34="","",COUNTIF(Données!I34:L34,1))</f>
        <v>0</v>
      </c>
      <c r="N34" s="204">
        <f>IF(A34="","",COUNTIF(Données!P34:R34,1))</f>
        <v>0</v>
      </c>
      <c r="O34" s="204">
        <f>IF(A34="","",COUNTIF(Données!S34:T34,1)+0.5*COUNTIF(Données!S34:T34,2))</f>
        <v>0</v>
      </c>
      <c r="P34" s="204">
        <f>IF(A34="","",COUNTIF(Données!AE34,1)+0.5*COUNTIF(Données!AE34,2))</f>
        <v>0</v>
      </c>
      <c r="Q34" s="205">
        <f t="shared" si="2"/>
        <v>0</v>
      </c>
      <c r="R34" s="206">
        <f>IF(A34="","",100*Q34/(10-COUNTIF(Données!I34:L34,"A")-COUNTIF(Données!P34:T34,"A")-COUNTIF(Données!AE34,"A")))</f>
        <v>0</v>
      </c>
      <c r="S34" s="201">
        <f>IF(A34="","",COUNTIF(Données!M34:N34,1))</f>
        <v>0</v>
      </c>
      <c r="T34" s="201">
        <f>IF(A34="","",COUNTIF(Données!U34:W34,1))</f>
        <v>0</v>
      </c>
      <c r="U34" s="207">
        <f t="shared" si="3"/>
        <v>0</v>
      </c>
      <c r="V34" s="199">
        <f>IF(A34="","",100*U34/(11-COUNTIF(Données!M34:N34,"A")-COUNTIF(Données!U34:W34,"A")))</f>
        <v>0</v>
      </c>
      <c r="W34" s="208">
        <f t="shared" si="4"/>
        <v>0</v>
      </c>
      <c r="X34" s="203">
        <f>IF(A34="","",100*W34/(30-COUNTIF(Données!B34:AE34,"A")))</f>
        <v>0</v>
      </c>
    </row>
    <row r="35" spans="1:24" ht="15.75">
      <c r="A35" s="184">
        <f>IF(Données!A35="","",Données!A35)</f>
        <v>0</v>
      </c>
      <c r="B35" s="185">
        <f>IF(A35="","",COUNTIF(Données!B35:D35,1))</f>
        <v>0</v>
      </c>
      <c r="C35" s="185">
        <f>IF(A35="","",COUNTIF(Données!F35:H35,1))</f>
        <v>0</v>
      </c>
      <c r="D35" s="185">
        <f>IF(A35="","",IF(Données!O35=1,1,IF(Données!O35=2,0.5,0)))</f>
        <v>0</v>
      </c>
      <c r="E35" s="185">
        <f>IF(A35="","",COUNTIF(Données!AA35:AC35,1))</f>
        <v>0</v>
      </c>
      <c r="F35" s="186">
        <f t="shared" si="0"/>
        <v>0</v>
      </c>
      <c r="G35" s="187">
        <f>IF(A35="","",100*F35/(10-COUNTIF(Données!B35:D35,"A")-COUNTIF(Données!F35:H35,"A")-COUNTIF(Données!O35,"A")-COUNTIF(Données!AA35:AC35,"A")))</f>
        <v>0</v>
      </c>
      <c r="H35" s="188">
        <f>IF(A35="","",COUNTIF(Données!E35,1))</f>
        <v>0</v>
      </c>
      <c r="I35" s="188">
        <f>IF(A35="","",COUNTIF(Données!X35:Z35,1)+0.5*COUNTIF(Données!X35:Z35,2))</f>
        <v>0</v>
      </c>
      <c r="J35" s="188">
        <f>IF(A35="","",COUNTIF(Données!AD35:AD35,1)+0.5*COUNTIF(Données!AD35:AD35,2))</f>
        <v>0</v>
      </c>
      <c r="K35" s="189">
        <f t="shared" si="1"/>
        <v>0</v>
      </c>
      <c r="L35" s="190">
        <f>IF(A35="","",100*K35/(5-COUNTIF(Données!E35,"A")-COUNTIF(Données!X35:Z35,"A")-COUNTIF(Données!AD35:AD35,"A")))</f>
        <v>0</v>
      </c>
      <c r="M35" s="191">
        <f>IF(A35="","",COUNTIF(Données!I35:L35,1))</f>
        <v>0</v>
      </c>
      <c r="N35" s="191">
        <f>IF(A35="","",COUNTIF(Données!P35:R35,1))</f>
        <v>0</v>
      </c>
      <c r="O35" s="191">
        <f>IF(A35="","",COUNTIF(Données!S35:T35,1)+0.5*COUNTIF(Données!S35:T35,2))</f>
        <v>0</v>
      </c>
      <c r="P35" s="191">
        <f>IF(A35="","",COUNTIF(Données!AE35,1)+0.5*COUNTIF(Données!AE35,2))</f>
        <v>0</v>
      </c>
      <c r="Q35" s="189">
        <f t="shared" si="2"/>
        <v>0</v>
      </c>
      <c r="R35" s="192">
        <f>IF(A35="","",100*Q35/(10-COUNTIF(Données!I35:L35,"A")-COUNTIF(Données!P35:T35,"A")-COUNTIF(Données!AE35,"A")))</f>
        <v>0</v>
      </c>
      <c r="S35" s="188">
        <f>IF(A35="","",COUNTIF(Données!M35:N35,1))</f>
        <v>0</v>
      </c>
      <c r="T35" s="188">
        <f>IF(A35="","",COUNTIF(Données!U35:W35,1))</f>
        <v>0</v>
      </c>
      <c r="U35" s="193">
        <f t="shared" si="3"/>
        <v>0</v>
      </c>
      <c r="V35" s="194">
        <f>IF(A35="","",100*U35/(11-COUNTIF(Données!M35:N35,"A")-COUNTIF(Données!U35:W35,"A")))</f>
        <v>0</v>
      </c>
      <c r="W35" s="195">
        <f t="shared" si="4"/>
        <v>0</v>
      </c>
      <c r="X35" s="190">
        <f>IF(A35="","",100*W35/(30-COUNTIF(Données!B35:AE35,"A")))</f>
        <v>0</v>
      </c>
    </row>
    <row r="36" spans="1:24" ht="15.75">
      <c r="A36" s="196">
        <f>IF(Données!A36="","",Données!A36)</f>
        <v>0</v>
      </c>
      <c r="B36" s="197">
        <f>IF(A36="","",COUNTIF(Données!B36:D36,1))</f>
        <v>0</v>
      </c>
      <c r="C36" s="197">
        <f>IF(A36="","",COUNTIF(Données!F36:H36,1))</f>
        <v>0</v>
      </c>
      <c r="D36" s="197">
        <f>IF(A36="","",IF(Données!O36=1,1,IF(Données!O36=2,0.5,0)))</f>
        <v>0</v>
      </c>
      <c r="E36" s="197">
        <f>IF(A36="","",COUNTIF(Données!AA36:AC36,1))</f>
        <v>0</v>
      </c>
      <c r="F36" s="198">
        <f t="shared" si="0"/>
        <v>0</v>
      </c>
      <c r="G36" s="199">
        <f>IF(A36="","",100*F36/(10-COUNTIF(Données!B36:D36,"A")-COUNTIF(Données!F36:H36,"A")-COUNTIF(Données!O36,"A")-COUNTIF(Données!AA36:AC36,"A")))</f>
        <v>0</v>
      </c>
      <c r="H36" s="200">
        <f>IF(A36="","",COUNTIF(Données!E36,1))</f>
        <v>0</v>
      </c>
      <c r="I36" s="201">
        <f>IF(A36="","",COUNTIF(Données!X36:Z36,1)+0.5*COUNTIF(Données!X36:Z36,2))</f>
        <v>0</v>
      </c>
      <c r="J36" s="201">
        <f>IF(A36="","",COUNTIF(Données!AD36:AD36,1)+0.5*COUNTIF(Données!AD36:AD36,2))</f>
        <v>0</v>
      </c>
      <c r="K36" s="202">
        <f t="shared" si="1"/>
        <v>0</v>
      </c>
      <c r="L36" s="203">
        <f>IF(A36="","",100*K36/(5-COUNTIF(Données!E36,"A")-COUNTIF(Données!X36:Z36,"A")-COUNTIF(Données!AD36:AD36,"A")))</f>
        <v>0</v>
      </c>
      <c r="M36" s="204">
        <f>IF(A36="","",COUNTIF(Données!I36:L36,1))</f>
        <v>0</v>
      </c>
      <c r="N36" s="204">
        <f>IF(A36="","",COUNTIF(Données!P36:R36,1))</f>
        <v>0</v>
      </c>
      <c r="O36" s="204">
        <f>IF(A36="","",COUNTIF(Données!S36:T36,1)+0.5*COUNTIF(Données!S36:T36,2))</f>
        <v>0</v>
      </c>
      <c r="P36" s="204">
        <f>IF(A36="","",COUNTIF(Données!AE36,1)+0.5*COUNTIF(Données!AE36,2))</f>
        <v>0</v>
      </c>
      <c r="Q36" s="205">
        <f t="shared" si="2"/>
        <v>0</v>
      </c>
      <c r="R36" s="206">
        <f>IF(A36="","",100*Q36/(10-COUNTIF(Données!I36:L36,"A")-COUNTIF(Données!P36:T36,"A")-COUNTIF(Données!AE36,"A")))</f>
        <v>0</v>
      </c>
      <c r="S36" s="201">
        <f>IF(A36="","",COUNTIF(Données!M36:N36,1))</f>
        <v>0</v>
      </c>
      <c r="T36" s="201">
        <f>IF(A36="","",COUNTIF(Données!U36:W36,1))</f>
        <v>0</v>
      </c>
      <c r="U36" s="207">
        <f t="shared" si="3"/>
        <v>0</v>
      </c>
      <c r="V36" s="199">
        <f>IF(A36="","",100*U36/(11-COUNTIF(Données!M36:N36,"A")-COUNTIF(Données!U36:W36,"A")))</f>
        <v>0</v>
      </c>
      <c r="W36" s="208">
        <f t="shared" si="4"/>
        <v>0</v>
      </c>
      <c r="X36" s="203">
        <f>IF(A36="","",100*W36/(30-COUNTIF(Données!B36:AE36,"A")))</f>
        <v>0</v>
      </c>
    </row>
    <row r="37" spans="1:24" ht="15.75">
      <c r="A37" s="184">
        <f>IF(Données!A37="","",Données!A37)</f>
        <v>0</v>
      </c>
      <c r="B37" s="185">
        <f>IF(A37="","",COUNTIF(Données!B37:D37,1))</f>
        <v>0</v>
      </c>
      <c r="C37" s="185">
        <f>IF(A37="","",COUNTIF(Données!F37:H37,1))</f>
        <v>0</v>
      </c>
      <c r="D37" s="185">
        <f>IF(A37="","",IF(Données!O37=1,1,IF(Données!O37=2,0.5,0)))</f>
        <v>0</v>
      </c>
      <c r="E37" s="185">
        <f>IF(A37="","",COUNTIF(Données!AA37:AC37,1))</f>
        <v>0</v>
      </c>
      <c r="F37" s="186">
        <f t="shared" si="0"/>
        <v>0</v>
      </c>
      <c r="G37" s="187">
        <f>IF(A37="","",100*F37/(10-COUNTIF(Données!B37:D37,"A")-COUNTIF(Données!F37:H37,"A")-COUNTIF(Données!O37,"A")-COUNTIF(Données!AA37:AC37,"A")))</f>
        <v>0</v>
      </c>
      <c r="H37" s="188">
        <f>IF(A37="","",COUNTIF(Données!E37,1))</f>
        <v>0</v>
      </c>
      <c r="I37" s="188">
        <f>IF(A37="","",COUNTIF(Données!X37:Z37,1)+0.5*COUNTIF(Données!X37:Z37,2))</f>
        <v>0</v>
      </c>
      <c r="J37" s="188">
        <f>IF(A37="","",COUNTIF(Données!AD37:AD37,1)+0.5*COUNTIF(Données!AD37:AD37,2))</f>
        <v>0</v>
      </c>
      <c r="K37" s="189">
        <f t="shared" si="1"/>
        <v>0</v>
      </c>
      <c r="L37" s="190">
        <f>IF(A37="","",100*K37/(5-COUNTIF(Données!E37,"A")-COUNTIF(Données!X37:Z37,"A")-COUNTIF(Données!AD37:AD37,"A")))</f>
        <v>0</v>
      </c>
      <c r="M37" s="191">
        <f>IF(A37="","",COUNTIF(Données!I37:L37,1))</f>
        <v>0</v>
      </c>
      <c r="N37" s="191">
        <f>IF(A37="","",COUNTIF(Données!P37:R37,1))</f>
        <v>0</v>
      </c>
      <c r="O37" s="191">
        <f>IF(A37="","",COUNTIF(Données!S37:T37,1)+0.5*COUNTIF(Données!S37:T37,2))</f>
        <v>0</v>
      </c>
      <c r="P37" s="191">
        <f>IF(A37="","",COUNTIF(Données!AE37,1)+0.5*COUNTIF(Données!AE37,2))</f>
        <v>0</v>
      </c>
      <c r="Q37" s="189">
        <f t="shared" si="2"/>
        <v>0</v>
      </c>
      <c r="R37" s="192">
        <f>IF(A37="","",100*Q37/(10-COUNTIF(Données!I37:L37,"A")-COUNTIF(Données!P37:T37,"A")-COUNTIF(Données!AE37,"A")))</f>
        <v>0</v>
      </c>
      <c r="S37" s="188">
        <f>IF(A37="","",COUNTIF(Données!M37:N37,1))</f>
        <v>0</v>
      </c>
      <c r="T37" s="188">
        <f>IF(A37="","",COUNTIF(Données!U37:W37,1))</f>
        <v>0</v>
      </c>
      <c r="U37" s="193">
        <f t="shared" si="3"/>
        <v>0</v>
      </c>
      <c r="V37" s="194">
        <f>IF(A37="","",100*U37/(11-COUNTIF(Données!M37:N37,"A")-COUNTIF(Données!U37:W37,"A")))</f>
        <v>0</v>
      </c>
      <c r="W37" s="195">
        <f t="shared" si="4"/>
        <v>0</v>
      </c>
      <c r="X37" s="190">
        <f>IF(A37="","",100*W37/(30-COUNTIF(Données!B37:AE37,"A")))</f>
        <v>0</v>
      </c>
    </row>
    <row r="38" spans="1:24" ht="15.75">
      <c r="A38" s="196">
        <f>IF(Données!A38="","",Données!A38)</f>
        <v>0</v>
      </c>
      <c r="B38" s="197">
        <f>IF(A38="","",COUNTIF(Données!B38:D38,1))</f>
        <v>0</v>
      </c>
      <c r="C38" s="197">
        <f>IF(A38="","",COUNTIF(Données!F38:H38,1))</f>
        <v>0</v>
      </c>
      <c r="D38" s="197">
        <f>IF(A38="","",IF(Données!O38=1,1,IF(Données!O38=2,0.5,0)))</f>
        <v>0</v>
      </c>
      <c r="E38" s="197">
        <f>IF(A38="","",COUNTIF(Données!AA38:AC38,1))</f>
        <v>0</v>
      </c>
      <c r="F38" s="198">
        <f t="shared" si="0"/>
        <v>0</v>
      </c>
      <c r="G38" s="199">
        <f>IF(A38="","",100*F38/(10-COUNTIF(Données!B38:D38,"A")-COUNTIF(Données!F38:H38,"A")-COUNTIF(Données!O38,"A")-COUNTIF(Données!AA38:AC38,"A")))</f>
        <v>0</v>
      </c>
      <c r="H38" s="200">
        <f>IF(A38="","",COUNTIF(Données!E38,1))</f>
        <v>0</v>
      </c>
      <c r="I38" s="201">
        <f>IF(A38="","",COUNTIF(Données!X38:Z38,1)+0.5*COUNTIF(Données!X38:Z38,2))</f>
        <v>0</v>
      </c>
      <c r="J38" s="201">
        <f>IF(A38="","",COUNTIF(Données!AD38:AD38,1)+0.5*COUNTIF(Données!AD38:AD38,2))</f>
        <v>0</v>
      </c>
      <c r="K38" s="202">
        <f t="shared" si="1"/>
        <v>0</v>
      </c>
      <c r="L38" s="203">
        <f>IF(A38="","",100*K38/(5-COUNTIF(Données!E38,"A")-COUNTIF(Données!X38:Z38,"A")-COUNTIF(Données!AD38:AD38,"A")))</f>
        <v>0</v>
      </c>
      <c r="M38" s="204">
        <f>IF(A38="","",COUNTIF(Données!I38:L38,1))</f>
        <v>0</v>
      </c>
      <c r="N38" s="204">
        <f>IF(A38="","",COUNTIF(Données!P38:R38,1))</f>
        <v>0</v>
      </c>
      <c r="O38" s="204">
        <f>IF(A38="","",COUNTIF(Données!S38:T38,1)+0.5*COUNTIF(Données!S38:T38,2))</f>
        <v>0</v>
      </c>
      <c r="P38" s="204">
        <f>IF(A38="","",COUNTIF(Données!AE38,1)+0.5*COUNTIF(Données!AE38,2))</f>
        <v>0</v>
      </c>
      <c r="Q38" s="205">
        <f t="shared" si="2"/>
        <v>0</v>
      </c>
      <c r="R38" s="206">
        <f>IF(A38="","",100*Q38/(10-COUNTIF(Données!I38:L38,"A")-COUNTIF(Données!P38:T38,"A")-COUNTIF(Données!AE38,"A")))</f>
        <v>0</v>
      </c>
      <c r="S38" s="201">
        <f>IF(A38="","",COUNTIF(Données!M38:N38,1))</f>
        <v>0</v>
      </c>
      <c r="T38" s="201">
        <f>IF(A38="","",COUNTIF(Données!U38:W38,1))</f>
        <v>0</v>
      </c>
      <c r="U38" s="207">
        <f t="shared" si="3"/>
        <v>0</v>
      </c>
      <c r="V38" s="199">
        <f>IF(A38="","",100*U38/(11-COUNTIF(Données!M38:N38,"A")-COUNTIF(Données!U38:W38,"A")))</f>
        <v>0</v>
      </c>
      <c r="W38" s="208">
        <f t="shared" si="4"/>
        <v>0</v>
      </c>
      <c r="X38" s="203">
        <f>IF(A38="","",100*W38/(30-COUNTIF(Données!B38:AE38,"A")))</f>
        <v>0</v>
      </c>
    </row>
    <row r="39" spans="1:24" ht="15.75">
      <c r="A39" s="184">
        <f>IF(Données!A39="","",Données!A39)</f>
        <v>0</v>
      </c>
      <c r="B39" s="185">
        <f>IF(A39="","",COUNTIF(Données!B39:D39,1))</f>
        <v>0</v>
      </c>
      <c r="C39" s="185">
        <f>IF(A39="","",COUNTIF(Données!F39:H39,1))</f>
        <v>0</v>
      </c>
      <c r="D39" s="185">
        <f>IF(A39="","",IF(Données!O39=1,1,IF(Données!O39=2,0.5,0)))</f>
        <v>0</v>
      </c>
      <c r="E39" s="185">
        <f>IF(A39="","",COUNTIF(Données!AA39:AC39,1))</f>
        <v>0</v>
      </c>
      <c r="F39" s="186">
        <f t="shared" si="0"/>
        <v>0</v>
      </c>
      <c r="G39" s="187">
        <f>IF(A39="","",100*F39/(10-COUNTIF(Données!B39:D39,"A")-COUNTIF(Données!F39:H39,"A")-COUNTIF(Données!O39,"A")-COUNTIF(Données!AA39:AC39,"A")))</f>
        <v>0</v>
      </c>
      <c r="H39" s="188">
        <f>IF(A39="","",COUNTIF(Données!E39,1))</f>
        <v>0</v>
      </c>
      <c r="I39" s="188">
        <f>IF(A39="","",COUNTIF(Données!X39:Z39,1)+0.5*COUNTIF(Données!X39:Z39,2))</f>
        <v>0</v>
      </c>
      <c r="J39" s="188">
        <f>IF(A39="","",COUNTIF(Données!AD39:AD39,1)+0.5*COUNTIF(Données!AD39:AD39,2))</f>
        <v>0</v>
      </c>
      <c r="K39" s="189">
        <f t="shared" si="1"/>
        <v>0</v>
      </c>
      <c r="L39" s="190">
        <f>IF(A39="","",100*K39/(5-COUNTIF(Données!E39,"A")-COUNTIF(Données!X39:Z39,"A")-COUNTIF(Données!AD39:AD39,"A")))</f>
        <v>0</v>
      </c>
      <c r="M39" s="191">
        <f>IF(A39="","",COUNTIF(Données!I39:L39,1))</f>
        <v>0</v>
      </c>
      <c r="N39" s="191">
        <f>IF(A39="","",COUNTIF(Données!P39:R39,1))</f>
        <v>0</v>
      </c>
      <c r="O39" s="191">
        <f>IF(A39="","",COUNTIF(Données!S39:T39,1)+0.5*COUNTIF(Données!S39:T39,2))</f>
        <v>0</v>
      </c>
      <c r="P39" s="191">
        <f>IF(A39="","",COUNTIF(Données!AE39,1)+0.5*COUNTIF(Données!AE39,2))</f>
        <v>0</v>
      </c>
      <c r="Q39" s="189">
        <f t="shared" si="2"/>
        <v>0</v>
      </c>
      <c r="R39" s="192">
        <f>IF(A39="","",100*Q39/(10-COUNTIF(Données!I39:L39,"A")-COUNTIF(Données!P39:T39,"A")-COUNTIF(Données!AE39,"A")))</f>
        <v>0</v>
      </c>
      <c r="S39" s="188">
        <f>IF(A39="","",COUNTIF(Données!M39:N39,1))</f>
        <v>0</v>
      </c>
      <c r="T39" s="188">
        <f>IF(A39="","",COUNTIF(Données!U39:W39,1))</f>
        <v>0</v>
      </c>
      <c r="U39" s="193">
        <f t="shared" si="3"/>
        <v>0</v>
      </c>
      <c r="V39" s="194">
        <f>IF(A39="","",100*U39/(11-COUNTIF(Données!M39:N39,"A")-COUNTIF(Données!U39:W39,"A")))</f>
        <v>0</v>
      </c>
      <c r="W39" s="195">
        <f t="shared" si="4"/>
        <v>0</v>
      </c>
      <c r="X39" s="190">
        <f>IF(A39="","",100*W39/(30-COUNTIF(Données!B39:AE39,"A")))</f>
        <v>0</v>
      </c>
    </row>
    <row r="40" spans="1:24" ht="15.75">
      <c r="A40" s="196">
        <f>IF(Données!A40="","",Données!A40)</f>
        <v>0</v>
      </c>
      <c r="B40" s="197">
        <f>IF(A40="","",COUNTIF(Données!B40:D40,1))</f>
        <v>0</v>
      </c>
      <c r="C40" s="197">
        <f>IF(A40="","",COUNTIF(Données!F40:H40,1))</f>
        <v>0</v>
      </c>
      <c r="D40" s="197">
        <f>IF(A40="","",IF(Données!O40=1,1,IF(Données!O40=2,0.5,0)))</f>
        <v>0</v>
      </c>
      <c r="E40" s="197">
        <f>IF(A40="","",COUNTIF(Données!AA40:AC40,1))</f>
        <v>0</v>
      </c>
      <c r="F40" s="198">
        <f t="shared" si="0"/>
        <v>0</v>
      </c>
      <c r="G40" s="199">
        <f>IF(A40="","",100*F40/(10-COUNTIF(Données!B40:D40,"A")-COUNTIF(Données!F40:H40,"A")-COUNTIF(Données!O40,"A")-COUNTIF(Données!AA40:AC40,"A")))</f>
        <v>0</v>
      </c>
      <c r="H40" s="200">
        <f>IF(A40="","",COUNTIF(Données!E40,1))</f>
        <v>0</v>
      </c>
      <c r="I40" s="201">
        <f>IF(A40="","",COUNTIF(Données!X40:Z40,1)+0.5*COUNTIF(Données!X40:Z40,2))</f>
        <v>0</v>
      </c>
      <c r="J40" s="201">
        <f>IF(A40="","",COUNTIF(Données!AD40:AD40,1)+0.5*COUNTIF(Données!AD40:AD40,2))</f>
        <v>0</v>
      </c>
      <c r="K40" s="202">
        <f t="shared" si="1"/>
        <v>0</v>
      </c>
      <c r="L40" s="203">
        <f>IF(A40="","",100*K40/(5-COUNTIF(Données!E40,"A")-COUNTIF(Données!X40:Z40,"A")-COUNTIF(Données!AD40:AD40,"A")))</f>
        <v>0</v>
      </c>
      <c r="M40" s="204">
        <f>IF(A40="","",COUNTIF(Données!I40:L40,1))</f>
        <v>0</v>
      </c>
      <c r="N40" s="204">
        <f>IF(A40="","",COUNTIF(Données!P40:R40,1))</f>
        <v>0</v>
      </c>
      <c r="O40" s="204">
        <f>IF(A40="","",COUNTIF(Données!S40:T40,1)+0.5*COUNTIF(Données!S40:T40,2))</f>
        <v>0</v>
      </c>
      <c r="P40" s="204">
        <f>IF(A40="","",COUNTIF(Données!AE40,1)+0.5*COUNTIF(Données!AE40,2))</f>
        <v>0</v>
      </c>
      <c r="Q40" s="205">
        <f t="shared" si="2"/>
        <v>0</v>
      </c>
      <c r="R40" s="206">
        <f>IF(A40="","",100*Q40/(10-COUNTIF(Données!I40:L40,"A")-COUNTIF(Données!P40:T40,"A")-COUNTIF(Données!AE40,"A")))</f>
        <v>0</v>
      </c>
      <c r="S40" s="201">
        <f>IF(A40="","",COUNTIF(Données!M40:N40,1))</f>
        <v>0</v>
      </c>
      <c r="T40" s="201">
        <f>IF(A40="","",COUNTIF(Données!U40:W40,1))</f>
        <v>0</v>
      </c>
      <c r="U40" s="207">
        <f t="shared" si="3"/>
        <v>0</v>
      </c>
      <c r="V40" s="199">
        <f>IF(A40="","",100*U40/(11-COUNTIF(Données!M40:N40,"A")-COUNTIF(Données!U40:W40,"A")))</f>
        <v>0</v>
      </c>
      <c r="W40" s="208">
        <f t="shared" si="4"/>
        <v>0</v>
      </c>
      <c r="X40" s="203">
        <f>IF(A40="","",100*W40/(30-COUNTIF(Données!B40:AE40,"A")))</f>
        <v>0</v>
      </c>
    </row>
    <row r="41" spans="1:24" ht="15.75">
      <c r="A41" s="184">
        <f>IF(Données!A41="","",Données!A41)</f>
        <v>0</v>
      </c>
      <c r="B41" s="185">
        <f>IF(A41="","",COUNTIF(Données!B41:D41,1))</f>
        <v>0</v>
      </c>
      <c r="C41" s="185">
        <f>IF(A41="","",COUNTIF(Données!F41:H41,1))</f>
        <v>0</v>
      </c>
      <c r="D41" s="185">
        <f>IF(A41="","",IF(Données!O41=1,1,IF(Données!O41=2,0.5,0)))</f>
        <v>0</v>
      </c>
      <c r="E41" s="185">
        <f>IF(A41="","",COUNTIF(Données!AA41:AC41,1))</f>
        <v>0</v>
      </c>
      <c r="F41" s="186">
        <f t="shared" si="0"/>
        <v>0</v>
      </c>
      <c r="G41" s="187">
        <f>IF(A41="","",100*F41/(10-COUNTIF(Données!B41:D41,"A")-COUNTIF(Données!F41:H41,"A")-COUNTIF(Données!O41,"A")-COUNTIF(Données!AA41:AC41,"A")))</f>
        <v>0</v>
      </c>
      <c r="H41" s="188">
        <f>IF(A41="","",COUNTIF(Données!E41,1))</f>
        <v>0</v>
      </c>
      <c r="I41" s="188">
        <f>IF(A41="","",COUNTIF(Données!X41:Z41,1)+0.5*COUNTIF(Données!X41:Z41,2))</f>
        <v>0</v>
      </c>
      <c r="J41" s="188">
        <f>IF(A41="","",COUNTIF(Données!AD41:AD41,1)+0.5*COUNTIF(Données!AD41:AD41,2))</f>
        <v>0</v>
      </c>
      <c r="K41" s="189">
        <f t="shared" si="1"/>
        <v>0</v>
      </c>
      <c r="L41" s="190">
        <f>IF(A41="","",100*K41/(5-COUNTIF(Données!E41,"A")-COUNTIF(Données!X41:Z41,"A")-COUNTIF(Données!AD41:AD41,"A")))</f>
        <v>0</v>
      </c>
      <c r="M41" s="191">
        <f>IF(A41="","",COUNTIF(Données!I41:L41,1))</f>
        <v>0</v>
      </c>
      <c r="N41" s="191">
        <f>IF(A41="","",COUNTIF(Données!P41:R41,1))</f>
        <v>0</v>
      </c>
      <c r="O41" s="191">
        <f>IF(A41="","",COUNTIF(Données!S41:T41,1)+0.5*COUNTIF(Données!S41:T41,2))</f>
        <v>0</v>
      </c>
      <c r="P41" s="191">
        <f>IF(A41="","",COUNTIF(Données!AE41,1)+0.5*COUNTIF(Données!AE41,2))</f>
        <v>0</v>
      </c>
      <c r="Q41" s="189">
        <f t="shared" si="2"/>
        <v>0</v>
      </c>
      <c r="R41" s="192">
        <f>IF(A41="","",100*Q41/(10-COUNTIF(Données!I41:L41,"A")-COUNTIF(Données!P41:T41,"A")-COUNTIF(Données!AE41,"A")))</f>
        <v>0</v>
      </c>
      <c r="S41" s="188">
        <f>IF(A41="","",COUNTIF(Données!M41:N41,1))</f>
        <v>0</v>
      </c>
      <c r="T41" s="188">
        <f>IF(A41="","",COUNTIF(Données!U41:W41,1))</f>
        <v>0</v>
      </c>
      <c r="U41" s="193">
        <f t="shared" si="3"/>
        <v>0</v>
      </c>
      <c r="V41" s="194">
        <f>IF(A41="","",100*U41/(11-COUNTIF(Données!M41:N41,"A")-COUNTIF(Données!U41:W41,"A")))</f>
        <v>0</v>
      </c>
      <c r="W41" s="195">
        <f t="shared" si="4"/>
        <v>0</v>
      </c>
      <c r="X41" s="190">
        <f>IF(A41="","",100*W41/(30-COUNTIF(Données!B41:AE41,"A")))</f>
        <v>0</v>
      </c>
    </row>
    <row r="42" spans="1:24" ht="15.75">
      <c r="A42" s="196">
        <f>IF(Données!A42="","",Données!A42)</f>
        <v>0</v>
      </c>
      <c r="B42" s="197">
        <f>IF(A42="","",COUNTIF(Données!B42:D42,1))</f>
        <v>0</v>
      </c>
      <c r="C42" s="197">
        <f>IF(A42="","",COUNTIF(Données!F42:H42,1))</f>
        <v>0</v>
      </c>
      <c r="D42" s="197">
        <f>IF(A42="","",IF(Données!O42=1,1,IF(Données!O42=2,0.5,0)))</f>
        <v>0</v>
      </c>
      <c r="E42" s="197">
        <f>IF(A42="","",COUNTIF(Données!AA42:AC42,1))</f>
        <v>0</v>
      </c>
      <c r="F42" s="198">
        <f t="shared" si="0"/>
        <v>0</v>
      </c>
      <c r="G42" s="199">
        <f>IF(A42="","",100*F42/(10-COUNTIF(Données!B42:D42,"A")-COUNTIF(Données!F42:H42,"A")-COUNTIF(Données!O42,"A")-COUNTIF(Données!AA42:AC42,"A")))</f>
        <v>0</v>
      </c>
      <c r="H42" s="200">
        <f>IF(A42="","",COUNTIF(Données!E42,1))</f>
        <v>0</v>
      </c>
      <c r="I42" s="201">
        <f>IF(A42="","",COUNTIF(Données!X42:Z42,1)+0.5*COUNTIF(Données!X42:Z42,2))</f>
        <v>0</v>
      </c>
      <c r="J42" s="201">
        <f>IF(A42="","",COUNTIF(Données!AD42:AD42,1)+0.5*COUNTIF(Données!AD42:AD42,2))</f>
        <v>0</v>
      </c>
      <c r="K42" s="202">
        <f t="shared" si="1"/>
        <v>0</v>
      </c>
      <c r="L42" s="203">
        <f>IF(A42="","",100*K42/(5-COUNTIF(Données!E42,"A")-COUNTIF(Données!X42:Z42,"A")-COUNTIF(Données!AD42:AD42,"A")))</f>
        <v>0</v>
      </c>
      <c r="M42" s="204">
        <f>IF(A42="","",COUNTIF(Données!I42:L42,1))</f>
        <v>0</v>
      </c>
      <c r="N42" s="204">
        <f>IF(A42="","",COUNTIF(Données!P42:R42,1))</f>
        <v>0</v>
      </c>
      <c r="O42" s="204">
        <f>IF(A42="","",COUNTIF(Données!S42:T42,1)+0.5*COUNTIF(Données!S42:T42,2))</f>
        <v>0</v>
      </c>
      <c r="P42" s="204">
        <f>IF(A42="","",COUNTIF(Données!AE42,1)+0.5*COUNTIF(Données!AE42,2))</f>
        <v>0</v>
      </c>
      <c r="Q42" s="205">
        <f t="shared" si="2"/>
        <v>0</v>
      </c>
      <c r="R42" s="206">
        <f>IF(A42="","",100*Q42/(10-COUNTIF(Données!I42:L42,"A")-COUNTIF(Données!P42:T42,"A")-COUNTIF(Données!AE42,"A")))</f>
        <v>0</v>
      </c>
      <c r="S42" s="201">
        <f>IF(A42="","",COUNTIF(Données!M42:N42,1))</f>
        <v>0</v>
      </c>
      <c r="T42" s="201">
        <f>IF(A42="","",COUNTIF(Données!U42:W42,1))</f>
        <v>0</v>
      </c>
      <c r="U42" s="207">
        <f t="shared" si="3"/>
        <v>0</v>
      </c>
      <c r="V42" s="199">
        <f>IF(A42="","",100*U42/(11-COUNTIF(Données!M42:N42,"A")-COUNTIF(Données!U42:W42,"A")))</f>
        <v>0</v>
      </c>
      <c r="W42" s="208">
        <f t="shared" si="4"/>
        <v>0</v>
      </c>
      <c r="X42" s="203">
        <f>IF(A42="","",100*W42/(30-COUNTIF(Données!B42:AE42,"A")))</f>
        <v>0</v>
      </c>
    </row>
    <row r="43" spans="1:24" ht="15.75">
      <c r="A43" s="184">
        <f>IF(Données!A43="","",Données!A43)</f>
        <v>0</v>
      </c>
      <c r="B43" s="185">
        <f>IF(A43="","",COUNTIF(Données!B43:D43,1))</f>
        <v>0</v>
      </c>
      <c r="C43" s="185">
        <f>IF(A43="","",COUNTIF(Données!F43:H43,1))</f>
        <v>0</v>
      </c>
      <c r="D43" s="185">
        <f>IF(A43="","",IF(Données!O43=1,1,IF(Données!O43=2,0.5,0)))</f>
        <v>0</v>
      </c>
      <c r="E43" s="185">
        <f>IF(A43="","",COUNTIF(Données!AA43:AC43,1))</f>
        <v>0</v>
      </c>
      <c r="F43" s="186">
        <f t="shared" si="0"/>
        <v>0</v>
      </c>
      <c r="G43" s="187">
        <f>IF(A43="","",100*F43/(10-COUNTIF(Données!B43:D43,"A")-COUNTIF(Données!F43:H43,"A")-COUNTIF(Données!O43,"A")-COUNTIF(Données!AA43:AC43,"A")))</f>
        <v>0</v>
      </c>
      <c r="H43" s="188">
        <f>IF(A43="","",COUNTIF(Données!E43,1))</f>
        <v>0</v>
      </c>
      <c r="I43" s="188">
        <f>IF(A43="","",COUNTIF(Données!X43:Z43,1)+0.5*COUNTIF(Données!X43:Z43,2))</f>
        <v>0</v>
      </c>
      <c r="J43" s="188">
        <f>IF(A43="","",COUNTIF(Données!AD43:AD43,1)+0.5*COUNTIF(Données!AD43:AD43,2))</f>
        <v>0</v>
      </c>
      <c r="K43" s="189">
        <f t="shared" si="1"/>
        <v>0</v>
      </c>
      <c r="L43" s="190">
        <f>IF(A43="","",100*K43/(5-COUNTIF(Données!E43,"A")-COUNTIF(Données!X43:Z43,"A")-COUNTIF(Données!AD43:AD43,"A")))</f>
        <v>0</v>
      </c>
      <c r="M43" s="191">
        <f>IF(A43="","",COUNTIF(Données!I43:L43,1))</f>
        <v>0</v>
      </c>
      <c r="N43" s="191">
        <f>IF(A43="","",COUNTIF(Données!P43:R43,1))</f>
        <v>0</v>
      </c>
      <c r="O43" s="191">
        <f>IF(A43="","",COUNTIF(Données!S43:T43,1)+0.5*COUNTIF(Données!S43:T43,2))</f>
        <v>0</v>
      </c>
      <c r="P43" s="191">
        <f>IF(A43="","",COUNTIF(Données!AE43,1)+0.5*COUNTIF(Données!AE43,2))</f>
        <v>0</v>
      </c>
      <c r="Q43" s="189">
        <f t="shared" si="2"/>
        <v>0</v>
      </c>
      <c r="R43" s="192">
        <f>IF(A43="","",100*Q43/(10-COUNTIF(Données!I43:L43,"A")-COUNTIF(Données!P43:T43,"A")-COUNTIF(Données!AE43,"A")))</f>
        <v>0</v>
      </c>
      <c r="S43" s="188">
        <f>IF(A43="","",COUNTIF(Données!M43:N43,1))</f>
        <v>0</v>
      </c>
      <c r="T43" s="188">
        <f>IF(A43="","",COUNTIF(Données!U43:W43,1))</f>
        <v>0</v>
      </c>
      <c r="U43" s="193">
        <f t="shared" si="3"/>
        <v>0</v>
      </c>
      <c r="V43" s="194">
        <f>IF(A43="","",100*U43/(11-COUNTIF(Données!M43:N43,"A")-COUNTIF(Données!U43:W43,"A")))</f>
        <v>0</v>
      </c>
      <c r="W43" s="195">
        <f t="shared" si="4"/>
        <v>0</v>
      </c>
      <c r="X43" s="190">
        <f>IF(A43="","",100*W43/(30-COUNTIF(Données!B43:AE43,"A")))</f>
        <v>0</v>
      </c>
    </row>
    <row r="44" spans="1:24" ht="15.75">
      <c r="A44" s="196">
        <f>IF(Données!A44="","",Données!A44)</f>
        <v>0</v>
      </c>
      <c r="B44" s="197">
        <f>IF(A44="","",COUNTIF(Données!B44:D44,1))</f>
        <v>0</v>
      </c>
      <c r="C44" s="197">
        <f>IF(A44="","",COUNTIF(Données!F44:H44,1))</f>
        <v>0</v>
      </c>
      <c r="D44" s="197">
        <f>IF(A44="","",IF(Données!O44=1,1,IF(Données!O44=2,0.5,0)))</f>
        <v>0</v>
      </c>
      <c r="E44" s="197">
        <f>IF(A44="","",COUNTIF(Données!AA44:AC44,1))</f>
        <v>0</v>
      </c>
      <c r="F44" s="198">
        <f t="shared" si="0"/>
        <v>0</v>
      </c>
      <c r="G44" s="199">
        <f>IF(A44="","",100*F44/(10-COUNTIF(Données!B44:D44,"A")-COUNTIF(Données!F44:H44,"A")-COUNTIF(Données!O44,"A")-COUNTIF(Données!AA44:AC44,"A")))</f>
        <v>0</v>
      </c>
      <c r="H44" s="200">
        <f>IF(A44="","",COUNTIF(Données!E44,1))</f>
        <v>0</v>
      </c>
      <c r="I44" s="201">
        <f>IF(A44="","",COUNTIF(Données!X44:Z44,1)+0.5*COUNTIF(Données!X44:Z44,2))</f>
        <v>0</v>
      </c>
      <c r="J44" s="201">
        <f>IF(A44="","",COUNTIF(Données!AD44:AD44,1)+0.5*COUNTIF(Données!AD44:AD44,2))</f>
        <v>0</v>
      </c>
      <c r="K44" s="202">
        <f t="shared" si="1"/>
        <v>0</v>
      </c>
      <c r="L44" s="203">
        <f>IF(A44="","",100*K44/(5-COUNTIF(Données!E44,"A")-COUNTIF(Données!X44:Z44,"A")-COUNTIF(Données!AD44:AD44,"A")))</f>
        <v>0</v>
      </c>
      <c r="M44" s="204">
        <f>IF(A44="","",COUNTIF(Données!I44:L44,1))</f>
        <v>0</v>
      </c>
      <c r="N44" s="204">
        <f>IF(A44="","",COUNTIF(Données!P44:R44,1))</f>
        <v>0</v>
      </c>
      <c r="O44" s="204">
        <f>IF(A44="","",COUNTIF(Données!S44:T44,1)+0.5*COUNTIF(Données!S44:T44,2))</f>
        <v>0</v>
      </c>
      <c r="P44" s="204">
        <f>IF(A44="","",COUNTIF(Données!AE44,1)+0.5*COUNTIF(Données!AE44,2))</f>
        <v>0</v>
      </c>
      <c r="Q44" s="205">
        <f t="shared" si="2"/>
        <v>0</v>
      </c>
      <c r="R44" s="206">
        <f>IF(A44="","",100*Q44/(10-COUNTIF(Données!I44:L44,"A")-COUNTIF(Données!P44:T44,"A")-COUNTIF(Données!AE44,"A")))</f>
        <v>0</v>
      </c>
      <c r="S44" s="201">
        <f>IF(A44="","",COUNTIF(Données!M44:N44,1))</f>
        <v>0</v>
      </c>
      <c r="T44" s="201">
        <f>IF(A44="","",COUNTIF(Données!U44:W44,1))</f>
        <v>0</v>
      </c>
      <c r="U44" s="207">
        <f t="shared" si="3"/>
        <v>0</v>
      </c>
      <c r="V44" s="199">
        <f>IF(A44="","",100*U44/(11-COUNTIF(Données!M44:N44,"A")-COUNTIF(Données!U44:W44,"A")))</f>
        <v>0</v>
      </c>
      <c r="W44" s="208">
        <f t="shared" si="4"/>
        <v>0</v>
      </c>
      <c r="X44" s="203">
        <f>IF(A44="","",100*W44/(30-COUNTIF(Données!B44:AE44,"A")))</f>
        <v>0</v>
      </c>
    </row>
    <row r="45" spans="1:24" ht="15.75">
      <c r="A45" s="184">
        <f>IF(Données!A45="","",Données!A45)</f>
        <v>0</v>
      </c>
      <c r="B45" s="185">
        <f>IF(A45="","",COUNTIF(Données!B45:D45,1))</f>
        <v>0</v>
      </c>
      <c r="C45" s="185">
        <f>IF(A45="","",COUNTIF(Données!F45:H45,1))</f>
        <v>0</v>
      </c>
      <c r="D45" s="185">
        <f>IF(A45="","",IF(Données!O45=1,1,IF(Données!O45=2,0.5,0)))</f>
        <v>0</v>
      </c>
      <c r="E45" s="185">
        <f>IF(A45="","",COUNTIF(Données!AA45:AC45,1))</f>
        <v>0</v>
      </c>
      <c r="F45" s="186">
        <f t="shared" si="0"/>
        <v>0</v>
      </c>
      <c r="G45" s="187">
        <f>IF(A45="","",100*F45/(10-COUNTIF(Données!B45:D45,"A")-COUNTIF(Données!F45:H45,"A")-COUNTIF(Données!O45,"A")-COUNTIF(Données!AA45:AC45,"A")))</f>
        <v>0</v>
      </c>
      <c r="H45" s="188">
        <f>IF(A45="","",COUNTIF(Données!E45,1))</f>
        <v>0</v>
      </c>
      <c r="I45" s="188">
        <f>IF(A45="","",COUNTIF(Données!X45:Z45,1)+0.5*COUNTIF(Données!X45:Z45,2))</f>
        <v>0</v>
      </c>
      <c r="J45" s="188">
        <f>IF(A45="","",COUNTIF(Données!AD45:AD45,1)+0.5*COUNTIF(Données!AD45:AD45,2))</f>
        <v>0</v>
      </c>
      <c r="K45" s="189">
        <f t="shared" si="1"/>
        <v>0</v>
      </c>
      <c r="L45" s="190">
        <f>IF(A45="","",100*K45/(5-COUNTIF(Données!E45,"A")-COUNTIF(Données!X45:Z45,"A")-COUNTIF(Données!AD45:AD45,"A")))</f>
        <v>0</v>
      </c>
      <c r="M45" s="191">
        <f>IF(A45="","",COUNTIF(Données!I45:L45,1))</f>
        <v>0</v>
      </c>
      <c r="N45" s="191">
        <f>IF(A45="","",COUNTIF(Données!P45:R45,1))</f>
        <v>0</v>
      </c>
      <c r="O45" s="191">
        <f>IF(A45="","",COUNTIF(Données!S45:T45,1)+0.5*COUNTIF(Données!S45:T45,2))</f>
        <v>0</v>
      </c>
      <c r="P45" s="191">
        <f>IF(A45="","",COUNTIF(Données!AE45,1)+0.5*COUNTIF(Données!AE45,2))</f>
        <v>0</v>
      </c>
      <c r="Q45" s="189">
        <f t="shared" si="2"/>
        <v>0</v>
      </c>
      <c r="R45" s="192">
        <f>IF(A45="","",100*Q45/(10-COUNTIF(Données!I45:L45,"A")-COUNTIF(Données!P45:T45,"A")-COUNTIF(Données!AE45,"A")))</f>
        <v>0</v>
      </c>
      <c r="S45" s="188">
        <f>IF(A45="","",COUNTIF(Données!M45:N45,1))</f>
        <v>0</v>
      </c>
      <c r="T45" s="188">
        <f>IF(A45="","",COUNTIF(Données!U45:W45,1))</f>
        <v>0</v>
      </c>
      <c r="U45" s="193">
        <f t="shared" si="3"/>
        <v>0</v>
      </c>
      <c r="V45" s="194">
        <f>IF(A45="","",100*U45/(11-COUNTIF(Données!M45:N45,"A")-COUNTIF(Données!U45:W45,"A")))</f>
        <v>0</v>
      </c>
      <c r="W45" s="195">
        <f t="shared" si="4"/>
        <v>0</v>
      </c>
      <c r="X45" s="190">
        <f>IF(A45="","",100*W45/(30-COUNTIF(Données!B45:AE45,"A")))</f>
        <v>0</v>
      </c>
    </row>
    <row r="46" spans="1:24" ht="15.75">
      <c r="A46" s="196">
        <f>IF(Données!A46="","",Données!A46)</f>
        <v>0</v>
      </c>
      <c r="B46" s="197">
        <f>IF(A46="","",COUNTIF(Données!B46:D46,1))</f>
        <v>0</v>
      </c>
      <c r="C46" s="197">
        <f>IF(A46="","",COUNTIF(Données!F46:H46,1))</f>
        <v>0</v>
      </c>
      <c r="D46" s="197">
        <f>IF(A46="","",IF(Données!O46=1,1,IF(Données!O46=2,0.5,0)))</f>
        <v>0</v>
      </c>
      <c r="E46" s="197">
        <f>IF(A46="","",COUNTIF(Données!AA46:AC46,1))</f>
        <v>0</v>
      </c>
      <c r="F46" s="198">
        <f t="shared" si="0"/>
        <v>0</v>
      </c>
      <c r="G46" s="199">
        <f>IF(A46="","",100*F46/(10-COUNTIF(Données!B46:D46,"A")-COUNTIF(Données!F46:H46,"A")-COUNTIF(Données!O46,"A")-COUNTIF(Données!AA46:AC46,"A")))</f>
        <v>0</v>
      </c>
      <c r="H46" s="200">
        <f>IF(A46="","",COUNTIF(Données!E46,1))</f>
        <v>0</v>
      </c>
      <c r="I46" s="201">
        <f>IF(A46="","",COUNTIF(Données!X46:Z46,1)+0.5*COUNTIF(Données!X46:Z46,2))</f>
        <v>0</v>
      </c>
      <c r="J46" s="201">
        <f>IF(A46="","",COUNTIF(Données!AD46:AD46,1)+0.5*COUNTIF(Données!AD46:AD46,2))</f>
        <v>0</v>
      </c>
      <c r="K46" s="202">
        <f t="shared" si="1"/>
        <v>0</v>
      </c>
      <c r="L46" s="203">
        <f>IF(A46="","",100*K46/(5-COUNTIF(Données!E46,"A")-COUNTIF(Données!X46:Z46,"A")-COUNTIF(Données!AD46:AD46,"A")))</f>
        <v>0</v>
      </c>
      <c r="M46" s="204">
        <f>IF(A46="","",COUNTIF(Données!I46:L46,1))</f>
        <v>0</v>
      </c>
      <c r="N46" s="204">
        <f>IF(A46="","",COUNTIF(Données!P46:R46,1))</f>
        <v>0</v>
      </c>
      <c r="O46" s="204">
        <f>IF(A46="","",COUNTIF(Données!S46:T46,1)+0.5*COUNTIF(Données!S46:T46,2))</f>
        <v>0</v>
      </c>
      <c r="P46" s="204">
        <f>IF(A46="","",COUNTIF(Données!AE46,1)+0.5*COUNTIF(Données!AE46,2))</f>
        <v>0</v>
      </c>
      <c r="Q46" s="205">
        <f t="shared" si="2"/>
        <v>0</v>
      </c>
      <c r="R46" s="206">
        <f>IF(A46="","",100*Q46/(10-COUNTIF(Données!I46:L46,"A")-COUNTIF(Données!P46:T46,"A")-COUNTIF(Données!AE46,"A")))</f>
        <v>0</v>
      </c>
      <c r="S46" s="201">
        <f>IF(A46="","",COUNTIF(Données!M46:N46,1))</f>
        <v>0</v>
      </c>
      <c r="T46" s="201">
        <f>IF(A46="","",COUNTIF(Données!U46:W46,1))</f>
        <v>0</v>
      </c>
      <c r="U46" s="207">
        <f t="shared" si="3"/>
        <v>0</v>
      </c>
      <c r="V46" s="199">
        <f>IF(A46="","",100*U46/(11-COUNTIF(Données!M46:N46,"A")-COUNTIF(Données!U46:W46,"A")))</f>
        <v>0</v>
      </c>
      <c r="W46" s="208">
        <f t="shared" si="4"/>
        <v>0</v>
      </c>
      <c r="X46" s="203">
        <f>IF(A46="","",100*W46/(30-COUNTIF(Données!B46:AE46,"A")))</f>
        <v>0</v>
      </c>
    </row>
    <row r="47" spans="1:24" ht="15.75">
      <c r="A47" s="184">
        <f>IF(Données!A47="","",Données!A47)</f>
        <v>0</v>
      </c>
      <c r="B47" s="185">
        <f>IF(A47="","",COUNTIF(Données!B47:D47,1))</f>
        <v>0</v>
      </c>
      <c r="C47" s="185">
        <f>IF(A47="","",COUNTIF(Données!F47:H47,1))</f>
        <v>0</v>
      </c>
      <c r="D47" s="185">
        <f>IF(A47="","",IF(Données!O47=1,1,IF(Données!O47=2,0.5,0)))</f>
        <v>0</v>
      </c>
      <c r="E47" s="185">
        <f>IF(A47="","",COUNTIF(Données!AA47:AC47,1))</f>
        <v>0</v>
      </c>
      <c r="F47" s="186">
        <f t="shared" si="0"/>
        <v>0</v>
      </c>
      <c r="G47" s="187">
        <f>IF(A47="","",100*F47/(10-COUNTIF(Données!B47:D47,"A")-COUNTIF(Données!F47:H47,"A")-COUNTIF(Données!O47,"A")-COUNTIF(Données!AA47:AC47,"A")))</f>
        <v>0</v>
      </c>
      <c r="H47" s="188">
        <f>IF(A47="","",COUNTIF(Données!E47,1))</f>
        <v>0</v>
      </c>
      <c r="I47" s="188">
        <f>IF(A47="","",COUNTIF(Données!X47:Z47,1)+0.5*COUNTIF(Données!X47:Z47,2))</f>
        <v>0</v>
      </c>
      <c r="J47" s="188">
        <f>IF(A47="","",COUNTIF(Données!AD47:AD47,1)+0.5*COUNTIF(Données!AD47:AD47,2))</f>
        <v>0</v>
      </c>
      <c r="K47" s="189">
        <f t="shared" si="1"/>
        <v>0</v>
      </c>
      <c r="L47" s="190">
        <f>IF(A47="","",100*K47/(5-COUNTIF(Données!E47,"A")-COUNTIF(Données!X47:Z47,"A")-COUNTIF(Données!AD47:AD47,"A")))</f>
        <v>0</v>
      </c>
      <c r="M47" s="191">
        <f>IF(A47="","",COUNTIF(Données!I47:L47,1))</f>
        <v>0</v>
      </c>
      <c r="N47" s="191">
        <f>IF(A47="","",COUNTIF(Données!P47:R47,1))</f>
        <v>0</v>
      </c>
      <c r="O47" s="191">
        <f>IF(A47="","",COUNTIF(Données!S47:T47,1)+0.5*COUNTIF(Données!S47:T47,2))</f>
        <v>0</v>
      </c>
      <c r="P47" s="191">
        <f>IF(A47="","",COUNTIF(Données!AE47,1)+0.5*COUNTIF(Données!AE47,2))</f>
        <v>0</v>
      </c>
      <c r="Q47" s="189">
        <f t="shared" si="2"/>
        <v>0</v>
      </c>
      <c r="R47" s="192">
        <f>IF(A47="","",100*Q47/(10-COUNTIF(Données!I47:L47,"A")-COUNTIF(Données!P47:T47,"A")-COUNTIF(Données!AE47,"A")))</f>
        <v>0</v>
      </c>
      <c r="S47" s="188">
        <f>IF(A47="","",COUNTIF(Données!M47:N47,1))</f>
        <v>0</v>
      </c>
      <c r="T47" s="188">
        <f>IF(A47="","",COUNTIF(Données!U47:W47,1))</f>
        <v>0</v>
      </c>
      <c r="U47" s="193">
        <f t="shared" si="3"/>
        <v>0</v>
      </c>
      <c r="V47" s="194">
        <f>IF(A47="","",100*U47/(11-COUNTIF(Données!M47:N47,"A")-COUNTIF(Données!U47:W47,"A")))</f>
        <v>0</v>
      </c>
      <c r="W47" s="195">
        <f t="shared" si="4"/>
        <v>0</v>
      </c>
      <c r="X47" s="190">
        <f>IF(A47="","",100*W47/(30-COUNTIF(Données!B47:AE47,"A")))</f>
        <v>0</v>
      </c>
    </row>
    <row r="48" spans="1:24" ht="15.75">
      <c r="A48" s="196">
        <f>IF(Données!A48="","",Données!A48)</f>
        <v>0</v>
      </c>
      <c r="B48" s="197">
        <f>IF(A48="","",COUNTIF(Données!B48:D48,1))</f>
        <v>0</v>
      </c>
      <c r="C48" s="197">
        <f>IF(A48="","",COUNTIF(Données!F48:H48,1))</f>
        <v>0</v>
      </c>
      <c r="D48" s="197">
        <f>IF(A48="","",IF(Données!O48=1,1,IF(Données!O48=2,0.5,0)))</f>
        <v>0</v>
      </c>
      <c r="E48" s="197">
        <f>IF(A48="","",COUNTIF(Données!AA48:AC48,1))</f>
        <v>0</v>
      </c>
      <c r="F48" s="198">
        <f t="shared" si="0"/>
        <v>0</v>
      </c>
      <c r="G48" s="199">
        <f>IF(A48="","",100*F48/(10-COUNTIF(Données!B48:D48,"A")-COUNTIF(Données!F48:H48,"A")-COUNTIF(Données!O48,"A")-COUNTIF(Données!AA48:AC48,"A")))</f>
        <v>0</v>
      </c>
      <c r="H48" s="200">
        <f>IF(A48="","",COUNTIF(Données!E48,1))</f>
        <v>0</v>
      </c>
      <c r="I48" s="201">
        <f>IF(A48="","",COUNTIF(Données!X48:Z48,1)+0.5*COUNTIF(Données!X48:Z48,2))</f>
        <v>0</v>
      </c>
      <c r="J48" s="201">
        <f>IF(A48="","",COUNTIF(Données!AD48:AD48,1)+0.5*COUNTIF(Données!AD48:AD48,2))</f>
        <v>0</v>
      </c>
      <c r="K48" s="202">
        <f t="shared" si="1"/>
        <v>0</v>
      </c>
      <c r="L48" s="203">
        <f>IF(A48="","",100*K48/(5-COUNTIF(Données!E48,"A")-COUNTIF(Données!X48:Z48,"A")-COUNTIF(Données!AD48:AD48,"A")))</f>
        <v>0</v>
      </c>
      <c r="M48" s="204">
        <f>IF(A48="","",COUNTIF(Données!I48:L48,1))</f>
        <v>0</v>
      </c>
      <c r="N48" s="204">
        <f>IF(A48="","",COUNTIF(Données!P48:R48,1))</f>
        <v>0</v>
      </c>
      <c r="O48" s="204">
        <f>IF(A48="","",COUNTIF(Données!S48:T48,1)+0.5*COUNTIF(Données!S48:T48,2))</f>
        <v>0</v>
      </c>
      <c r="P48" s="204">
        <f>IF(A48="","",COUNTIF(Données!AE48,1)+0.5*COUNTIF(Données!AE48,2))</f>
        <v>0</v>
      </c>
      <c r="Q48" s="205">
        <f t="shared" si="2"/>
        <v>0</v>
      </c>
      <c r="R48" s="206">
        <f>IF(A48="","",100*Q48/(10-COUNTIF(Données!I48:L48,"A")-COUNTIF(Données!P48:T48,"A")-COUNTIF(Données!AE48,"A")))</f>
        <v>0</v>
      </c>
      <c r="S48" s="201">
        <f>IF(A48="","",COUNTIF(Données!M48:N48,1))</f>
        <v>0</v>
      </c>
      <c r="T48" s="201">
        <f>IF(A48="","",COUNTIF(Données!U48:W48,1))</f>
        <v>0</v>
      </c>
      <c r="U48" s="207">
        <f t="shared" si="3"/>
        <v>0</v>
      </c>
      <c r="V48" s="199">
        <f>IF(A48="","",100*U48/(11-COUNTIF(Données!M48:N48,"A")-COUNTIF(Données!U48:W48,"A")))</f>
        <v>0</v>
      </c>
      <c r="W48" s="208">
        <f t="shared" si="4"/>
        <v>0</v>
      </c>
      <c r="X48" s="203">
        <f>IF(A48="","",100*W48/(30-COUNTIF(Données!B48:AE48,"A")))</f>
        <v>0</v>
      </c>
    </row>
    <row r="49" spans="1:24" ht="15.75">
      <c r="A49" s="184">
        <f>IF(Données!A49="","",Données!A49)</f>
        <v>0</v>
      </c>
      <c r="B49" s="185">
        <f>IF(A49="","",COUNTIF(Données!B49:D49,1))</f>
        <v>0</v>
      </c>
      <c r="C49" s="185">
        <f>IF(A49="","",COUNTIF(Données!F49:H49,1))</f>
        <v>0</v>
      </c>
      <c r="D49" s="185">
        <f>IF(A49="","",IF(Données!O49=1,1,IF(Données!O49=2,0.5,0)))</f>
        <v>0</v>
      </c>
      <c r="E49" s="185">
        <f>IF(A49="","",COUNTIF(Données!AA49:AC49,1))</f>
        <v>0</v>
      </c>
      <c r="F49" s="186">
        <f t="shared" si="0"/>
        <v>0</v>
      </c>
      <c r="G49" s="187">
        <f>IF(A49="","",100*F49/(10-COUNTIF(Données!B49:D49,"A")-COUNTIF(Données!F49:H49,"A")-COUNTIF(Données!O49,"A")-COUNTIF(Données!AA49:AC49,"A")))</f>
        <v>0</v>
      </c>
      <c r="H49" s="188">
        <f>IF(A49="","",COUNTIF(Données!E49,1))</f>
        <v>0</v>
      </c>
      <c r="I49" s="188">
        <f>IF(A49="","",COUNTIF(Données!X49:Z49,1)+0.5*COUNTIF(Données!X49:Z49,2))</f>
        <v>0</v>
      </c>
      <c r="J49" s="188">
        <f>IF(A49="","",COUNTIF(Données!AD49:AD49,1)+0.5*COUNTIF(Données!AD49:AD49,2))</f>
        <v>0</v>
      </c>
      <c r="K49" s="189">
        <f t="shared" si="1"/>
        <v>0</v>
      </c>
      <c r="L49" s="190">
        <f>IF(A49="","",100*K49/(5-COUNTIF(Données!E49,"A")-COUNTIF(Données!X49:Z49,"A")-COUNTIF(Données!AD49:AD49,"A")))</f>
        <v>0</v>
      </c>
      <c r="M49" s="191">
        <f>IF(A49="","",COUNTIF(Données!I49:L49,1))</f>
        <v>0</v>
      </c>
      <c r="N49" s="191">
        <f>IF(A49="","",COUNTIF(Données!P49:R49,1))</f>
        <v>0</v>
      </c>
      <c r="O49" s="191">
        <f>IF(A49="","",COUNTIF(Données!S49:T49,1)+0.5*COUNTIF(Données!S49:T49,2))</f>
        <v>0</v>
      </c>
      <c r="P49" s="191">
        <f>IF(A49="","",COUNTIF(Données!AE49,1)+0.5*COUNTIF(Données!AE49,2))</f>
        <v>0</v>
      </c>
      <c r="Q49" s="189">
        <f t="shared" si="2"/>
        <v>0</v>
      </c>
      <c r="R49" s="192">
        <f>IF(A49="","",100*Q49/(10-COUNTIF(Données!I49:L49,"A")-COUNTIF(Données!P49:T49,"A")-COUNTIF(Données!AE49,"A")))</f>
        <v>0</v>
      </c>
      <c r="S49" s="188">
        <f>IF(A49="","",COUNTIF(Données!M49:N49,1))</f>
        <v>0</v>
      </c>
      <c r="T49" s="188">
        <f>IF(A49="","",COUNTIF(Données!U49:W49,1))</f>
        <v>0</v>
      </c>
      <c r="U49" s="193">
        <f t="shared" si="3"/>
        <v>0</v>
      </c>
      <c r="V49" s="194">
        <f>IF(A49="","",100*U49/(11-COUNTIF(Données!M49:N49,"A")-COUNTIF(Données!U49:W49,"A")))</f>
        <v>0</v>
      </c>
      <c r="W49" s="195">
        <f t="shared" si="4"/>
        <v>0</v>
      </c>
      <c r="X49" s="190">
        <f>IF(A49="","",100*W49/(30-COUNTIF(Données!B49:AE49,"A")))</f>
        <v>0</v>
      </c>
    </row>
    <row r="50" spans="1:24" ht="15.75">
      <c r="A50" s="196">
        <f>IF(Données!A50="","",Données!A50)</f>
        <v>0</v>
      </c>
      <c r="B50" s="197">
        <f>IF(A50="","",COUNTIF(Données!B50:D50,1))</f>
        <v>0</v>
      </c>
      <c r="C50" s="197">
        <f>IF(A50="","",COUNTIF(Données!F50:H50,1))</f>
        <v>0</v>
      </c>
      <c r="D50" s="197">
        <f>IF(A50="","",IF(Données!O50=1,1,IF(Données!O50=2,0.5,0)))</f>
        <v>0</v>
      </c>
      <c r="E50" s="197">
        <f>IF(A50="","",COUNTIF(Données!AA50:AC50,1))</f>
        <v>0</v>
      </c>
      <c r="F50" s="198">
        <f t="shared" si="0"/>
        <v>0</v>
      </c>
      <c r="G50" s="199">
        <f>IF(A50="","",100*F50/(10-COUNTIF(Données!B50:D50,"A")-COUNTIF(Données!F50:H50,"A")-COUNTIF(Données!O50,"A")-COUNTIF(Données!AA50:AC50,"A")))</f>
        <v>0</v>
      </c>
      <c r="H50" s="200">
        <f>IF(A50="","",COUNTIF(Données!E50,1))</f>
        <v>0</v>
      </c>
      <c r="I50" s="201">
        <f>IF(A50="","",COUNTIF(Données!X50:Z50,1)+0.5*COUNTIF(Données!X50:Z50,2))</f>
        <v>0</v>
      </c>
      <c r="J50" s="201">
        <f>IF(A50="","",COUNTIF(Données!AD50:AD50,1)+0.5*COUNTIF(Données!AD50:AD50,2))</f>
        <v>0</v>
      </c>
      <c r="K50" s="202">
        <f t="shared" si="1"/>
        <v>0</v>
      </c>
      <c r="L50" s="203">
        <f>IF(A50="","",100*K50/(5-COUNTIF(Données!E50,"A")-COUNTIF(Données!X50:Z50,"A")-COUNTIF(Données!AD50:AD50,"A")))</f>
        <v>0</v>
      </c>
      <c r="M50" s="204">
        <f>IF(A50="","",COUNTIF(Données!I50:L50,1))</f>
        <v>0</v>
      </c>
      <c r="N50" s="204">
        <f>IF(A50="","",COUNTIF(Données!P50:R50,1))</f>
        <v>0</v>
      </c>
      <c r="O50" s="204">
        <f>IF(A50="","",COUNTIF(Données!S50:T50,1)+0.5*COUNTIF(Données!S50:T50,2))</f>
        <v>0</v>
      </c>
      <c r="P50" s="204">
        <f>IF(A50="","",COUNTIF(Données!AE50,1)+0.5*COUNTIF(Données!AE50,2))</f>
        <v>0</v>
      </c>
      <c r="Q50" s="205">
        <f t="shared" si="2"/>
        <v>0</v>
      </c>
      <c r="R50" s="206">
        <f>IF(A50="","",100*Q50/(10-COUNTIF(Données!I50:L50,"A")-COUNTIF(Données!P50:T50,"A")-COUNTIF(Données!AE50,"A")))</f>
        <v>0</v>
      </c>
      <c r="S50" s="201">
        <f>IF(A50="","",COUNTIF(Données!M50:N50,1))</f>
        <v>0</v>
      </c>
      <c r="T50" s="201">
        <f>IF(A50="","",COUNTIF(Données!U50:W50,1))</f>
        <v>0</v>
      </c>
      <c r="U50" s="207">
        <f t="shared" si="3"/>
        <v>0</v>
      </c>
      <c r="V50" s="199">
        <f>IF(A50="","",100*U50/(11-COUNTIF(Données!M50:N50,"A")-COUNTIF(Données!U50:W50,"A")))</f>
        <v>0</v>
      </c>
      <c r="W50" s="208">
        <f t="shared" si="4"/>
        <v>0</v>
      </c>
      <c r="X50" s="203">
        <f>IF(A50="","",100*W50/(30-COUNTIF(Données!B50:AE50,"A")))</f>
        <v>0</v>
      </c>
    </row>
    <row r="51" spans="1:24" ht="15.75">
      <c r="A51" s="184">
        <f>IF(Données!A51="","",Données!A51)</f>
        <v>0</v>
      </c>
      <c r="B51" s="185">
        <f>IF(A51="","",COUNTIF(Données!B51:D51,1))</f>
        <v>0</v>
      </c>
      <c r="C51" s="185">
        <f>IF(A51="","",COUNTIF(Données!F51:H51,1))</f>
        <v>0</v>
      </c>
      <c r="D51" s="185">
        <f>IF(A51="","",IF(Données!O51=1,1,IF(Données!O51=2,0.5,0)))</f>
        <v>0</v>
      </c>
      <c r="E51" s="185">
        <f>IF(A51="","",COUNTIF(Données!AA51:AC51,1))</f>
        <v>0</v>
      </c>
      <c r="F51" s="186">
        <f t="shared" si="0"/>
        <v>0</v>
      </c>
      <c r="G51" s="187">
        <f>IF(A51="","",100*F51/(10-COUNTIF(Données!B51:D51,"A")-COUNTIF(Données!F51:H51,"A")-COUNTIF(Données!O51,"A")-COUNTIF(Données!AA51:AC51,"A")))</f>
        <v>0</v>
      </c>
      <c r="H51" s="188">
        <f>IF(A51="","",COUNTIF(Données!E51,1))</f>
        <v>0</v>
      </c>
      <c r="I51" s="188">
        <f>IF(A51="","",COUNTIF(Données!X51:Z51,1)+0.5*COUNTIF(Données!X51:Z51,2))</f>
        <v>0</v>
      </c>
      <c r="J51" s="188">
        <f>IF(A51="","",COUNTIF(Données!AD51:AD51,1)+0.5*COUNTIF(Données!AD51:AD51,2))</f>
        <v>0</v>
      </c>
      <c r="K51" s="189">
        <f t="shared" si="1"/>
        <v>0</v>
      </c>
      <c r="L51" s="190">
        <f>IF(A51="","",100*K51/(5-COUNTIF(Données!E51,"A")-COUNTIF(Données!X51:Z51,"A")-COUNTIF(Données!AD51:AD51,"A")))</f>
        <v>0</v>
      </c>
      <c r="M51" s="191">
        <f>IF(A51="","",COUNTIF(Données!I51:L51,1))</f>
        <v>0</v>
      </c>
      <c r="N51" s="191">
        <f>IF(A51="","",COUNTIF(Données!P51:R51,1))</f>
        <v>0</v>
      </c>
      <c r="O51" s="191">
        <f>IF(A51="","",COUNTIF(Données!S51:T51,1)+0.5*COUNTIF(Données!S51:T51,2))</f>
        <v>0</v>
      </c>
      <c r="P51" s="191">
        <f>IF(A51="","",COUNTIF(Données!AE51,1)+0.5*COUNTIF(Données!AE51,2))</f>
        <v>0</v>
      </c>
      <c r="Q51" s="189">
        <f t="shared" si="2"/>
        <v>0</v>
      </c>
      <c r="R51" s="192">
        <f>IF(A51="","",100*Q51/(10-COUNTIF(Données!I51:L51,"A")-COUNTIF(Données!P51:T51,"A")-COUNTIF(Données!AE51,"A")))</f>
        <v>0</v>
      </c>
      <c r="S51" s="188">
        <f>IF(A51="","",COUNTIF(Données!M51:N51,1))</f>
        <v>0</v>
      </c>
      <c r="T51" s="188">
        <f>IF(A51="","",COUNTIF(Données!U51:W51,1))</f>
        <v>0</v>
      </c>
      <c r="U51" s="193">
        <f t="shared" si="3"/>
        <v>0</v>
      </c>
      <c r="V51" s="194">
        <f>IF(A51="","",100*U51/(11-COUNTIF(Données!M51:N51,"A")-COUNTIF(Données!U51:W51,"A")))</f>
        <v>0</v>
      </c>
      <c r="W51" s="195">
        <f t="shared" si="4"/>
        <v>0</v>
      </c>
      <c r="X51" s="190">
        <f>IF(A51="","",100*W51/(30-COUNTIF(Données!B51:AE51,"A")))</f>
        <v>0</v>
      </c>
    </row>
    <row r="52" spans="1:24" ht="15.75">
      <c r="A52" s="196">
        <f>IF(Données!A52="","",Données!A52)</f>
        <v>0</v>
      </c>
      <c r="B52" s="197">
        <f>IF(A52="","",COUNTIF(Données!B52:D52,1))</f>
        <v>0</v>
      </c>
      <c r="C52" s="197">
        <f>IF(A52="","",COUNTIF(Données!F52:H52,1))</f>
        <v>0</v>
      </c>
      <c r="D52" s="197">
        <f>IF(A52="","",IF(Données!O52=1,1,IF(Données!O52=2,0.5,0)))</f>
        <v>0</v>
      </c>
      <c r="E52" s="197">
        <f>IF(A52="","",COUNTIF(Données!AA52:AC52,1))</f>
        <v>0</v>
      </c>
      <c r="F52" s="198">
        <f t="shared" si="0"/>
        <v>0</v>
      </c>
      <c r="G52" s="199">
        <f>IF(A52="","",100*F52/(10-COUNTIF(Données!B52:D52,"A")-COUNTIF(Données!F52:H52,"A")-COUNTIF(Données!O52,"A")-COUNTIF(Données!AA52:AC52,"A")))</f>
        <v>0</v>
      </c>
      <c r="H52" s="200">
        <f>IF(A52="","",COUNTIF(Données!E52,1))</f>
        <v>0</v>
      </c>
      <c r="I52" s="201">
        <f>IF(A52="","",COUNTIF(Données!X52:Z52,1)+0.5*COUNTIF(Données!X52:Z52,2))</f>
        <v>0</v>
      </c>
      <c r="J52" s="201">
        <f>IF(A52="","",COUNTIF(Données!AD52:AD52,1)+0.5*COUNTIF(Données!AD52:AD52,2))</f>
        <v>0</v>
      </c>
      <c r="K52" s="202">
        <f t="shared" si="1"/>
        <v>0</v>
      </c>
      <c r="L52" s="203">
        <f>IF(A52="","",100*K52/(5-COUNTIF(Données!E52,"A")-COUNTIF(Données!X52:Z52,"A")-COUNTIF(Données!AD52:AD52,"A")))</f>
        <v>0</v>
      </c>
      <c r="M52" s="204">
        <f>IF(A52="","",COUNTIF(Données!I52:L52,1))</f>
        <v>0</v>
      </c>
      <c r="N52" s="204">
        <f>IF(A52="","",COUNTIF(Données!P52:R52,1))</f>
        <v>0</v>
      </c>
      <c r="O52" s="204">
        <f>IF(A52="","",COUNTIF(Données!S52:T52,1)+0.5*COUNTIF(Données!S52:T52,2))</f>
        <v>0</v>
      </c>
      <c r="P52" s="204">
        <f>IF(A52="","",COUNTIF(Données!AE52,1)+0.5*COUNTIF(Données!AE52,2))</f>
        <v>0</v>
      </c>
      <c r="Q52" s="205">
        <f t="shared" si="2"/>
        <v>0</v>
      </c>
      <c r="R52" s="206">
        <f>IF(A52="","",100*Q52/(10-COUNTIF(Données!I52:L52,"A")-COUNTIF(Données!P52:T52,"A")-COUNTIF(Données!AE52,"A")))</f>
        <v>0</v>
      </c>
      <c r="S52" s="201">
        <f>IF(A52="","",COUNTIF(Données!M52:N52,1))</f>
        <v>0</v>
      </c>
      <c r="T52" s="201">
        <f>IF(A52="","",COUNTIF(Données!U52:W52,1))</f>
        <v>0</v>
      </c>
      <c r="U52" s="207">
        <f t="shared" si="3"/>
        <v>0</v>
      </c>
      <c r="V52" s="199">
        <f>IF(A52="","",100*U52/(11-COUNTIF(Données!M52:N52,"A")-COUNTIF(Données!U52:W52,"A")))</f>
        <v>0</v>
      </c>
      <c r="W52" s="208">
        <f t="shared" si="4"/>
        <v>0</v>
      </c>
      <c r="X52" s="203">
        <f>IF(A52="","",100*W52/(30-COUNTIF(Données!B52:AE52,"A")))</f>
        <v>0</v>
      </c>
    </row>
    <row r="53" spans="1:24" ht="15.75">
      <c r="A53" s="184">
        <f>IF(Données!A53="","",Données!A53)</f>
        <v>0</v>
      </c>
      <c r="B53" s="185">
        <f>IF(A53="","",COUNTIF(Données!B53:D53,1))</f>
        <v>0</v>
      </c>
      <c r="C53" s="185">
        <f>IF(A53="","",COUNTIF(Données!F53:H53,1))</f>
        <v>0</v>
      </c>
      <c r="D53" s="185">
        <f>IF(A53="","",IF(Données!O53=1,1,IF(Données!O53=2,0.5,0)))</f>
        <v>0</v>
      </c>
      <c r="E53" s="185">
        <f>IF(A53="","",COUNTIF(Données!AA53:AC53,1))</f>
        <v>0</v>
      </c>
      <c r="F53" s="186">
        <f t="shared" si="0"/>
        <v>0</v>
      </c>
      <c r="G53" s="187">
        <f>IF(A53="","",100*F53/(10-COUNTIF(Données!B53:D53,"A")-COUNTIF(Données!F53:H53,"A")-COUNTIF(Données!O53,"A")-COUNTIF(Données!AA53:AC53,"A")))</f>
        <v>0</v>
      </c>
      <c r="H53" s="188">
        <f>IF(A53="","",COUNTIF(Données!E53,1))</f>
        <v>0</v>
      </c>
      <c r="I53" s="188">
        <f>IF(A53="","",COUNTIF(Données!X53:Z53,1)+0.5*COUNTIF(Données!X53:Z53,2))</f>
        <v>0</v>
      </c>
      <c r="J53" s="188">
        <f>IF(A53="","",COUNTIF(Données!AD53:AD53,1)+0.5*COUNTIF(Données!AD53:AD53,2))</f>
        <v>0</v>
      </c>
      <c r="K53" s="189">
        <f t="shared" si="1"/>
        <v>0</v>
      </c>
      <c r="L53" s="190">
        <f>IF(A53="","",100*K53/(5-COUNTIF(Données!E53,"A")-COUNTIF(Données!X53:Z53,"A")-COUNTIF(Données!AD53:AD53,"A")))</f>
        <v>0</v>
      </c>
      <c r="M53" s="191">
        <f>IF(A53="","",COUNTIF(Données!I53:L53,1))</f>
        <v>0</v>
      </c>
      <c r="N53" s="191">
        <f>IF(A53="","",COUNTIF(Données!P53:R53,1))</f>
        <v>0</v>
      </c>
      <c r="O53" s="191">
        <f>IF(A53="","",COUNTIF(Données!S53:T53,1)+0.5*COUNTIF(Données!S53:T53,2))</f>
        <v>0</v>
      </c>
      <c r="P53" s="191">
        <f>IF(A53="","",COUNTIF(Données!AE53,1)+0.5*COUNTIF(Données!AE53,2))</f>
        <v>0</v>
      </c>
      <c r="Q53" s="189">
        <f t="shared" si="2"/>
        <v>0</v>
      </c>
      <c r="R53" s="192">
        <f>IF(A53="","",100*Q53/(10-COUNTIF(Données!I53:L53,"A")-COUNTIF(Données!P53:T53,"A")-COUNTIF(Données!AE53,"A")))</f>
        <v>0</v>
      </c>
      <c r="S53" s="188">
        <f>IF(A53="","",COUNTIF(Données!M53:N53,1))</f>
        <v>0</v>
      </c>
      <c r="T53" s="188">
        <f>IF(A53="","",COUNTIF(Données!U53:W53,1))</f>
        <v>0</v>
      </c>
      <c r="U53" s="193">
        <f t="shared" si="3"/>
        <v>0</v>
      </c>
      <c r="V53" s="194">
        <f>IF(A53="","",100*U53/(11-COUNTIF(Données!M53:N53,"A")-COUNTIF(Données!U53:W53,"A")))</f>
        <v>0</v>
      </c>
      <c r="W53" s="195">
        <f t="shared" si="4"/>
        <v>0</v>
      </c>
      <c r="X53" s="190">
        <f>IF(A53="","",100*W53/(30-COUNTIF(Données!B53:AE53,"A")))</f>
        <v>0</v>
      </c>
    </row>
    <row r="54" spans="1:24" ht="15.75">
      <c r="A54" s="196">
        <f>IF(Données!A54="","",Données!A54)</f>
        <v>0</v>
      </c>
      <c r="B54" s="197">
        <f>IF(A54="","",COUNTIF(Données!B54:D54,1))</f>
        <v>0</v>
      </c>
      <c r="C54" s="197">
        <f>IF(A54="","",COUNTIF(Données!F54:H54,1))</f>
        <v>0</v>
      </c>
      <c r="D54" s="197">
        <f>IF(A54="","",IF(Données!O54=1,1,IF(Données!O54=2,0.5,0)))</f>
        <v>0</v>
      </c>
      <c r="E54" s="197">
        <f>IF(A54="","",COUNTIF(Données!AA54:AC54,1))</f>
        <v>0</v>
      </c>
      <c r="F54" s="198">
        <f t="shared" si="0"/>
        <v>0</v>
      </c>
      <c r="G54" s="199">
        <f>IF(A54="","",100*F54/(10-COUNTIF(Données!B54:D54,"A")-COUNTIF(Données!F54:H54,"A")-COUNTIF(Données!O54,"A")-COUNTIF(Données!AA54:AC54,"A")))</f>
        <v>0</v>
      </c>
      <c r="H54" s="200">
        <f>IF(A54="","",COUNTIF(Données!E54,1))</f>
        <v>0</v>
      </c>
      <c r="I54" s="201">
        <f>IF(A54="","",COUNTIF(Données!X54:Z54,1)+0.5*COUNTIF(Données!X54:Z54,2))</f>
        <v>0</v>
      </c>
      <c r="J54" s="201">
        <f>IF(A54="","",COUNTIF(Données!AD54:AD54,1)+0.5*COUNTIF(Données!AD54:AD54,2))</f>
        <v>0</v>
      </c>
      <c r="K54" s="202">
        <f t="shared" si="1"/>
        <v>0</v>
      </c>
      <c r="L54" s="203">
        <f>IF(A54="","",100*K54/(5-COUNTIF(Données!E54,"A")-COUNTIF(Données!X54:Z54,"A")-COUNTIF(Données!AD54:AD54,"A")))</f>
        <v>0</v>
      </c>
      <c r="M54" s="204">
        <f>IF(A54="","",COUNTIF(Données!I54:L54,1))</f>
        <v>0</v>
      </c>
      <c r="N54" s="204">
        <f>IF(A54="","",COUNTIF(Données!P54:R54,1))</f>
        <v>0</v>
      </c>
      <c r="O54" s="204">
        <f>IF(A54="","",COUNTIF(Données!S54:T54,1)+0.5*COUNTIF(Données!S54:T54,2))</f>
        <v>0</v>
      </c>
      <c r="P54" s="204">
        <f>IF(A54="","",COUNTIF(Données!AE54,1)+0.5*COUNTIF(Données!AE54,2))</f>
        <v>0</v>
      </c>
      <c r="Q54" s="205">
        <f t="shared" si="2"/>
        <v>0</v>
      </c>
      <c r="R54" s="206">
        <f>IF(A54="","",100*Q54/(10-COUNTIF(Données!I54:L54,"A")-COUNTIF(Données!P54:T54,"A")-COUNTIF(Données!AE54,"A")))</f>
        <v>0</v>
      </c>
      <c r="S54" s="201">
        <f>IF(A54="","",COUNTIF(Données!M54:N54,1))</f>
        <v>0</v>
      </c>
      <c r="T54" s="201">
        <f>IF(A54="","",COUNTIF(Données!U54:W54,1))</f>
        <v>0</v>
      </c>
      <c r="U54" s="207">
        <f t="shared" si="3"/>
        <v>0</v>
      </c>
      <c r="V54" s="199">
        <f>IF(A54="","",100*U54/(11-COUNTIF(Données!M54:N54,"A")-COUNTIF(Données!U54:W54,"A")))</f>
        <v>0</v>
      </c>
      <c r="W54" s="208">
        <f t="shared" si="4"/>
        <v>0</v>
      </c>
      <c r="X54" s="203">
        <f>IF(A54="","",100*W54/(30-COUNTIF(Données!B54:AE54,"A")))</f>
        <v>0</v>
      </c>
    </row>
    <row r="55" spans="1:24" ht="15.75">
      <c r="A55" s="184">
        <f>IF(Données!A55="","",Données!A55)</f>
        <v>0</v>
      </c>
      <c r="B55" s="185">
        <f>IF(A55="","",COUNTIF(Données!B55:D55,1))</f>
        <v>0</v>
      </c>
      <c r="C55" s="185">
        <f>IF(A55="","",COUNTIF(Données!F55:H55,1))</f>
        <v>0</v>
      </c>
      <c r="D55" s="185">
        <f>IF(A55="","",IF(Données!O55=1,1,IF(Données!O55=2,0.5,0)))</f>
        <v>0</v>
      </c>
      <c r="E55" s="185">
        <f>IF(A55="","",COUNTIF(Données!AA55:AC55,1))</f>
        <v>0</v>
      </c>
      <c r="F55" s="186">
        <f t="shared" si="0"/>
        <v>0</v>
      </c>
      <c r="G55" s="187">
        <f>IF(A55="","",100*F55/(10-COUNTIF(Données!B55:D55,"A")-COUNTIF(Données!F55:H55,"A")-COUNTIF(Données!O55,"A")-COUNTIF(Données!AA55:AC55,"A")))</f>
        <v>0</v>
      </c>
      <c r="H55" s="188">
        <f>IF(A55="","",COUNTIF(Données!E55,1))</f>
        <v>0</v>
      </c>
      <c r="I55" s="188">
        <f>IF(A55="","",COUNTIF(Données!X55:Z55,1)+0.5*COUNTIF(Données!X55:Z55,2))</f>
        <v>0</v>
      </c>
      <c r="J55" s="188">
        <f>IF(A55="","",COUNTIF(Données!AD55:AD55,1)+0.5*COUNTIF(Données!AD55:AD55,2))</f>
        <v>0</v>
      </c>
      <c r="K55" s="189">
        <f t="shared" si="1"/>
        <v>0</v>
      </c>
      <c r="L55" s="190">
        <f>IF(A55="","",100*K55/(5-COUNTIF(Données!E55,"A")-COUNTIF(Données!X55:Z55,"A")-COUNTIF(Données!AD55:AD55,"A")))</f>
        <v>0</v>
      </c>
      <c r="M55" s="191">
        <f>IF(A55="","",COUNTIF(Données!I55:L55,1))</f>
        <v>0</v>
      </c>
      <c r="N55" s="191">
        <f>IF(A55="","",COUNTIF(Données!P55:R55,1))</f>
        <v>0</v>
      </c>
      <c r="O55" s="191">
        <f>IF(A55="","",COUNTIF(Données!S55:T55,1)+0.5*COUNTIF(Données!S55:T55,2))</f>
        <v>0</v>
      </c>
      <c r="P55" s="191">
        <f>IF(A55="","",COUNTIF(Données!AE55,1)+0.5*COUNTIF(Données!AE55,2))</f>
        <v>0</v>
      </c>
      <c r="Q55" s="189">
        <f t="shared" si="2"/>
        <v>0</v>
      </c>
      <c r="R55" s="192">
        <f>IF(A55="","",100*Q55/(10-COUNTIF(Données!I55:L55,"A")-COUNTIF(Données!P55:T55,"A")-COUNTIF(Données!AE55,"A")))</f>
        <v>0</v>
      </c>
      <c r="S55" s="188">
        <f>IF(A55="","",COUNTIF(Données!M55:N55,1))</f>
        <v>0</v>
      </c>
      <c r="T55" s="188">
        <f>IF(A55="","",COUNTIF(Données!U55:W55,1))</f>
        <v>0</v>
      </c>
      <c r="U55" s="193">
        <f t="shared" si="3"/>
        <v>0</v>
      </c>
      <c r="V55" s="194">
        <f>IF(A55="","",100*U55/(11-COUNTIF(Données!M55:N55,"A")-COUNTIF(Données!U55:W55,"A")))</f>
        <v>0</v>
      </c>
      <c r="W55" s="195">
        <f t="shared" si="4"/>
        <v>0</v>
      </c>
      <c r="X55" s="190">
        <f>IF(A55="","",100*W55/(30-COUNTIF(Données!B55:AE55,"A")))</f>
        <v>0</v>
      </c>
    </row>
    <row r="56" spans="1:24" ht="15.75">
      <c r="A56" s="196">
        <f>IF(Données!A56="","",Données!A56)</f>
        <v>0</v>
      </c>
      <c r="B56" s="197">
        <f>IF(A56="","",COUNTIF(Données!B56:D56,1))</f>
        <v>0</v>
      </c>
      <c r="C56" s="197">
        <f>IF(A56="","",COUNTIF(Données!F56:H56,1))</f>
        <v>0</v>
      </c>
      <c r="D56" s="197">
        <f>IF(A56="","",IF(Données!O56=1,1,IF(Données!O56=2,0.5,0)))</f>
        <v>0</v>
      </c>
      <c r="E56" s="197">
        <f>IF(A56="","",COUNTIF(Données!AA56:AC56,1))</f>
        <v>0</v>
      </c>
      <c r="F56" s="198">
        <f t="shared" si="0"/>
        <v>0</v>
      </c>
      <c r="G56" s="199">
        <f>IF(A56="","",100*F56/(10-COUNTIF(Données!B56:D56,"A")-COUNTIF(Données!F56:H56,"A")-COUNTIF(Données!O56,"A")-COUNTIF(Données!AA56:AC56,"A")))</f>
        <v>0</v>
      </c>
      <c r="H56" s="200">
        <f>IF(A56="","",COUNTIF(Données!E56,1))</f>
        <v>0</v>
      </c>
      <c r="I56" s="201">
        <f>IF(A56="","",COUNTIF(Données!X56:Z56,1)+0.5*COUNTIF(Données!X56:Z56,2))</f>
        <v>0</v>
      </c>
      <c r="J56" s="201">
        <f>IF(A56="","",COUNTIF(Données!AD56:AD56,1)+0.5*COUNTIF(Données!AD56:AD56,2))</f>
        <v>0</v>
      </c>
      <c r="K56" s="202">
        <f t="shared" si="1"/>
        <v>0</v>
      </c>
      <c r="L56" s="203">
        <f>IF(A56="","",100*K56/(5-COUNTIF(Données!E56,"A")-COUNTIF(Données!X56:Z56,"A")-COUNTIF(Données!AD56:AD56,"A")))</f>
        <v>0</v>
      </c>
      <c r="M56" s="204">
        <f>IF(A56="","",COUNTIF(Données!I56:L56,1))</f>
        <v>0</v>
      </c>
      <c r="N56" s="204">
        <f>IF(A56="","",COUNTIF(Données!P56:R56,1))</f>
        <v>0</v>
      </c>
      <c r="O56" s="204">
        <f>IF(A56="","",COUNTIF(Données!S56:T56,1)+0.5*COUNTIF(Données!S56:T56,2))</f>
        <v>0</v>
      </c>
      <c r="P56" s="204">
        <f>IF(A56="","",COUNTIF(Données!AE56,1)+0.5*COUNTIF(Données!AE56,2))</f>
        <v>0</v>
      </c>
      <c r="Q56" s="205">
        <f t="shared" si="2"/>
        <v>0</v>
      </c>
      <c r="R56" s="206">
        <f>IF(A56="","",100*Q56/(10-COUNTIF(Données!I56:L56,"A")-COUNTIF(Données!P56:T56,"A")-COUNTIF(Données!AE56,"A")))</f>
        <v>0</v>
      </c>
      <c r="S56" s="201">
        <f>IF(A56="","",COUNTIF(Données!M56:N56,1))</f>
        <v>0</v>
      </c>
      <c r="T56" s="201">
        <f>IF(A56="","",COUNTIF(Données!U56:W56,1))</f>
        <v>0</v>
      </c>
      <c r="U56" s="207">
        <f t="shared" si="3"/>
        <v>0</v>
      </c>
      <c r="V56" s="199">
        <f>IF(A56="","",100*U56/(11-COUNTIF(Données!M56:N56,"A")-COUNTIF(Données!U56:W56,"A")))</f>
        <v>0</v>
      </c>
      <c r="W56" s="208">
        <f t="shared" si="4"/>
        <v>0</v>
      </c>
      <c r="X56" s="203">
        <f>IF(A56="","",100*W56/(30-COUNTIF(Données!B56:AE56,"A")))</f>
        <v>0</v>
      </c>
    </row>
    <row r="57" spans="1:24" ht="15.75">
      <c r="A57" s="184">
        <f>IF(Données!A57="","",Données!A57)</f>
        <v>0</v>
      </c>
      <c r="B57" s="185">
        <f>IF(A57="","",COUNTIF(Données!B57:D57,1))</f>
        <v>0</v>
      </c>
      <c r="C57" s="185">
        <f>IF(A57="","",COUNTIF(Données!F57:H57,1))</f>
        <v>0</v>
      </c>
      <c r="D57" s="185">
        <f>IF(A57="","",IF(Données!O57=1,1,IF(Données!O57=2,0.5,0)))</f>
        <v>0</v>
      </c>
      <c r="E57" s="185">
        <f>IF(A57="","",COUNTIF(Données!AA57:AC57,1))</f>
        <v>0</v>
      </c>
      <c r="F57" s="186">
        <f t="shared" si="0"/>
        <v>0</v>
      </c>
      <c r="G57" s="187">
        <f>IF(A57="","",100*F57/(10-COUNTIF(Données!B57:D57,"A")-COUNTIF(Données!F57:H57,"A")-COUNTIF(Données!O57,"A")-COUNTIF(Données!AA57:AC57,"A")))</f>
        <v>0</v>
      </c>
      <c r="H57" s="188">
        <f>IF(A57="","",COUNTIF(Données!E57,1))</f>
        <v>0</v>
      </c>
      <c r="I57" s="188">
        <f>IF(A57="","",COUNTIF(Données!X57:Z57,1)+0.5*COUNTIF(Données!X57:Z57,2))</f>
        <v>0</v>
      </c>
      <c r="J57" s="188">
        <f>IF(A57="","",COUNTIF(Données!AD57:AD57,1)+0.5*COUNTIF(Données!AD57:AD57,2))</f>
        <v>0</v>
      </c>
      <c r="K57" s="189">
        <f t="shared" si="1"/>
        <v>0</v>
      </c>
      <c r="L57" s="190">
        <f>IF(A57="","",100*K57/(5-COUNTIF(Données!E57,"A")-COUNTIF(Données!X57:Z57,"A")-COUNTIF(Données!AD57:AD57,"A")))</f>
        <v>0</v>
      </c>
      <c r="M57" s="191">
        <f>IF(A57="","",COUNTIF(Données!I57:L57,1))</f>
        <v>0</v>
      </c>
      <c r="N57" s="191">
        <f>IF(A57="","",COUNTIF(Données!P57:R57,1))</f>
        <v>0</v>
      </c>
      <c r="O57" s="191">
        <f>IF(A57="","",COUNTIF(Données!S57:T57,1)+0.5*COUNTIF(Données!S57:T57,2))</f>
        <v>0</v>
      </c>
      <c r="P57" s="191">
        <f>IF(A57="","",COUNTIF(Données!AE57,1)+0.5*COUNTIF(Données!AE57,2))</f>
        <v>0</v>
      </c>
      <c r="Q57" s="189">
        <f t="shared" si="2"/>
        <v>0</v>
      </c>
      <c r="R57" s="192">
        <f>IF(A57="","",100*Q57/(10-COUNTIF(Données!I57:L57,"A")-COUNTIF(Données!P57:T57,"A")-COUNTIF(Données!AE57,"A")))</f>
        <v>0</v>
      </c>
      <c r="S57" s="188">
        <f>IF(A57="","",COUNTIF(Données!M57:N57,1))</f>
        <v>0</v>
      </c>
      <c r="T57" s="188">
        <f>IF(A57="","",COUNTIF(Données!U57:W57,1))</f>
        <v>0</v>
      </c>
      <c r="U57" s="193">
        <f t="shared" si="3"/>
        <v>0</v>
      </c>
      <c r="V57" s="194">
        <f>IF(A57="","",100*U57/(11-COUNTIF(Données!M57:N57,"A")-COUNTIF(Données!U57:W57,"A")))</f>
        <v>0</v>
      </c>
      <c r="W57" s="195">
        <f t="shared" si="4"/>
        <v>0</v>
      </c>
      <c r="X57" s="190">
        <f>IF(A57="","",100*W57/(30-COUNTIF(Données!B57:AE57,"A")))</f>
        <v>0</v>
      </c>
    </row>
    <row r="58" spans="1:24" ht="15.75">
      <c r="A58" s="196">
        <f>IF(Données!A58="","",Données!A58)</f>
        <v>0</v>
      </c>
      <c r="B58" s="197">
        <f>IF(A58="","",COUNTIF(Données!B58:D58,1))</f>
        <v>0</v>
      </c>
      <c r="C58" s="197">
        <f>IF(A58="","",COUNTIF(Données!F58:H58,1))</f>
        <v>0</v>
      </c>
      <c r="D58" s="197">
        <f>IF(A58="","",IF(Données!O58=1,1,IF(Données!O58=2,0.5,0)))</f>
        <v>0</v>
      </c>
      <c r="E58" s="197">
        <f>IF(A58="","",COUNTIF(Données!AA58:AC58,1))</f>
        <v>0</v>
      </c>
      <c r="F58" s="198">
        <f t="shared" si="0"/>
        <v>0</v>
      </c>
      <c r="G58" s="199">
        <f>IF(A58="","",100*F58/(10-COUNTIF(Données!B58:D58,"A")-COUNTIF(Données!F58:H58,"A")-COUNTIF(Données!O58,"A")-COUNTIF(Données!AA58:AC58,"A")))</f>
        <v>0</v>
      </c>
      <c r="H58" s="200">
        <f>IF(A58="","",COUNTIF(Données!E58,1))</f>
        <v>0</v>
      </c>
      <c r="I58" s="201">
        <f>IF(A58="","",COUNTIF(Données!X58:Z58,1)+0.5*COUNTIF(Données!X58:Z58,2))</f>
        <v>0</v>
      </c>
      <c r="J58" s="201">
        <f>IF(A58="","",COUNTIF(Données!AD58:AD58,1)+0.5*COUNTIF(Données!AD58:AD58,2))</f>
        <v>0</v>
      </c>
      <c r="K58" s="202">
        <f t="shared" si="1"/>
        <v>0</v>
      </c>
      <c r="L58" s="203">
        <f>IF(A58="","",100*K58/(5-COUNTIF(Données!E58,"A")-COUNTIF(Données!X58:Z58,"A")-COUNTIF(Données!AD58:AD58,"A")))</f>
        <v>0</v>
      </c>
      <c r="M58" s="204">
        <f>IF(A58="","",COUNTIF(Données!I58:L58,1))</f>
        <v>0</v>
      </c>
      <c r="N58" s="204">
        <f>IF(A58="","",COUNTIF(Données!P58:R58,1))</f>
        <v>0</v>
      </c>
      <c r="O58" s="204">
        <f>IF(A58="","",COUNTIF(Données!S58:T58,1)+0.5*COUNTIF(Données!S58:T58,2))</f>
        <v>0</v>
      </c>
      <c r="P58" s="204">
        <f>IF(A58="","",COUNTIF(Données!AE58,1)+0.5*COUNTIF(Données!AE58,2))</f>
        <v>0</v>
      </c>
      <c r="Q58" s="205">
        <f t="shared" si="2"/>
        <v>0</v>
      </c>
      <c r="R58" s="206">
        <f>IF(A58="","",100*Q58/(10-COUNTIF(Données!I58:L58,"A")-COUNTIF(Données!P58:T58,"A")-COUNTIF(Données!AE58,"A")))</f>
        <v>0</v>
      </c>
      <c r="S58" s="201">
        <f>IF(A58="","",COUNTIF(Données!M58:N58,1))</f>
        <v>0</v>
      </c>
      <c r="T58" s="201">
        <f>IF(A58="","",COUNTIF(Données!U58:W58,1))</f>
        <v>0</v>
      </c>
      <c r="U58" s="207">
        <f t="shared" si="3"/>
        <v>0</v>
      </c>
      <c r="V58" s="199">
        <f>IF(A58="","",100*U58/(11-COUNTIF(Données!M58:N58,"A")-COUNTIF(Données!U58:W58,"A")))</f>
        <v>0</v>
      </c>
      <c r="W58" s="208">
        <f t="shared" si="4"/>
        <v>0</v>
      </c>
      <c r="X58" s="203">
        <f>IF(A58="","",100*W58/(30-COUNTIF(Données!B58:AE58,"A")))</f>
        <v>0</v>
      </c>
    </row>
    <row r="59" spans="1:24" ht="15.75">
      <c r="A59" s="184">
        <f>IF(Données!A59="","",Données!A59)</f>
        <v>0</v>
      </c>
      <c r="B59" s="185">
        <f>IF(A59="","",COUNTIF(Données!B59:D59,1))</f>
        <v>0</v>
      </c>
      <c r="C59" s="185">
        <f>IF(A59="","",COUNTIF(Données!F59:H59,1))</f>
        <v>0</v>
      </c>
      <c r="D59" s="185">
        <f>IF(A59="","",IF(Données!O59=1,1,IF(Données!O59=2,0.5,0)))</f>
        <v>0</v>
      </c>
      <c r="E59" s="185">
        <f>IF(A59="","",COUNTIF(Données!AA59:AC59,1))</f>
        <v>0</v>
      </c>
      <c r="F59" s="186">
        <f t="shared" si="0"/>
        <v>0</v>
      </c>
      <c r="G59" s="187">
        <f>IF(A59="","",100*F59/(10-COUNTIF(Données!B59:D59,"A")-COUNTIF(Données!F59:H59,"A")-COUNTIF(Données!O59,"A")-COUNTIF(Données!AA59:AC59,"A")))</f>
        <v>0</v>
      </c>
      <c r="H59" s="188">
        <f>IF(A59="","",COUNTIF(Données!E59,1))</f>
        <v>0</v>
      </c>
      <c r="I59" s="188">
        <f>IF(A59="","",COUNTIF(Données!X59:Z59,1)+0.5*COUNTIF(Données!X59:Z59,2))</f>
        <v>0</v>
      </c>
      <c r="J59" s="188">
        <f>IF(A59="","",COUNTIF(Données!AD59:AD59,1)+0.5*COUNTIF(Données!AD59:AD59,2))</f>
        <v>0</v>
      </c>
      <c r="K59" s="189">
        <f t="shared" si="1"/>
        <v>0</v>
      </c>
      <c r="L59" s="190">
        <f>IF(A59="","",100*K59/(5-COUNTIF(Données!E59,"A")-COUNTIF(Données!X59:Z59,"A")-COUNTIF(Données!AD59:AD59,"A")))</f>
        <v>0</v>
      </c>
      <c r="M59" s="191">
        <f>IF(A59="","",COUNTIF(Données!I59:L59,1))</f>
        <v>0</v>
      </c>
      <c r="N59" s="191">
        <f>IF(A59="","",COUNTIF(Données!P59:R59,1))</f>
        <v>0</v>
      </c>
      <c r="O59" s="191">
        <f>IF(A59="","",COUNTIF(Données!S59:T59,1)+0.5*COUNTIF(Données!S59:T59,2))</f>
        <v>0</v>
      </c>
      <c r="P59" s="191">
        <f>IF(A59="","",COUNTIF(Données!AE59,1)+0.5*COUNTIF(Données!AE59,2))</f>
        <v>0</v>
      </c>
      <c r="Q59" s="189">
        <f t="shared" si="2"/>
        <v>0</v>
      </c>
      <c r="R59" s="192">
        <f>IF(A59="","",100*Q59/(10-COUNTIF(Données!I59:L59,"A")-COUNTIF(Données!P59:T59,"A")-COUNTIF(Données!AE59,"A")))</f>
        <v>0</v>
      </c>
      <c r="S59" s="188">
        <f>IF(A59="","",COUNTIF(Données!M59:N59,1))</f>
        <v>0</v>
      </c>
      <c r="T59" s="188">
        <f>IF(A59="","",COUNTIF(Données!U59:W59,1))</f>
        <v>0</v>
      </c>
      <c r="U59" s="193">
        <f t="shared" si="3"/>
        <v>0</v>
      </c>
      <c r="V59" s="194">
        <f>IF(A59="","",100*U59/(11-COUNTIF(Données!M59:N59,"A")-COUNTIF(Données!U59:W59,"A")))</f>
        <v>0</v>
      </c>
      <c r="W59" s="195">
        <f t="shared" si="4"/>
        <v>0</v>
      </c>
      <c r="X59" s="190">
        <f>IF(A59="","",100*W59/(30-COUNTIF(Données!B59:AE59,"A")))</f>
        <v>0</v>
      </c>
    </row>
    <row r="60" spans="1:24" ht="15.75">
      <c r="A60" s="196">
        <f>IF(Données!A60="","",Données!A60)</f>
        <v>0</v>
      </c>
      <c r="B60" s="197">
        <f>IF(A60="","",COUNTIF(Données!B60:D60,1))</f>
        <v>0</v>
      </c>
      <c r="C60" s="197">
        <f>IF(A60="","",COUNTIF(Données!F60:H60,1))</f>
        <v>0</v>
      </c>
      <c r="D60" s="197">
        <f>IF(A60="","",IF(Données!O60=1,1,IF(Données!O60=2,0.5,0)))</f>
        <v>0</v>
      </c>
      <c r="E60" s="197">
        <f>IF(A60="","",COUNTIF(Données!AA60:AC60,1))</f>
        <v>0</v>
      </c>
      <c r="F60" s="198">
        <f t="shared" si="0"/>
        <v>0</v>
      </c>
      <c r="G60" s="199">
        <f>IF(A60="","",100*F60/(10-COUNTIF(Données!B60:D60,"A")-COUNTIF(Données!F60:H60,"A")-COUNTIF(Données!O60,"A")-COUNTIF(Données!AA60:AC60,"A")))</f>
        <v>0</v>
      </c>
      <c r="H60" s="200">
        <f>IF(A60="","",COUNTIF(Données!E60,1))</f>
        <v>0</v>
      </c>
      <c r="I60" s="201">
        <f>IF(A60="","",COUNTIF(Données!X60:Z60,1)+0.5*COUNTIF(Données!X60:Z60,2))</f>
        <v>0</v>
      </c>
      <c r="J60" s="201">
        <f>IF(A60="","",COUNTIF(Données!AD60:AD60,1)+0.5*COUNTIF(Données!AD60:AD60,2))</f>
        <v>0</v>
      </c>
      <c r="K60" s="202">
        <f t="shared" si="1"/>
        <v>0</v>
      </c>
      <c r="L60" s="203">
        <f>IF(A60="","",100*K60/(5-COUNTIF(Données!E60,"A")-COUNTIF(Données!X60:Z60,"A")-COUNTIF(Données!AD60:AD60,"A")))</f>
        <v>0</v>
      </c>
      <c r="M60" s="204">
        <f>IF(A60="","",COUNTIF(Données!I60:L60,1))</f>
        <v>0</v>
      </c>
      <c r="N60" s="204">
        <f>IF(A60="","",COUNTIF(Données!P60:R60,1))</f>
        <v>0</v>
      </c>
      <c r="O60" s="204">
        <f>IF(A60="","",COUNTIF(Données!S60:T60,1)+0.5*COUNTIF(Données!S60:T60,2))</f>
        <v>0</v>
      </c>
      <c r="P60" s="204">
        <f>IF(A60="","",COUNTIF(Données!AE60,1)+0.5*COUNTIF(Données!AE60,2))</f>
        <v>0</v>
      </c>
      <c r="Q60" s="205">
        <f t="shared" si="2"/>
        <v>0</v>
      </c>
      <c r="R60" s="206">
        <f>IF(A60="","",100*Q60/(10-COUNTIF(Données!I60:L60,"A")-COUNTIF(Données!P60:T60,"A")-COUNTIF(Données!AE60,"A")))</f>
        <v>0</v>
      </c>
      <c r="S60" s="201">
        <f>IF(A60="","",COUNTIF(Données!M60:N60,1))</f>
        <v>0</v>
      </c>
      <c r="T60" s="201">
        <f>IF(A60="","",COUNTIF(Données!U60:W60,1))</f>
        <v>0</v>
      </c>
      <c r="U60" s="207">
        <f t="shared" si="3"/>
        <v>0</v>
      </c>
      <c r="V60" s="199">
        <f>IF(A60="","",100*U60/(11-COUNTIF(Données!M60:N60,"A")-COUNTIF(Données!U60:W60,"A")))</f>
        <v>0</v>
      </c>
      <c r="W60" s="208">
        <f t="shared" si="4"/>
        <v>0</v>
      </c>
      <c r="X60" s="203">
        <f>IF(A60="","",100*W60/(30-COUNTIF(Données!B60:AE60,"A")))</f>
        <v>0</v>
      </c>
    </row>
    <row r="61" spans="1:24" ht="15.75">
      <c r="A61" s="184">
        <f>IF(Données!A61="","",Données!A61)</f>
        <v>0</v>
      </c>
      <c r="B61" s="185">
        <f>IF(A61="","",COUNTIF(Données!B61:D61,1))</f>
        <v>0</v>
      </c>
      <c r="C61" s="185">
        <f>IF(A61="","",COUNTIF(Données!F61:H61,1))</f>
        <v>0</v>
      </c>
      <c r="D61" s="185">
        <f>IF(A61="","",IF(Données!O61=1,1,IF(Données!O61=2,0.5,0)))</f>
        <v>0</v>
      </c>
      <c r="E61" s="185">
        <f>IF(A61="","",COUNTIF(Données!AA61:AC61,1))</f>
        <v>0</v>
      </c>
      <c r="F61" s="186">
        <f t="shared" si="0"/>
        <v>0</v>
      </c>
      <c r="G61" s="187">
        <f>IF(A61="","",100*F61/(10-COUNTIF(Données!B61:D61,"A")-COUNTIF(Données!F61:H61,"A")-COUNTIF(Données!O61,"A")-COUNTIF(Données!AA61:AC61,"A")))</f>
        <v>0</v>
      </c>
      <c r="H61" s="188">
        <f>IF(A61="","",COUNTIF(Données!E61,1))</f>
        <v>0</v>
      </c>
      <c r="I61" s="188">
        <f>IF(A61="","",COUNTIF(Données!X61:Z61,1)+0.5*COUNTIF(Données!X61:Z61,2))</f>
        <v>0</v>
      </c>
      <c r="J61" s="188">
        <f>IF(A61="","",COUNTIF(Données!AD61:AD61,1)+0.5*COUNTIF(Données!AD61:AD61,2))</f>
        <v>0</v>
      </c>
      <c r="K61" s="189">
        <f t="shared" si="1"/>
        <v>0</v>
      </c>
      <c r="L61" s="190">
        <f>IF(A61="","",100*K61/(5-COUNTIF(Données!E61,"A")-COUNTIF(Données!X61:Z61,"A")-COUNTIF(Données!AD61:AD61,"A")))</f>
        <v>0</v>
      </c>
      <c r="M61" s="191">
        <f>IF(A61="","",COUNTIF(Données!I61:L61,1))</f>
        <v>0</v>
      </c>
      <c r="N61" s="191">
        <f>IF(A61="","",COUNTIF(Données!P61:R61,1))</f>
        <v>0</v>
      </c>
      <c r="O61" s="191">
        <f>IF(A61="","",COUNTIF(Données!S61:T61,1)+0.5*COUNTIF(Données!S61:T61,2))</f>
        <v>0</v>
      </c>
      <c r="P61" s="191">
        <f>IF(A61="","",COUNTIF(Données!AE61,1)+0.5*COUNTIF(Données!AE61,2))</f>
        <v>0</v>
      </c>
      <c r="Q61" s="189">
        <f t="shared" si="2"/>
        <v>0</v>
      </c>
      <c r="R61" s="192">
        <f>IF(A61="","",100*Q61/(10-COUNTIF(Données!I61:L61,"A")-COUNTIF(Données!P61:T61,"A")-COUNTIF(Données!AE61,"A")))</f>
        <v>0</v>
      </c>
      <c r="S61" s="188">
        <f>IF(A61="","",COUNTIF(Données!M61:N61,1))</f>
        <v>0</v>
      </c>
      <c r="T61" s="188">
        <f>IF(A61="","",COUNTIF(Données!U61:W61,1))</f>
        <v>0</v>
      </c>
      <c r="U61" s="193">
        <f t="shared" si="3"/>
        <v>0</v>
      </c>
      <c r="V61" s="194">
        <f>IF(A61="","",100*U61/(11-COUNTIF(Données!M61:N61,"A")-COUNTIF(Données!U61:W61,"A")))</f>
        <v>0</v>
      </c>
      <c r="W61" s="195">
        <f t="shared" si="4"/>
        <v>0</v>
      </c>
      <c r="X61" s="190">
        <f>IF(A61="","",100*W61/(30-COUNTIF(Données!B61:AE61,"A")))</f>
        <v>0</v>
      </c>
    </row>
    <row r="62" spans="1:24" ht="15.75">
      <c r="A62" s="196">
        <f>IF(Données!A62="","",Données!A62)</f>
        <v>0</v>
      </c>
      <c r="B62" s="197">
        <f>IF(A62="","",COUNTIF(Données!B62:D62,1))</f>
        <v>0</v>
      </c>
      <c r="C62" s="197">
        <f>IF(A62="","",COUNTIF(Données!F62:H62,1))</f>
        <v>0</v>
      </c>
      <c r="D62" s="197">
        <f>IF(A62="","",IF(Données!O62=1,1,IF(Données!O62=2,0.5,0)))</f>
        <v>0</v>
      </c>
      <c r="E62" s="197">
        <f>IF(A62="","",COUNTIF(Données!AA62:AC62,1))</f>
        <v>0</v>
      </c>
      <c r="F62" s="198">
        <f t="shared" si="0"/>
        <v>0</v>
      </c>
      <c r="G62" s="199">
        <f>IF(A62="","",100*F62/(10-COUNTIF(Données!B62:D62,"A")-COUNTIF(Données!F62:H62,"A")-COUNTIF(Données!O62,"A")-COUNTIF(Données!AA62:AC62,"A")))</f>
        <v>0</v>
      </c>
      <c r="H62" s="200">
        <f>IF(A62="","",COUNTIF(Données!E62,1))</f>
        <v>0</v>
      </c>
      <c r="I62" s="201">
        <f>IF(A62="","",COUNTIF(Données!X62:Z62,1)+0.5*COUNTIF(Données!X62:Z62,2))</f>
        <v>0</v>
      </c>
      <c r="J62" s="201">
        <f>IF(A62="","",COUNTIF(Données!AD62:AD62,1)+0.5*COUNTIF(Données!AD62:AD62,2))</f>
        <v>0</v>
      </c>
      <c r="K62" s="202">
        <f t="shared" si="1"/>
        <v>0</v>
      </c>
      <c r="L62" s="203">
        <f>IF(A62="","",100*K62/(5-COUNTIF(Données!E62,"A")-COUNTIF(Données!X62:Z62,"A")-COUNTIF(Données!AD62:AD62,"A")))</f>
        <v>0</v>
      </c>
      <c r="M62" s="204">
        <f>IF(A62="","",COUNTIF(Données!I62:L62,1))</f>
        <v>0</v>
      </c>
      <c r="N62" s="204">
        <f>IF(A62="","",COUNTIF(Données!P62:R62,1))</f>
        <v>0</v>
      </c>
      <c r="O62" s="204">
        <f>IF(A62="","",COUNTIF(Données!S62:T62,1)+0.5*COUNTIF(Données!S62:T62,2))</f>
        <v>0</v>
      </c>
      <c r="P62" s="204">
        <f>IF(A62="","",COUNTIF(Données!AE62,1)+0.5*COUNTIF(Données!AE62,2))</f>
        <v>0</v>
      </c>
      <c r="Q62" s="205">
        <f t="shared" si="2"/>
        <v>0</v>
      </c>
      <c r="R62" s="206">
        <f>IF(A62="","",100*Q62/(10-COUNTIF(Données!I62:L62,"A")-COUNTIF(Données!P62:T62,"A")-COUNTIF(Données!AE62,"A")))</f>
        <v>0</v>
      </c>
      <c r="S62" s="201">
        <f>IF(A62="","",COUNTIF(Données!M62:N62,1))</f>
        <v>0</v>
      </c>
      <c r="T62" s="201">
        <f>IF(A62="","",COUNTIF(Données!U62:W62,1))</f>
        <v>0</v>
      </c>
      <c r="U62" s="207">
        <f t="shared" si="3"/>
        <v>0</v>
      </c>
      <c r="V62" s="199">
        <f>IF(A62="","",100*U62/(11-COUNTIF(Données!M62:N62,"A")-COUNTIF(Données!U62:W62,"A")))</f>
        <v>0</v>
      </c>
      <c r="W62" s="208">
        <f t="shared" si="4"/>
        <v>0</v>
      </c>
      <c r="X62" s="203">
        <f>IF(A62="","",100*W62/(30-COUNTIF(Données!B62:AE62,"A")))</f>
        <v>0</v>
      </c>
    </row>
    <row r="63" spans="1:24" ht="15.75">
      <c r="A63" s="184">
        <f>IF(Données!A63="","",Données!A63)</f>
        <v>0</v>
      </c>
      <c r="B63" s="185">
        <f>IF(A63="","",COUNTIF(Données!B63:D63,1))</f>
        <v>0</v>
      </c>
      <c r="C63" s="185">
        <f>IF(A63="","",COUNTIF(Données!F63:H63,1))</f>
        <v>0</v>
      </c>
      <c r="D63" s="185">
        <f>IF(A63="","",IF(Données!O63=1,1,IF(Données!O63=2,0.5,0)))</f>
        <v>0</v>
      </c>
      <c r="E63" s="185">
        <f>IF(A63="","",COUNTIF(Données!AA63:AC63,1))</f>
        <v>0</v>
      </c>
      <c r="F63" s="186">
        <f t="shared" si="0"/>
        <v>0</v>
      </c>
      <c r="G63" s="187">
        <f>IF(A63="","",100*F63/(10-COUNTIF(Données!B63:D63,"A")-COUNTIF(Données!F63:H63,"A")-COUNTIF(Données!O63,"A")-COUNTIF(Données!AA63:AC63,"A")))</f>
        <v>0</v>
      </c>
      <c r="H63" s="188">
        <f>IF(A63="","",COUNTIF(Données!E63,1))</f>
        <v>0</v>
      </c>
      <c r="I63" s="188">
        <f>IF(A63="","",COUNTIF(Données!X63:Z63,1)+0.5*COUNTIF(Données!X63:Z63,2))</f>
        <v>0</v>
      </c>
      <c r="J63" s="188">
        <f>IF(A63="","",COUNTIF(Données!AD63:AD63,1)+0.5*COUNTIF(Données!AD63:AD63,2))</f>
        <v>0</v>
      </c>
      <c r="K63" s="189">
        <f t="shared" si="1"/>
        <v>0</v>
      </c>
      <c r="L63" s="190">
        <f>IF(A63="","",100*K63/(5-COUNTIF(Données!E63,"A")-COUNTIF(Données!X63:Z63,"A")-COUNTIF(Données!AD63:AD63,"A")))</f>
        <v>0</v>
      </c>
      <c r="M63" s="191">
        <f>IF(A63="","",COUNTIF(Données!I63:L63,1))</f>
        <v>0</v>
      </c>
      <c r="N63" s="191">
        <f>IF(A63="","",COUNTIF(Données!P63:R63,1))</f>
        <v>0</v>
      </c>
      <c r="O63" s="191">
        <f>IF(A63="","",COUNTIF(Données!S63:T63,1)+0.5*COUNTIF(Données!S63:T63,2))</f>
        <v>0</v>
      </c>
      <c r="P63" s="191">
        <f>IF(A63="","",COUNTIF(Données!AE63,1)+0.5*COUNTIF(Données!AE63,2))</f>
        <v>0</v>
      </c>
      <c r="Q63" s="189">
        <f t="shared" si="2"/>
        <v>0</v>
      </c>
      <c r="R63" s="192">
        <f>IF(A63="","",100*Q63/(10-COUNTIF(Données!I63:L63,"A")-COUNTIF(Données!P63:T63,"A")-COUNTIF(Données!AE63,"A")))</f>
        <v>0</v>
      </c>
      <c r="S63" s="188">
        <f>IF(A63="","",COUNTIF(Données!M63:N63,1))</f>
        <v>0</v>
      </c>
      <c r="T63" s="188">
        <f>IF(A63="","",COUNTIF(Données!U63:W63,1))</f>
        <v>0</v>
      </c>
      <c r="U63" s="193">
        <f t="shared" si="3"/>
        <v>0</v>
      </c>
      <c r="V63" s="194">
        <f>IF(A63="","",100*U63/(11-COUNTIF(Données!M63:N63,"A")-COUNTIF(Données!U63:W63,"A")))</f>
        <v>0</v>
      </c>
      <c r="W63" s="195">
        <f t="shared" si="4"/>
        <v>0</v>
      </c>
      <c r="X63" s="190">
        <f>IF(A63="","",100*W63/(30-COUNTIF(Données!B63:AE63,"A")))</f>
        <v>0</v>
      </c>
    </row>
    <row r="64" spans="1:24" ht="15.75">
      <c r="A64" s="196">
        <f>IF(Données!A64="","",Données!A64)</f>
        <v>0</v>
      </c>
      <c r="B64" s="197">
        <f>IF(A64="","",COUNTIF(Données!B64:D64,1))</f>
        <v>0</v>
      </c>
      <c r="C64" s="197">
        <f>IF(A64="","",COUNTIF(Données!F64:H64,1))</f>
        <v>0</v>
      </c>
      <c r="D64" s="197">
        <f>IF(A64="","",IF(Données!O64=1,1,IF(Données!O64=2,0.5,0)))</f>
        <v>0</v>
      </c>
      <c r="E64" s="197">
        <f>IF(A64="","",COUNTIF(Données!AA64:AC64,1))</f>
        <v>0</v>
      </c>
      <c r="F64" s="198">
        <f t="shared" si="0"/>
        <v>0</v>
      </c>
      <c r="G64" s="199">
        <f>IF(A64="","",100*F64/(10-COUNTIF(Données!B64:D64,"A")-COUNTIF(Données!F64:H64,"A")-COUNTIF(Données!O64,"A")-COUNTIF(Données!AA64:AC64,"A")))</f>
        <v>0</v>
      </c>
      <c r="H64" s="200">
        <f>IF(A64="","",COUNTIF(Données!E64,1))</f>
        <v>0</v>
      </c>
      <c r="I64" s="201">
        <f>IF(A64="","",COUNTIF(Données!X64:Z64,1)+0.5*COUNTIF(Données!X64:Z64,2))</f>
        <v>0</v>
      </c>
      <c r="J64" s="201">
        <f>IF(A64="","",COUNTIF(Données!AD64:AD64,1)+0.5*COUNTIF(Données!AD64:AD64,2))</f>
        <v>0</v>
      </c>
      <c r="K64" s="202">
        <f t="shared" si="1"/>
        <v>0</v>
      </c>
      <c r="L64" s="203">
        <f>IF(A64="","",100*K64/(5-COUNTIF(Données!E64,"A")-COUNTIF(Données!X64:Z64,"A")-COUNTIF(Données!AD64:AD64,"A")))</f>
        <v>0</v>
      </c>
      <c r="M64" s="204">
        <f>IF(A64="","",COUNTIF(Données!I64:L64,1))</f>
        <v>0</v>
      </c>
      <c r="N64" s="204">
        <f>IF(A64="","",COUNTIF(Données!P64:R64,1))</f>
        <v>0</v>
      </c>
      <c r="O64" s="204">
        <f>IF(A64="","",COUNTIF(Données!S64:T64,1)+0.5*COUNTIF(Données!S64:T64,2))</f>
        <v>0</v>
      </c>
      <c r="P64" s="204">
        <f>IF(A64="","",COUNTIF(Données!AE64,1)+0.5*COUNTIF(Données!AE64,2))</f>
        <v>0</v>
      </c>
      <c r="Q64" s="205">
        <f t="shared" si="2"/>
        <v>0</v>
      </c>
      <c r="R64" s="206">
        <f>IF(A64="","",100*Q64/(10-COUNTIF(Données!I64:L64,"A")-COUNTIF(Données!P64:T64,"A")-COUNTIF(Données!AE64,"A")))</f>
        <v>0</v>
      </c>
      <c r="S64" s="201">
        <f>IF(A64="","",COUNTIF(Données!M64:N64,1))</f>
        <v>0</v>
      </c>
      <c r="T64" s="201">
        <f>IF(A64="","",COUNTIF(Données!U64:W64,1))</f>
        <v>0</v>
      </c>
      <c r="U64" s="207">
        <f t="shared" si="3"/>
        <v>0</v>
      </c>
      <c r="V64" s="199">
        <f>IF(A64="","",100*U64/(11-COUNTIF(Données!M64:N64,"A")-COUNTIF(Données!U64:W64,"A")))</f>
        <v>0</v>
      </c>
      <c r="W64" s="208">
        <f t="shared" si="4"/>
        <v>0</v>
      </c>
      <c r="X64" s="203">
        <f>IF(A64="","",100*W64/(30-COUNTIF(Données!B64:AE64,"A")))</f>
        <v>0</v>
      </c>
    </row>
    <row r="65" spans="1:24" ht="15.75">
      <c r="A65" s="184">
        <f>IF(Données!A65="","",Données!A65)</f>
        <v>0</v>
      </c>
      <c r="B65" s="185">
        <f>IF(A65="","",COUNTIF(Données!B65:D65,1))</f>
        <v>0</v>
      </c>
      <c r="C65" s="185">
        <f>IF(A65="","",COUNTIF(Données!F65:H65,1))</f>
        <v>0</v>
      </c>
      <c r="D65" s="185">
        <f>IF(A65="","",IF(Données!O65=1,1,IF(Données!O65=2,0.5,0)))</f>
        <v>0</v>
      </c>
      <c r="E65" s="185">
        <f>IF(A65="","",COUNTIF(Données!AA65:AC65,1))</f>
        <v>0</v>
      </c>
      <c r="F65" s="186">
        <f t="shared" si="0"/>
        <v>0</v>
      </c>
      <c r="G65" s="187">
        <f>IF(A65="","",100*F65/(10-COUNTIF(Données!B65:D65,"A")-COUNTIF(Données!F65:H65,"A")-COUNTIF(Données!O65,"A")-COUNTIF(Données!AA65:AC65,"A")))</f>
        <v>0</v>
      </c>
      <c r="H65" s="188">
        <f>IF(A65="","",COUNTIF(Données!E65,1))</f>
        <v>0</v>
      </c>
      <c r="I65" s="188">
        <f>IF(A65="","",COUNTIF(Données!X65:Z65,1)+0.5*COUNTIF(Données!X65:Z65,2))</f>
        <v>0</v>
      </c>
      <c r="J65" s="188">
        <f>IF(A65="","",COUNTIF(Données!AD65:AD65,1)+0.5*COUNTIF(Données!AD65:AD65,2))</f>
        <v>0</v>
      </c>
      <c r="K65" s="189">
        <f t="shared" si="1"/>
        <v>0</v>
      </c>
      <c r="L65" s="190">
        <f>IF(A65="","",100*K65/(5-COUNTIF(Données!E65,"A")-COUNTIF(Données!X65:Z65,"A")-COUNTIF(Données!AD65:AD65,"A")))</f>
        <v>0</v>
      </c>
      <c r="M65" s="191">
        <f>IF(A65="","",COUNTIF(Données!I65:L65,1))</f>
        <v>0</v>
      </c>
      <c r="N65" s="191">
        <f>IF(A65="","",COUNTIF(Données!P65:R65,1))</f>
        <v>0</v>
      </c>
      <c r="O65" s="191">
        <f>IF(A65="","",COUNTIF(Données!S65:T65,1)+0.5*COUNTIF(Données!S65:T65,2))</f>
        <v>0</v>
      </c>
      <c r="P65" s="191">
        <f>IF(A65="","",COUNTIF(Données!AE65,1)+0.5*COUNTIF(Données!AE65,2))</f>
        <v>0</v>
      </c>
      <c r="Q65" s="189">
        <f t="shared" si="2"/>
        <v>0</v>
      </c>
      <c r="R65" s="192">
        <f>IF(A65="","",100*Q65/(10-COUNTIF(Données!I65:L65,"A")-COUNTIF(Données!P65:T65,"A")-COUNTIF(Données!AE65,"A")))</f>
        <v>0</v>
      </c>
      <c r="S65" s="188">
        <f>IF(A65="","",COUNTIF(Données!M65:N65,1))</f>
        <v>0</v>
      </c>
      <c r="T65" s="188">
        <f>IF(A65="","",COUNTIF(Données!U65:W65,1))</f>
        <v>0</v>
      </c>
      <c r="U65" s="193">
        <f t="shared" si="3"/>
        <v>0</v>
      </c>
      <c r="V65" s="194">
        <f>IF(A65="","",100*U65/(11-COUNTIF(Données!M65:N65,"A")-COUNTIF(Données!U65:W65,"A")))</f>
        <v>0</v>
      </c>
      <c r="W65" s="195">
        <f t="shared" si="4"/>
        <v>0</v>
      </c>
      <c r="X65" s="190">
        <f>IF(A65="","",100*W65/(30-COUNTIF(Données!B65:AE65,"A")))</f>
        <v>0</v>
      </c>
    </row>
    <row r="66" spans="1:24" ht="15.75">
      <c r="A66" s="196">
        <f>IF(Données!A66="","",Données!A66)</f>
        <v>0</v>
      </c>
      <c r="B66" s="197">
        <f>IF(A66="","",COUNTIF(Données!B66:D66,1))</f>
        <v>0</v>
      </c>
      <c r="C66" s="197">
        <f>IF(A66="","",COUNTIF(Données!F66:H66,1))</f>
        <v>0</v>
      </c>
      <c r="D66" s="197">
        <f>IF(A66="","",IF(Données!O66=1,1,IF(Données!O66=2,0.5,0)))</f>
        <v>0</v>
      </c>
      <c r="E66" s="197">
        <f>IF(A66="","",COUNTIF(Données!AA66:AC66,1))</f>
        <v>0</v>
      </c>
      <c r="F66" s="198">
        <f t="shared" si="0"/>
        <v>0</v>
      </c>
      <c r="G66" s="199">
        <f>IF(A66="","",100*F66/(10-COUNTIF(Données!B66:D66,"A")-COUNTIF(Données!F66:H66,"A")-COUNTIF(Données!O66,"A")-COUNTIF(Données!AA66:AC66,"A")))</f>
        <v>0</v>
      </c>
      <c r="H66" s="200">
        <f>IF(A66="","",COUNTIF(Données!E66,1))</f>
        <v>0</v>
      </c>
      <c r="I66" s="201">
        <f>IF(A66="","",COUNTIF(Données!X66:Z66,1)+0.5*COUNTIF(Données!X66:Z66,2))</f>
        <v>0</v>
      </c>
      <c r="J66" s="201">
        <f>IF(A66="","",COUNTIF(Données!AD66:AD66,1)+0.5*COUNTIF(Données!AD66:AD66,2))</f>
        <v>0</v>
      </c>
      <c r="K66" s="202">
        <f t="shared" si="1"/>
        <v>0</v>
      </c>
      <c r="L66" s="203">
        <f>IF(A66="","",100*K66/(5-COUNTIF(Données!E66,"A")-COUNTIF(Données!X66:Z66,"A")-COUNTIF(Données!AD66:AD66,"A")))</f>
        <v>0</v>
      </c>
      <c r="M66" s="204">
        <f>IF(A66="","",COUNTIF(Données!I66:L66,1))</f>
        <v>0</v>
      </c>
      <c r="N66" s="204">
        <f>IF(A66="","",COUNTIF(Données!P66:R66,1))</f>
        <v>0</v>
      </c>
      <c r="O66" s="204">
        <f>IF(A66="","",COUNTIF(Données!S66:T66,1)+0.5*COUNTIF(Données!S66:T66,2))</f>
        <v>0</v>
      </c>
      <c r="P66" s="204">
        <f>IF(A66="","",COUNTIF(Données!AE66,1)+0.5*COUNTIF(Données!AE66,2))</f>
        <v>0</v>
      </c>
      <c r="Q66" s="205">
        <f t="shared" si="2"/>
        <v>0</v>
      </c>
      <c r="R66" s="206">
        <f>IF(A66="","",100*Q66/(10-COUNTIF(Données!I66:L66,"A")-COUNTIF(Données!P66:T66,"A")-COUNTIF(Données!AE66,"A")))</f>
        <v>0</v>
      </c>
      <c r="S66" s="201">
        <f>IF(A66="","",COUNTIF(Données!M66:N66,1))</f>
        <v>0</v>
      </c>
      <c r="T66" s="201">
        <f>IF(A66="","",COUNTIF(Données!U66:W66,1))</f>
        <v>0</v>
      </c>
      <c r="U66" s="207">
        <f t="shared" si="3"/>
        <v>0</v>
      </c>
      <c r="V66" s="199">
        <f>IF(A66="","",100*U66/(11-COUNTIF(Données!M66:N66,"A")-COUNTIF(Données!U66:W66,"A")))</f>
        <v>0</v>
      </c>
      <c r="W66" s="208">
        <f t="shared" si="4"/>
        <v>0</v>
      </c>
      <c r="X66" s="203">
        <f>IF(A66="","",100*W66/(30-COUNTIF(Données!B66:AE66,"A")))</f>
        <v>0</v>
      </c>
    </row>
    <row r="67" spans="1:24" ht="15.75">
      <c r="A67" s="184">
        <f>IF(Données!A67="","",Données!A67)</f>
        <v>0</v>
      </c>
      <c r="B67" s="185">
        <f>IF(A67="","",COUNTIF(Données!B67:D67,1))</f>
        <v>0</v>
      </c>
      <c r="C67" s="185">
        <f>IF(A67="","",COUNTIF(Données!F67:H67,1))</f>
        <v>0</v>
      </c>
      <c r="D67" s="185">
        <f>IF(A67="","",IF(Données!O67=1,1,IF(Données!O67=2,0.5,0)))</f>
        <v>0</v>
      </c>
      <c r="E67" s="185">
        <f>IF(A67="","",COUNTIF(Données!AA67:AC67,1))</f>
        <v>0</v>
      </c>
      <c r="F67" s="186">
        <f t="shared" si="0"/>
        <v>0</v>
      </c>
      <c r="G67" s="187">
        <f>IF(A67="","",100*F67/(10-COUNTIF(Données!B67:D67,"A")-COUNTIF(Données!F67:H67,"A")-COUNTIF(Données!O67,"A")-COUNTIF(Données!AA67:AC67,"A")))</f>
        <v>0</v>
      </c>
      <c r="H67" s="188">
        <f>IF(A67="","",COUNTIF(Données!E67,1))</f>
        <v>0</v>
      </c>
      <c r="I67" s="188">
        <f>IF(A67="","",COUNTIF(Données!X67:Z67,1)+0.5*COUNTIF(Données!X67:Z67,2))</f>
        <v>0</v>
      </c>
      <c r="J67" s="188">
        <f>IF(A67="","",COUNTIF(Données!AD67:AD67,1)+0.5*COUNTIF(Données!AD67:AD67,2))</f>
        <v>0</v>
      </c>
      <c r="K67" s="189">
        <f t="shared" si="1"/>
        <v>0</v>
      </c>
      <c r="L67" s="190">
        <f>IF(A67="","",100*K67/(5-COUNTIF(Données!E67,"A")-COUNTIF(Données!X67:Z67,"A")-COUNTIF(Données!AD67:AD67,"A")))</f>
        <v>0</v>
      </c>
      <c r="M67" s="191">
        <f>IF(A67="","",COUNTIF(Données!I67:L67,1))</f>
        <v>0</v>
      </c>
      <c r="N67" s="191">
        <f>IF(A67="","",COUNTIF(Données!P67:R67,1))</f>
        <v>0</v>
      </c>
      <c r="O67" s="191">
        <f>IF(A67="","",COUNTIF(Données!S67:T67,1)+0.5*COUNTIF(Données!S67:T67,2))</f>
        <v>0</v>
      </c>
      <c r="P67" s="191">
        <f>IF(A67="","",COUNTIF(Données!AE67,1)+0.5*COUNTIF(Données!AE67,2))</f>
        <v>0</v>
      </c>
      <c r="Q67" s="189">
        <f t="shared" si="2"/>
        <v>0</v>
      </c>
      <c r="R67" s="192">
        <f>IF(A67="","",100*Q67/(10-COUNTIF(Données!I67:L67,"A")-COUNTIF(Données!P67:T67,"A")-COUNTIF(Données!AE67,"A")))</f>
        <v>0</v>
      </c>
      <c r="S67" s="188">
        <f>IF(A67="","",COUNTIF(Données!M67:N67,1))</f>
        <v>0</v>
      </c>
      <c r="T67" s="188">
        <f>IF(A67="","",COUNTIF(Données!U67:W67,1))</f>
        <v>0</v>
      </c>
      <c r="U67" s="193">
        <f t="shared" si="3"/>
        <v>0</v>
      </c>
      <c r="V67" s="194">
        <f>IF(A67="","",100*U67/(11-COUNTIF(Données!M67:N67,"A")-COUNTIF(Données!U67:W67,"A")))</f>
        <v>0</v>
      </c>
      <c r="W67" s="195">
        <f t="shared" si="4"/>
        <v>0</v>
      </c>
      <c r="X67" s="190">
        <f>IF(A67="","",100*W67/(30-COUNTIF(Données!B67:AE67,"A")))</f>
        <v>0</v>
      </c>
    </row>
    <row r="68" spans="1:24" ht="15.75">
      <c r="A68" s="196">
        <f>IF(Données!A68="","",Données!A68)</f>
        <v>0</v>
      </c>
      <c r="B68" s="197">
        <f>IF(A68="","",COUNTIF(Données!B68:D68,1))</f>
        <v>0</v>
      </c>
      <c r="C68" s="197">
        <f>IF(A68="","",COUNTIF(Données!F68:H68,1))</f>
        <v>0</v>
      </c>
      <c r="D68" s="197">
        <f>IF(A68="","",IF(Données!O68=1,1,IF(Données!O68=2,0.5,0)))</f>
        <v>0</v>
      </c>
      <c r="E68" s="197">
        <f>IF(A68="","",COUNTIF(Données!AA68:AC68,1))</f>
        <v>0</v>
      </c>
      <c r="F68" s="198">
        <f t="shared" si="0"/>
        <v>0</v>
      </c>
      <c r="G68" s="199">
        <f>IF(A68="","",100*F68/(10-COUNTIF(Données!B68:D68,"A")-COUNTIF(Données!F68:H68,"A")-COUNTIF(Données!O68,"A")-COUNTIF(Données!AA68:AC68,"A")))</f>
        <v>0</v>
      </c>
      <c r="H68" s="200">
        <f>IF(A68="","",COUNTIF(Données!E68,1))</f>
        <v>0</v>
      </c>
      <c r="I68" s="201">
        <f>IF(A68="","",COUNTIF(Données!X68:Z68,1)+0.5*COUNTIF(Données!X68:Z68,2))</f>
        <v>0</v>
      </c>
      <c r="J68" s="201">
        <f>IF(A68="","",COUNTIF(Données!AD68:AD68,1)+0.5*COUNTIF(Données!AD68:AD68,2))</f>
        <v>0</v>
      </c>
      <c r="K68" s="202">
        <f t="shared" si="1"/>
        <v>0</v>
      </c>
      <c r="L68" s="203">
        <f>IF(A68="","",100*K68/(5-COUNTIF(Données!E68,"A")-COUNTIF(Données!X68:Z68,"A")-COUNTIF(Données!AD68:AD68,"A")))</f>
        <v>0</v>
      </c>
      <c r="M68" s="204">
        <f>IF(A68="","",COUNTIF(Données!I68:L68,1))</f>
        <v>0</v>
      </c>
      <c r="N68" s="204">
        <f>IF(A68="","",COUNTIF(Données!P68:R68,1))</f>
        <v>0</v>
      </c>
      <c r="O68" s="204">
        <f>IF(A68="","",COUNTIF(Données!S68:T68,1)+0.5*COUNTIF(Données!S68:T68,2))</f>
        <v>0</v>
      </c>
      <c r="P68" s="204">
        <f>IF(A68="","",COUNTIF(Données!AE68,1)+0.5*COUNTIF(Données!AE68,2))</f>
        <v>0</v>
      </c>
      <c r="Q68" s="205">
        <f t="shared" si="2"/>
        <v>0</v>
      </c>
      <c r="R68" s="206">
        <f>IF(A68="","",100*Q68/(10-COUNTIF(Données!I68:L68,"A")-COUNTIF(Données!P68:T68,"A")-COUNTIF(Données!AE68,"A")))</f>
        <v>0</v>
      </c>
      <c r="S68" s="201">
        <f>IF(A68="","",COUNTIF(Données!M68:N68,1))</f>
        <v>0</v>
      </c>
      <c r="T68" s="201">
        <f>IF(A68="","",COUNTIF(Données!U68:W68,1))</f>
        <v>0</v>
      </c>
      <c r="U68" s="207">
        <f t="shared" si="3"/>
        <v>0</v>
      </c>
      <c r="V68" s="199">
        <f>IF(A68="","",100*U68/(11-COUNTIF(Données!M68:N68,"A")-COUNTIF(Données!U68:W68,"A")))</f>
        <v>0</v>
      </c>
      <c r="W68" s="208">
        <f t="shared" si="4"/>
        <v>0</v>
      </c>
      <c r="X68" s="203">
        <f>IF(A68="","",100*W68/(30-COUNTIF(Données!B68:AE68,"A")))</f>
        <v>0</v>
      </c>
    </row>
    <row r="69" spans="1:24" ht="15.75">
      <c r="A69" s="184">
        <f>IF(Données!A69="","",Données!A69)</f>
        <v>0</v>
      </c>
      <c r="B69" s="185">
        <f>IF(A69="","",COUNTIF(Données!B69:D69,1))</f>
        <v>0</v>
      </c>
      <c r="C69" s="185">
        <f>IF(A69="","",COUNTIF(Données!F69:H69,1))</f>
        <v>0</v>
      </c>
      <c r="D69" s="185">
        <f>IF(A69="","",IF(Données!O69=1,1,IF(Données!O69=2,0.5,0)))</f>
        <v>0</v>
      </c>
      <c r="E69" s="185">
        <f>IF(A69="","",COUNTIF(Données!AA69:AC69,1))</f>
        <v>0</v>
      </c>
      <c r="F69" s="186">
        <f t="shared" si="0"/>
        <v>0</v>
      </c>
      <c r="G69" s="187">
        <f>IF(A69="","",100*F69/(10-COUNTIF(Données!B69:D69,"A")-COUNTIF(Données!F69:H69,"A")-COUNTIF(Données!O69,"A")-COUNTIF(Données!AA69:AC69,"A")))</f>
        <v>0</v>
      </c>
      <c r="H69" s="188">
        <f>IF(A69="","",COUNTIF(Données!E69,1))</f>
        <v>0</v>
      </c>
      <c r="I69" s="188">
        <f>IF(A69="","",COUNTIF(Données!X69:Z69,1)+0.5*COUNTIF(Données!X69:Z69,2))</f>
        <v>0</v>
      </c>
      <c r="J69" s="188">
        <f>IF(A69="","",COUNTIF(Données!AD69:AD69,1)+0.5*COUNTIF(Données!AD69:AD69,2))</f>
        <v>0</v>
      </c>
      <c r="K69" s="189">
        <f t="shared" si="1"/>
        <v>0</v>
      </c>
      <c r="L69" s="190">
        <f>IF(A69="","",100*K69/(5-COUNTIF(Données!E69,"A")-COUNTIF(Données!X69:Z69,"A")-COUNTIF(Données!AD69:AD69,"A")))</f>
        <v>0</v>
      </c>
      <c r="M69" s="191">
        <f>IF(A69="","",COUNTIF(Données!I69:L69,1))</f>
        <v>0</v>
      </c>
      <c r="N69" s="191">
        <f>IF(A69="","",COUNTIF(Données!P69:R69,1))</f>
        <v>0</v>
      </c>
      <c r="O69" s="191">
        <f>IF(A69="","",COUNTIF(Données!S69:T69,1)+0.5*COUNTIF(Données!S69:T69,2))</f>
        <v>0</v>
      </c>
      <c r="P69" s="191">
        <f>IF(A69="","",COUNTIF(Données!AE69,1)+0.5*COUNTIF(Données!AE69,2))</f>
        <v>0</v>
      </c>
      <c r="Q69" s="189">
        <f t="shared" si="2"/>
        <v>0</v>
      </c>
      <c r="R69" s="192">
        <f>IF(A69="","",100*Q69/(10-COUNTIF(Données!I69:L69,"A")-COUNTIF(Données!P69:T69,"A")-COUNTIF(Données!AE69,"A")))</f>
        <v>0</v>
      </c>
      <c r="S69" s="188">
        <f>IF(A69="","",COUNTIF(Données!M69:N69,1))</f>
        <v>0</v>
      </c>
      <c r="T69" s="188">
        <f>IF(A69="","",COUNTIF(Données!U69:W69,1))</f>
        <v>0</v>
      </c>
      <c r="U69" s="193">
        <f t="shared" si="3"/>
        <v>0</v>
      </c>
      <c r="V69" s="194">
        <f>IF(A69="","",100*U69/(11-COUNTIF(Données!M69:N69,"A")-COUNTIF(Données!U69:W69,"A")))</f>
        <v>0</v>
      </c>
      <c r="W69" s="195">
        <f t="shared" si="4"/>
        <v>0</v>
      </c>
      <c r="X69" s="190">
        <f>IF(A69="","",100*W69/(30-COUNTIF(Données!B69:AE69,"A")))</f>
        <v>0</v>
      </c>
    </row>
    <row r="70" spans="1:24" ht="15.75">
      <c r="A70" s="196">
        <f>IF(Données!A70="","",Données!A70)</f>
        <v>0</v>
      </c>
      <c r="B70" s="197">
        <f>IF(A70="","",COUNTIF(Données!B70:D70,1))</f>
        <v>0</v>
      </c>
      <c r="C70" s="197">
        <f>IF(A70="","",COUNTIF(Données!F70:H70,1))</f>
        <v>0</v>
      </c>
      <c r="D70" s="197">
        <f>IF(A70="","",IF(Données!O70=1,1,IF(Données!O70=2,0.5,0)))</f>
        <v>0</v>
      </c>
      <c r="E70" s="197">
        <f>IF(A70="","",COUNTIF(Données!AA70:AC70,1))</f>
        <v>0</v>
      </c>
      <c r="F70" s="198">
        <f t="shared" si="0"/>
        <v>0</v>
      </c>
      <c r="G70" s="199">
        <f>IF(A70="","",100*F70/(10-COUNTIF(Données!B70:D70,"A")-COUNTIF(Données!F70:H70,"A")-COUNTIF(Données!O70,"A")-COUNTIF(Données!AA70:AC70,"A")))</f>
        <v>0</v>
      </c>
      <c r="H70" s="200">
        <f>IF(A70="","",COUNTIF(Données!E70,1))</f>
        <v>0</v>
      </c>
      <c r="I70" s="201">
        <f>IF(A70="","",COUNTIF(Données!X70:Z70,1)+0.5*COUNTIF(Données!X70:Z70,2))</f>
        <v>0</v>
      </c>
      <c r="J70" s="201">
        <f>IF(A70="","",COUNTIF(Données!AD70:AD70,1)+0.5*COUNTIF(Données!AD70:AD70,2))</f>
        <v>0</v>
      </c>
      <c r="K70" s="202">
        <f t="shared" si="1"/>
        <v>0</v>
      </c>
      <c r="L70" s="203">
        <f>IF(A70="","",100*K70/(5-COUNTIF(Données!E70,"A")-COUNTIF(Données!X70:Z70,"A")-COUNTIF(Données!AD70:AD70,"A")))</f>
        <v>0</v>
      </c>
      <c r="M70" s="204">
        <f>IF(A70="","",COUNTIF(Données!I70:L70,1))</f>
        <v>0</v>
      </c>
      <c r="N70" s="204">
        <f>IF(A70="","",COUNTIF(Données!P70:R70,1))</f>
        <v>0</v>
      </c>
      <c r="O70" s="204">
        <f>IF(A70="","",COUNTIF(Données!S70:T70,1)+0.5*COUNTIF(Données!S70:T70,2))</f>
        <v>0</v>
      </c>
      <c r="P70" s="204">
        <f>IF(A70="","",COUNTIF(Données!AE70,1)+0.5*COUNTIF(Données!AE70,2))</f>
        <v>0</v>
      </c>
      <c r="Q70" s="205">
        <f t="shared" si="2"/>
        <v>0</v>
      </c>
      <c r="R70" s="206">
        <f>IF(A70="","",100*Q70/(10-COUNTIF(Données!I70:L70,"A")-COUNTIF(Données!P70:T70,"A")-COUNTIF(Données!AE70,"A")))</f>
        <v>0</v>
      </c>
      <c r="S70" s="201">
        <f>IF(A70="","",COUNTIF(Données!M70:N70,1))</f>
        <v>0</v>
      </c>
      <c r="T70" s="201">
        <f>IF(A70="","",COUNTIF(Données!U70:W70,1))</f>
        <v>0</v>
      </c>
      <c r="U70" s="207">
        <f t="shared" si="3"/>
        <v>0</v>
      </c>
      <c r="V70" s="199">
        <f>IF(A70="","",100*U70/(11-COUNTIF(Données!M70:N70,"A")-COUNTIF(Données!U70:W70,"A")))</f>
        <v>0</v>
      </c>
      <c r="W70" s="208">
        <f t="shared" si="4"/>
        <v>0</v>
      </c>
      <c r="X70" s="203">
        <f>IF(A70="","",100*W70/(30-COUNTIF(Données!B70:AE70,"A")))</f>
        <v>0</v>
      </c>
    </row>
    <row r="71" spans="1:24" ht="15.75">
      <c r="A71" s="184">
        <f>IF(Données!A71="","",Données!A71)</f>
        <v>0</v>
      </c>
      <c r="B71" s="185">
        <f>IF(A71="","",COUNTIF(Données!B71:D71,1))</f>
        <v>0</v>
      </c>
      <c r="C71" s="185">
        <f>IF(A71="","",COUNTIF(Données!F71:H71,1))</f>
        <v>0</v>
      </c>
      <c r="D71" s="185">
        <f>IF(A71="","",IF(Données!O71=1,1,IF(Données!O71=2,0.5,0)))</f>
        <v>0</v>
      </c>
      <c r="E71" s="185">
        <f>IF(A71="","",COUNTIF(Données!AA71:AC71,1))</f>
        <v>0</v>
      </c>
      <c r="F71" s="186">
        <f t="shared" si="0"/>
        <v>0</v>
      </c>
      <c r="G71" s="187">
        <f>IF(A71="","",100*F71/(10-COUNTIF(Données!B71:D71,"A")-COUNTIF(Données!F71:H71,"A")-COUNTIF(Données!O71,"A")-COUNTIF(Données!AA71:AC71,"A")))</f>
        <v>0</v>
      </c>
      <c r="H71" s="188">
        <f>IF(A71="","",COUNTIF(Données!E71,1))</f>
        <v>0</v>
      </c>
      <c r="I71" s="188">
        <f>IF(A71="","",COUNTIF(Données!X71:Z71,1)+0.5*COUNTIF(Données!X71:Z71,2))</f>
        <v>0</v>
      </c>
      <c r="J71" s="188">
        <f>IF(A71="","",COUNTIF(Données!AD71:AD71,1)+0.5*COUNTIF(Données!AD71:AD71,2))</f>
        <v>0</v>
      </c>
      <c r="K71" s="189">
        <f t="shared" si="1"/>
        <v>0</v>
      </c>
      <c r="L71" s="190">
        <f>IF(A71="","",100*K71/(5-COUNTIF(Données!E71,"A")-COUNTIF(Données!X71:Z71,"A")-COUNTIF(Données!AD71:AD71,"A")))</f>
        <v>0</v>
      </c>
      <c r="M71" s="191">
        <f>IF(A71="","",COUNTIF(Données!I71:L71,1))</f>
        <v>0</v>
      </c>
      <c r="N71" s="191">
        <f>IF(A71="","",COUNTIF(Données!P71:R71,1))</f>
        <v>0</v>
      </c>
      <c r="O71" s="191">
        <f>IF(A71="","",COUNTIF(Données!S71:T71,1)+0.5*COUNTIF(Données!S71:T71,2))</f>
        <v>0</v>
      </c>
      <c r="P71" s="191">
        <f>IF(A71="","",COUNTIF(Données!AE71,1)+0.5*COUNTIF(Données!AE71,2))</f>
        <v>0</v>
      </c>
      <c r="Q71" s="189">
        <f t="shared" si="2"/>
        <v>0</v>
      </c>
      <c r="R71" s="192">
        <f>IF(A71="","",100*Q71/(10-COUNTIF(Données!I71:L71,"A")-COUNTIF(Données!P71:T71,"A")-COUNTIF(Données!AE71,"A")))</f>
        <v>0</v>
      </c>
      <c r="S71" s="188">
        <f>IF(A71="","",COUNTIF(Données!M71:N71,1))</f>
        <v>0</v>
      </c>
      <c r="T71" s="188">
        <f>IF(A71="","",COUNTIF(Données!U71:W71,1))</f>
        <v>0</v>
      </c>
      <c r="U71" s="193">
        <f t="shared" si="3"/>
        <v>0</v>
      </c>
      <c r="V71" s="194">
        <f>IF(A71="","",100*U71/(11-COUNTIF(Données!M71:N71,"A")-COUNTIF(Données!U71:W71,"A")))</f>
        <v>0</v>
      </c>
      <c r="W71" s="195">
        <f t="shared" si="4"/>
        <v>0</v>
      </c>
      <c r="X71" s="190">
        <f>IF(A71="","",100*W71/(30-COUNTIF(Données!B71:AE71,"A")))</f>
        <v>0</v>
      </c>
    </row>
    <row r="72" spans="1:24" ht="15.75">
      <c r="A72" s="196">
        <f>IF(Données!A72="","",Données!A72)</f>
        <v>0</v>
      </c>
      <c r="B72" s="197">
        <f>IF(A72="","",COUNTIF(Données!B72:D72,1))</f>
        <v>0</v>
      </c>
      <c r="C72" s="197">
        <f>IF(A72="","",COUNTIF(Données!F72:H72,1))</f>
        <v>0</v>
      </c>
      <c r="D72" s="197">
        <f>IF(A72="","",IF(Données!O72=1,1,IF(Données!O72=2,0.5,0)))</f>
        <v>0</v>
      </c>
      <c r="E72" s="197">
        <f>IF(A72="","",COUNTIF(Données!AA72:AC72,1))</f>
        <v>0</v>
      </c>
      <c r="F72" s="198">
        <f t="shared" si="0"/>
        <v>0</v>
      </c>
      <c r="G72" s="199">
        <f>IF(A72="","",100*F72/(10-COUNTIF(Données!B72:D72,"A")-COUNTIF(Données!F72:H72,"A")-COUNTIF(Données!O72,"A")-COUNTIF(Données!AA72:AC72,"A")))</f>
        <v>0</v>
      </c>
      <c r="H72" s="200">
        <f>IF(A72="","",COUNTIF(Données!E72,1))</f>
        <v>0</v>
      </c>
      <c r="I72" s="201">
        <f>IF(A72="","",COUNTIF(Données!X72:Z72,1)+0.5*COUNTIF(Données!X72:Z72,2))</f>
        <v>0</v>
      </c>
      <c r="J72" s="201">
        <f>IF(A72="","",COUNTIF(Données!AD72:AD72,1)+0.5*COUNTIF(Données!AD72:AD72,2))</f>
        <v>0</v>
      </c>
      <c r="K72" s="202">
        <f t="shared" si="1"/>
        <v>0</v>
      </c>
      <c r="L72" s="203">
        <f>IF(A72="","",100*K72/(5-COUNTIF(Données!E72,"A")-COUNTIF(Données!X72:Z72,"A")-COUNTIF(Données!AD72:AD72,"A")))</f>
        <v>0</v>
      </c>
      <c r="M72" s="204">
        <f>IF(A72="","",COUNTIF(Données!I72:L72,1))</f>
        <v>0</v>
      </c>
      <c r="N72" s="204">
        <f>IF(A72="","",COUNTIF(Données!P72:R72,1))</f>
        <v>0</v>
      </c>
      <c r="O72" s="204">
        <f>IF(A72="","",COUNTIF(Données!S72:T72,1)+0.5*COUNTIF(Données!S72:T72,2))</f>
        <v>0</v>
      </c>
      <c r="P72" s="204">
        <f>IF(A72="","",COUNTIF(Données!AE72,1)+0.5*COUNTIF(Données!AE72,2))</f>
        <v>0</v>
      </c>
      <c r="Q72" s="205">
        <f t="shared" si="2"/>
        <v>0</v>
      </c>
      <c r="R72" s="206">
        <f>IF(A72="","",100*Q72/(10-COUNTIF(Données!I72:L72,"A")-COUNTIF(Données!P72:T72,"A")-COUNTIF(Données!AE72,"A")))</f>
        <v>0</v>
      </c>
      <c r="S72" s="201">
        <f>IF(A72="","",COUNTIF(Données!M72:N72,1))</f>
        <v>0</v>
      </c>
      <c r="T72" s="201">
        <f>IF(A72="","",COUNTIF(Données!U72:W72,1))</f>
        <v>0</v>
      </c>
      <c r="U72" s="207">
        <f t="shared" si="3"/>
        <v>0</v>
      </c>
      <c r="V72" s="199">
        <f>IF(A72="","",100*U72/(11-COUNTIF(Données!M72:N72,"A")-COUNTIF(Données!U72:W72,"A")))</f>
        <v>0</v>
      </c>
      <c r="W72" s="208">
        <f t="shared" si="4"/>
        <v>0</v>
      </c>
      <c r="X72" s="203">
        <f>IF(A72="","",100*W72/(30-COUNTIF(Données!B72:AE72,"A")))</f>
        <v>0</v>
      </c>
    </row>
    <row r="73" spans="1:24" ht="15.75">
      <c r="A73" s="184">
        <f>IF(Données!A73="","",Données!A73)</f>
        <v>0</v>
      </c>
      <c r="B73" s="185">
        <f>IF(A73="","",COUNTIF(Données!B73:D73,1))</f>
        <v>0</v>
      </c>
      <c r="C73" s="185">
        <f>IF(A73="","",COUNTIF(Données!F73:H73,1))</f>
        <v>0</v>
      </c>
      <c r="D73" s="185">
        <f>IF(A73="","",IF(Données!O73=1,1,IF(Données!O73=2,0.5,0)))</f>
        <v>0</v>
      </c>
      <c r="E73" s="185">
        <f>IF(A73="","",COUNTIF(Données!AA73:AC73,1))</f>
        <v>0</v>
      </c>
      <c r="F73" s="186">
        <f t="shared" si="0"/>
        <v>0</v>
      </c>
      <c r="G73" s="187">
        <f>IF(A73="","",100*F73/(10-COUNTIF(Données!B73:D73,"A")-COUNTIF(Données!F73:H73,"A")-COUNTIF(Données!O73,"A")-COUNTIF(Données!AA73:AC73,"A")))</f>
        <v>0</v>
      </c>
      <c r="H73" s="188">
        <f>IF(A73="","",COUNTIF(Données!E73,1))</f>
        <v>0</v>
      </c>
      <c r="I73" s="188">
        <f>IF(A73="","",COUNTIF(Données!X73:Z73,1)+0.5*COUNTIF(Données!X73:Z73,2))</f>
        <v>0</v>
      </c>
      <c r="J73" s="188">
        <f>IF(A73="","",COUNTIF(Données!AD73:AD73,1)+0.5*COUNTIF(Données!AD73:AD73,2))</f>
        <v>0</v>
      </c>
      <c r="K73" s="189">
        <f t="shared" si="1"/>
        <v>0</v>
      </c>
      <c r="L73" s="190">
        <f>IF(A73="","",100*K73/(5-COUNTIF(Données!E73,"A")-COUNTIF(Données!X73:Z73,"A")-COUNTIF(Données!AD73:AD73,"A")))</f>
        <v>0</v>
      </c>
      <c r="M73" s="191">
        <f>IF(A73="","",COUNTIF(Données!I73:L73,1))</f>
        <v>0</v>
      </c>
      <c r="N73" s="191">
        <f>IF(A73="","",COUNTIF(Données!P73:R73,1))</f>
        <v>0</v>
      </c>
      <c r="O73" s="191">
        <f>IF(A73="","",COUNTIF(Données!S73:T73,1)+0.5*COUNTIF(Données!S73:T73,2))</f>
        <v>0</v>
      </c>
      <c r="P73" s="191">
        <f>IF(A73="","",COUNTIF(Données!AE73,1)+0.5*COUNTIF(Données!AE73,2))</f>
        <v>0</v>
      </c>
      <c r="Q73" s="189">
        <f t="shared" si="2"/>
        <v>0</v>
      </c>
      <c r="R73" s="192">
        <f>IF(A73="","",100*Q73/(10-COUNTIF(Données!I73:L73,"A")-COUNTIF(Données!P73:T73,"A")-COUNTIF(Données!AE73,"A")))</f>
        <v>0</v>
      </c>
      <c r="S73" s="188">
        <f>IF(A73="","",COUNTIF(Données!M73:N73,1))</f>
        <v>0</v>
      </c>
      <c r="T73" s="188">
        <f>IF(A73="","",COUNTIF(Données!U73:W73,1))</f>
        <v>0</v>
      </c>
      <c r="U73" s="193">
        <f t="shared" si="3"/>
        <v>0</v>
      </c>
      <c r="V73" s="194">
        <f>IF(A73="","",100*U73/(11-COUNTIF(Données!M73:N73,"A")-COUNTIF(Données!U73:W73,"A")))</f>
        <v>0</v>
      </c>
      <c r="W73" s="195">
        <f t="shared" si="4"/>
        <v>0</v>
      </c>
      <c r="X73" s="190">
        <f>IF(A73="","",100*W73/(30-COUNTIF(Données!B73:AE73,"A")))</f>
        <v>0</v>
      </c>
    </row>
    <row r="74" spans="1:24" ht="15.75">
      <c r="A74" s="196">
        <f>IF(Données!A74="","",Données!A74)</f>
        <v>0</v>
      </c>
      <c r="B74" s="197">
        <f>IF(A74="","",COUNTIF(Données!B74:D74,1))</f>
        <v>0</v>
      </c>
      <c r="C74" s="197">
        <f>IF(A74="","",COUNTIF(Données!F74:H74,1))</f>
        <v>0</v>
      </c>
      <c r="D74" s="197">
        <f>IF(A74="","",IF(Données!O74=1,1,IF(Données!O74=2,0.5,0)))</f>
        <v>0</v>
      </c>
      <c r="E74" s="197">
        <f>IF(A74="","",COUNTIF(Données!AA74:AC74,1))</f>
        <v>0</v>
      </c>
      <c r="F74" s="198">
        <f t="shared" si="0"/>
        <v>0</v>
      </c>
      <c r="G74" s="199">
        <f>IF(A74="","",100*F74/(10-COUNTIF(Données!B74:D74,"A")-COUNTIF(Données!F74:H74,"A")-COUNTIF(Données!O74,"A")-COUNTIF(Données!AA74:AC74,"A")))</f>
        <v>0</v>
      </c>
      <c r="H74" s="200">
        <f>IF(A74="","",COUNTIF(Données!E74,1))</f>
        <v>0</v>
      </c>
      <c r="I74" s="201">
        <f>IF(A74="","",COUNTIF(Données!X74:Z74,1)+0.5*COUNTIF(Données!X74:Z74,2))</f>
        <v>0</v>
      </c>
      <c r="J74" s="201">
        <f>IF(A74="","",COUNTIF(Données!AD74:AD74,1)+0.5*COUNTIF(Données!AD74:AD74,2))</f>
        <v>0</v>
      </c>
      <c r="K74" s="202">
        <f t="shared" si="1"/>
        <v>0</v>
      </c>
      <c r="L74" s="203">
        <f>IF(A74="","",100*K74/(5-COUNTIF(Données!E74,"A")-COUNTIF(Données!X74:Z74,"A")-COUNTIF(Données!AD74:AD74,"A")))</f>
        <v>0</v>
      </c>
      <c r="M74" s="204">
        <f>IF(A74="","",COUNTIF(Données!I74:L74,1))</f>
        <v>0</v>
      </c>
      <c r="N74" s="204">
        <f>IF(A74="","",COUNTIF(Données!P74:R74,1))</f>
        <v>0</v>
      </c>
      <c r="O74" s="204">
        <f>IF(A74="","",COUNTIF(Données!S74:T74,1)+0.5*COUNTIF(Données!S74:T74,2))</f>
        <v>0</v>
      </c>
      <c r="P74" s="204">
        <f>IF(A74="","",COUNTIF(Données!AE74,1)+0.5*COUNTIF(Données!AE74,2))</f>
        <v>0</v>
      </c>
      <c r="Q74" s="205">
        <f t="shared" si="2"/>
        <v>0</v>
      </c>
      <c r="R74" s="206">
        <f>IF(A74="","",100*Q74/(10-COUNTIF(Données!I74:L74,"A")-COUNTIF(Données!P74:T74,"A")-COUNTIF(Données!AE74,"A")))</f>
        <v>0</v>
      </c>
      <c r="S74" s="201">
        <f>IF(A74="","",COUNTIF(Données!M74:N74,1))</f>
        <v>0</v>
      </c>
      <c r="T74" s="201">
        <f>IF(A74="","",COUNTIF(Données!U74:W74,1))</f>
        <v>0</v>
      </c>
      <c r="U74" s="207">
        <f t="shared" si="3"/>
        <v>0</v>
      </c>
      <c r="V74" s="199">
        <f>IF(A74="","",100*U74/(11-COUNTIF(Données!M74:N74,"A")-COUNTIF(Données!U74:W74,"A")))</f>
        <v>0</v>
      </c>
      <c r="W74" s="208">
        <f t="shared" si="4"/>
        <v>0</v>
      </c>
      <c r="X74" s="203">
        <f>IF(A74="","",100*W74/(30-COUNTIF(Données!B74:AE74,"A")))</f>
        <v>0</v>
      </c>
    </row>
    <row r="75" spans="1:24" ht="15.75">
      <c r="A75" s="184">
        <f>IF(Données!A75="","",Données!A75)</f>
        <v>0</v>
      </c>
      <c r="B75" s="185">
        <f>IF(A75="","",COUNTIF(Données!B75:D75,1))</f>
        <v>0</v>
      </c>
      <c r="C75" s="185">
        <f>IF(A75="","",COUNTIF(Données!F75:H75,1))</f>
        <v>0</v>
      </c>
      <c r="D75" s="185">
        <f>IF(A75="","",IF(Données!O75=1,1,IF(Données!O75=2,0.5,0)))</f>
        <v>0</v>
      </c>
      <c r="E75" s="185">
        <f>IF(A75="","",COUNTIF(Données!AA75:AC75,1))</f>
        <v>0</v>
      </c>
      <c r="F75" s="186">
        <f t="shared" si="0"/>
        <v>0</v>
      </c>
      <c r="G75" s="187">
        <f>IF(A75="","",100*F75/(10-COUNTIF(Données!B75:D75,"A")-COUNTIF(Données!F75:H75,"A")-COUNTIF(Données!O75,"A")-COUNTIF(Données!AA75:AC75,"A")))</f>
        <v>0</v>
      </c>
      <c r="H75" s="188">
        <f>IF(A75="","",COUNTIF(Données!E75,1))</f>
        <v>0</v>
      </c>
      <c r="I75" s="188">
        <f>IF(A75="","",COUNTIF(Données!X75:Z75,1)+0.5*COUNTIF(Données!X75:Z75,2))</f>
        <v>0</v>
      </c>
      <c r="J75" s="188">
        <f>IF(A75="","",COUNTIF(Données!AD75:AD75,1)+0.5*COUNTIF(Données!AD75:AD75,2))</f>
        <v>0</v>
      </c>
      <c r="K75" s="189">
        <f t="shared" si="1"/>
        <v>0</v>
      </c>
      <c r="L75" s="190">
        <f>IF(A75="","",100*K75/(5-COUNTIF(Données!E75,"A")-COUNTIF(Données!X75:Z75,"A")-COUNTIF(Données!AD75:AD75,"A")))</f>
        <v>0</v>
      </c>
      <c r="M75" s="191">
        <f>IF(A75="","",COUNTIF(Données!I75:L75,1))</f>
        <v>0</v>
      </c>
      <c r="N75" s="191">
        <f>IF(A75="","",COUNTIF(Données!P75:R75,1))</f>
        <v>0</v>
      </c>
      <c r="O75" s="191">
        <f>IF(A75="","",COUNTIF(Données!S75:T75,1)+0.5*COUNTIF(Données!S75:T75,2))</f>
        <v>0</v>
      </c>
      <c r="P75" s="191">
        <f>IF(A75="","",COUNTIF(Données!AE75,1)+0.5*COUNTIF(Données!AE75,2))</f>
        <v>0</v>
      </c>
      <c r="Q75" s="189">
        <f t="shared" si="2"/>
        <v>0</v>
      </c>
      <c r="R75" s="192">
        <f>IF(A75="","",100*Q75/(10-COUNTIF(Données!I75:L75,"A")-COUNTIF(Données!P75:T75,"A")-COUNTIF(Données!AE75,"A")))</f>
        <v>0</v>
      </c>
      <c r="S75" s="188">
        <f>IF(A75="","",COUNTIF(Données!M75:N75,1))</f>
        <v>0</v>
      </c>
      <c r="T75" s="188">
        <f>IF(A75="","",COUNTIF(Données!U75:W75,1))</f>
        <v>0</v>
      </c>
      <c r="U75" s="193">
        <f t="shared" si="3"/>
        <v>0</v>
      </c>
      <c r="V75" s="194">
        <f>IF(A75="","",100*U75/(11-COUNTIF(Données!M75:N75,"A")-COUNTIF(Données!U75:W75,"A")))</f>
        <v>0</v>
      </c>
      <c r="W75" s="195">
        <f t="shared" si="4"/>
        <v>0</v>
      </c>
      <c r="X75" s="190">
        <f>IF(A75="","",100*W75/(30-COUNTIF(Données!B75:AE75,"A")))</f>
        <v>0</v>
      </c>
    </row>
    <row r="76" spans="1:24" ht="15.75">
      <c r="A76" s="196">
        <f>IF(Données!A76="","",Données!A76)</f>
        <v>0</v>
      </c>
      <c r="B76" s="197">
        <f>IF(A76="","",COUNTIF(Données!B76:D76,1))</f>
        <v>0</v>
      </c>
      <c r="C76" s="197">
        <f>IF(A76="","",COUNTIF(Données!F76:H76,1))</f>
        <v>0</v>
      </c>
      <c r="D76" s="197">
        <f>IF(A76="","",IF(Données!O76=1,1,IF(Données!O76=2,0.5,0)))</f>
        <v>0</v>
      </c>
      <c r="E76" s="197">
        <f>IF(A76="","",COUNTIF(Données!AA76:AC76,1))</f>
        <v>0</v>
      </c>
      <c r="F76" s="198">
        <f t="shared" si="0"/>
        <v>0</v>
      </c>
      <c r="G76" s="199">
        <f>IF(A76="","",100*F76/(10-COUNTIF(Données!B76:D76,"A")-COUNTIF(Données!F76:H76,"A")-COUNTIF(Données!O76,"A")-COUNTIF(Données!AA76:AC76,"A")))</f>
        <v>0</v>
      </c>
      <c r="H76" s="200">
        <f>IF(A76="","",COUNTIF(Données!E76,1))</f>
        <v>0</v>
      </c>
      <c r="I76" s="201">
        <f>IF(A76="","",COUNTIF(Données!X76:Z76,1)+0.5*COUNTIF(Données!X76:Z76,2))</f>
        <v>0</v>
      </c>
      <c r="J76" s="201">
        <f>IF(A76="","",COUNTIF(Données!AD76:AD76,1)+0.5*COUNTIF(Données!AD76:AD76,2))</f>
        <v>0</v>
      </c>
      <c r="K76" s="202">
        <f t="shared" si="1"/>
        <v>0</v>
      </c>
      <c r="L76" s="203">
        <f>IF(A76="","",100*K76/(5-COUNTIF(Données!E76,"A")-COUNTIF(Données!X76:Z76,"A")-COUNTIF(Données!AD76:AD76,"A")))</f>
        <v>0</v>
      </c>
      <c r="M76" s="204">
        <f>IF(A76="","",COUNTIF(Données!I76:L76,1))</f>
        <v>0</v>
      </c>
      <c r="N76" s="204">
        <f>IF(A76="","",COUNTIF(Données!P76:R76,1))</f>
        <v>0</v>
      </c>
      <c r="O76" s="204">
        <f>IF(A76="","",COUNTIF(Données!S76:T76,1)+0.5*COUNTIF(Données!S76:T76,2))</f>
        <v>0</v>
      </c>
      <c r="P76" s="204">
        <f>IF(A76="","",COUNTIF(Données!AE76,1)+0.5*COUNTIF(Données!AE76,2))</f>
        <v>0</v>
      </c>
      <c r="Q76" s="205">
        <f t="shared" si="2"/>
        <v>0</v>
      </c>
      <c r="R76" s="206">
        <f>IF(A76="","",100*Q76/(10-COUNTIF(Données!I76:L76,"A")-COUNTIF(Données!P76:T76,"A")-COUNTIF(Données!AE76,"A")))</f>
        <v>0</v>
      </c>
      <c r="S76" s="201">
        <f>IF(A76="","",COUNTIF(Données!M76:N76,1))</f>
        <v>0</v>
      </c>
      <c r="T76" s="201">
        <f>IF(A76="","",COUNTIF(Données!U76:W76,1))</f>
        <v>0</v>
      </c>
      <c r="U76" s="207">
        <f t="shared" si="3"/>
        <v>0</v>
      </c>
      <c r="V76" s="199">
        <f>IF(A76="","",100*U76/(11-COUNTIF(Données!M76:N76,"A")-COUNTIF(Données!U76:W76,"A")))</f>
        <v>0</v>
      </c>
      <c r="W76" s="208">
        <f t="shared" si="4"/>
        <v>0</v>
      </c>
      <c r="X76" s="203">
        <f>IF(A76="","",100*W76/(30-COUNTIF(Données!B76:AE76,"A")))</f>
        <v>0</v>
      </c>
    </row>
    <row r="77" spans="1:24" ht="15.75">
      <c r="A77" s="184">
        <f>IF(Données!A77="","",Données!A77)</f>
        <v>0</v>
      </c>
      <c r="B77" s="185">
        <f>IF(A77="","",COUNTIF(Données!B77:D77,1))</f>
        <v>0</v>
      </c>
      <c r="C77" s="185">
        <f>IF(A77="","",COUNTIF(Données!F77:H77,1))</f>
        <v>0</v>
      </c>
      <c r="D77" s="185">
        <f>IF(A77="","",IF(Données!O77=1,1,IF(Données!O77=2,0.5,0)))</f>
        <v>0</v>
      </c>
      <c r="E77" s="185">
        <f>IF(A77="","",COUNTIF(Données!AA77:AC77,1))</f>
        <v>0</v>
      </c>
      <c r="F77" s="186">
        <f t="shared" si="0"/>
        <v>0</v>
      </c>
      <c r="G77" s="187">
        <f>IF(A77="","",100*F77/(10-COUNTIF(Données!B77:D77,"A")-COUNTIF(Données!F77:H77,"A")-COUNTIF(Données!O77,"A")-COUNTIF(Données!AA77:AC77,"A")))</f>
        <v>0</v>
      </c>
      <c r="H77" s="188">
        <f>IF(A77="","",COUNTIF(Données!E77,1))</f>
        <v>0</v>
      </c>
      <c r="I77" s="188">
        <f>IF(A77="","",COUNTIF(Données!X77:Z77,1)+0.5*COUNTIF(Données!X77:Z77,2))</f>
        <v>0</v>
      </c>
      <c r="J77" s="188">
        <f>IF(A77="","",COUNTIF(Données!AD77:AD77,1)+0.5*COUNTIF(Données!AD77:AD77,2))</f>
        <v>0</v>
      </c>
      <c r="K77" s="189">
        <f t="shared" si="1"/>
        <v>0</v>
      </c>
      <c r="L77" s="190">
        <f>IF(A77="","",100*K77/(5-COUNTIF(Données!E77,"A")-COUNTIF(Données!X77:Z77,"A")-COUNTIF(Données!AD77:AD77,"A")))</f>
        <v>0</v>
      </c>
      <c r="M77" s="191">
        <f>IF(A77="","",COUNTIF(Données!I77:L77,1))</f>
        <v>0</v>
      </c>
      <c r="N77" s="191">
        <f>IF(A77="","",COUNTIF(Données!P77:R77,1))</f>
        <v>0</v>
      </c>
      <c r="O77" s="191">
        <f>IF(A77="","",COUNTIF(Données!S77:T77,1)+0.5*COUNTIF(Données!S77:T77,2))</f>
        <v>0</v>
      </c>
      <c r="P77" s="191">
        <f>IF(A77="","",COUNTIF(Données!AE77,1)+0.5*COUNTIF(Données!AE77,2))</f>
        <v>0</v>
      </c>
      <c r="Q77" s="189">
        <f t="shared" si="2"/>
        <v>0</v>
      </c>
      <c r="R77" s="192">
        <f>IF(A77="","",100*Q77/(10-COUNTIF(Données!I77:L77,"A")-COUNTIF(Données!P77:T77,"A")-COUNTIF(Données!AE77,"A")))</f>
        <v>0</v>
      </c>
      <c r="S77" s="188">
        <f>IF(A77="","",COUNTIF(Données!M77:N77,1))</f>
        <v>0</v>
      </c>
      <c r="T77" s="188">
        <f>IF(A77="","",COUNTIF(Données!U77:W77,1))</f>
        <v>0</v>
      </c>
      <c r="U77" s="193">
        <f t="shared" si="3"/>
        <v>0</v>
      </c>
      <c r="V77" s="194">
        <f>IF(A77="","",100*U77/(11-COUNTIF(Données!M77:N77,"A")-COUNTIF(Données!U77:W77,"A")))</f>
        <v>0</v>
      </c>
      <c r="W77" s="195">
        <f t="shared" si="4"/>
        <v>0</v>
      </c>
      <c r="X77" s="190">
        <f>IF(A77="","",100*W77/(30-COUNTIF(Données!B77:AE77,"A")))</f>
        <v>0</v>
      </c>
    </row>
    <row r="78" spans="1:24" ht="15.75">
      <c r="A78" s="196">
        <f>IF(Données!A78="","",Données!A78)</f>
        <v>0</v>
      </c>
      <c r="B78" s="197">
        <f>IF(A78="","",COUNTIF(Données!B78:D78,1))</f>
        <v>0</v>
      </c>
      <c r="C78" s="197">
        <f>IF(A78="","",COUNTIF(Données!F78:H78,1))</f>
        <v>0</v>
      </c>
      <c r="D78" s="197">
        <f>IF(A78="","",IF(Données!O78=1,1,IF(Données!O78=2,0.5,0)))</f>
        <v>0</v>
      </c>
      <c r="E78" s="197">
        <f>IF(A78="","",COUNTIF(Données!AA78:AC78,1))</f>
        <v>0</v>
      </c>
      <c r="F78" s="198">
        <f t="shared" si="0"/>
        <v>0</v>
      </c>
      <c r="G78" s="199">
        <f>IF(A78="","",100*F78/(10-COUNTIF(Données!B78:D78,"A")-COUNTIF(Données!F78:H78,"A")-COUNTIF(Données!O78,"A")-COUNTIF(Données!AA78:AC78,"A")))</f>
        <v>0</v>
      </c>
      <c r="H78" s="200">
        <f>IF(A78="","",COUNTIF(Données!E78,1))</f>
        <v>0</v>
      </c>
      <c r="I78" s="201">
        <f>IF(A78="","",COUNTIF(Données!X78:Z78,1)+0.5*COUNTIF(Données!X78:Z78,2))</f>
        <v>0</v>
      </c>
      <c r="J78" s="201">
        <f>IF(A78="","",COUNTIF(Données!AD78:AD78,1)+0.5*COUNTIF(Données!AD78:AD78,2))</f>
        <v>0</v>
      </c>
      <c r="K78" s="202">
        <f t="shared" si="1"/>
        <v>0</v>
      </c>
      <c r="L78" s="203">
        <f>IF(A78="","",100*K78/(5-COUNTIF(Données!E78,"A")-COUNTIF(Données!X78:Z78,"A")-COUNTIF(Données!AD78:AD78,"A")))</f>
        <v>0</v>
      </c>
      <c r="M78" s="204">
        <f>IF(A78="","",COUNTIF(Données!I78:L78,1))</f>
        <v>0</v>
      </c>
      <c r="N78" s="204">
        <f>IF(A78="","",COUNTIF(Données!P78:R78,1))</f>
        <v>0</v>
      </c>
      <c r="O78" s="204">
        <f>IF(A78="","",COUNTIF(Données!S78:T78,1)+0.5*COUNTIF(Données!S78:T78,2))</f>
        <v>0</v>
      </c>
      <c r="P78" s="204">
        <f>IF(A78="","",COUNTIF(Données!AE78,1)+0.5*COUNTIF(Données!AE78,2))</f>
        <v>0</v>
      </c>
      <c r="Q78" s="205">
        <f t="shared" si="2"/>
        <v>0</v>
      </c>
      <c r="R78" s="206">
        <f>IF(A78="","",100*Q78/(10-COUNTIF(Données!I78:L78,"A")-COUNTIF(Données!P78:T78,"A")-COUNTIF(Données!AE78,"A")))</f>
        <v>0</v>
      </c>
      <c r="S78" s="201">
        <f>IF(A78="","",COUNTIF(Données!M78:N78,1))</f>
        <v>0</v>
      </c>
      <c r="T78" s="201">
        <f>IF(A78="","",COUNTIF(Données!U78:W78,1))</f>
        <v>0</v>
      </c>
      <c r="U78" s="207">
        <f t="shared" si="3"/>
        <v>0</v>
      </c>
      <c r="V78" s="199">
        <f>IF(A78="","",100*U78/(11-COUNTIF(Données!M78:N78,"A")-COUNTIF(Données!U78:W78,"A")))</f>
        <v>0</v>
      </c>
      <c r="W78" s="208">
        <f t="shared" si="4"/>
        <v>0</v>
      </c>
      <c r="X78" s="203">
        <f>IF(A78="","",100*W78/(30-COUNTIF(Données!B78:AE78,"A")))</f>
        <v>0</v>
      </c>
    </row>
    <row r="79" spans="1:24" ht="15.75">
      <c r="A79" s="184">
        <f>IF(Données!A79="","",Données!A79)</f>
        <v>0</v>
      </c>
      <c r="B79" s="185">
        <f>IF(A79="","",COUNTIF(Données!B79:D79,1))</f>
        <v>0</v>
      </c>
      <c r="C79" s="185">
        <f>IF(A79="","",COUNTIF(Données!F79:H79,1))</f>
        <v>0</v>
      </c>
      <c r="D79" s="185">
        <f>IF(A79="","",IF(Données!O79=1,1,IF(Données!O79=2,0.5,0)))</f>
        <v>0</v>
      </c>
      <c r="E79" s="185">
        <f>IF(A79="","",COUNTIF(Données!AA79:AC79,1))</f>
        <v>0</v>
      </c>
      <c r="F79" s="186">
        <f t="shared" si="0"/>
        <v>0</v>
      </c>
      <c r="G79" s="187">
        <f>IF(A79="","",100*F79/(10-COUNTIF(Données!B79:D79,"A")-COUNTIF(Données!F79:H79,"A")-COUNTIF(Données!O79,"A")-COUNTIF(Données!AA79:AC79,"A")))</f>
        <v>0</v>
      </c>
      <c r="H79" s="188">
        <f>IF(A79="","",COUNTIF(Données!E79,1))</f>
        <v>0</v>
      </c>
      <c r="I79" s="188">
        <f>IF(A79="","",COUNTIF(Données!X79:Z79,1)+0.5*COUNTIF(Données!X79:Z79,2))</f>
        <v>0</v>
      </c>
      <c r="J79" s="188">
        <f>IF(A79="","",COUNTIF(Données!AD79:AD79,1)+0.5*COUNTIF(Données!AD79:AD79,2))</f>
        <v>0</v>
      </c>
      <c r="K79" s="189">
        <f t="shared" si="1"/>
        <v>0</v>
      </c>
      <c r="L79" s="190">
        <f>IF(A79="","",100*K79/(5-COUNTIF(Données!E79,"A")-COUNTIF(Données!X79:Z79,"A")-COUNTIF(Données!AD79:AD79,"A")))</f>
        <v>0</v>
      </c>
      <c r="M79" s="191">
        <f>IF(A79="","",COUNTIF(Données!I79:L79,1))</f>
        <v>0</v>
      </c>
      <c r="N79" s="191">
        <f>IF(A79="","",COUNTIF(Données!P79:R79,1))</f>
        <v>0</v>
      </c>
      <c r="O79" s="191">
        <f>IF(A79="","",COUNTIF(Données!S79:T79,1)+0.5*COUNTIF(Données!S79:T79,2))</f>
        <v>0</v>
      </c>
      <c r="P79" s="191">
        <f>IF(A79="","",COUNTIF(Données!AE79,1)+0.5*COUNTIF(Données!AE79,2))</f>
        <v>0</v>
      </c>
      <c r="Q79" s="189">
        <f t="shared" si="2"/>
        <v>0</v>
      </c>
      <c r="R79" s="192">
        <f>IF(A79="","",100*Q79/(10-COUNTIF(Données!I79:L79,"A")-COUNTIF(Données!P79:T79,"A")-COUNTIF(Données!AE79,"A")))</f>
        <v>0</v>
      </c>
      <c r="S79" s="188">
        <f>IF(A79="","",COUNTIF(Données!M79:N79,1))</f>
        <v>0</v>
      </c>
      <c r="T79" s="188">
        <f>IF(A79="","",COUNTIF(Données!U79:W79,1))</f>
        <v>0</v>
      </c>
      <c r="U79" s="193">
        <f t="shared" si="3"/>
        <v>0</v>
      </c>
      <c r="V79" s="194">
        <f>IF(A79="","",100*U79/(11-COUNTIF(Données!M79:N79,"A")-COUNTIF(Données!U79:W79,"A")))</f>
        <v>0</v>
      </c>
      <c r="W79" s="195">
        <f t="shared" si="4"/>
        <v>0</v>
      </c>
      <c r="X79" s="190">
        <f>IF(A79="","",100*W79/(30-COUNTIF(Données!B79:AE79,"A")))</f>
        <v>0</v>
      </c>
    </row>
    <row r="80" spans="1:24" ht="15.75">
      <c r="A80" s="196">
        <f>IF(Données!A80="","",Données!A80)</f>
        <v>0</v>
      </c>
      <c r="B80" s="197">
        <f>IF(A80="","",COUNTIF(Données!B80:D80,1))</f>
        <v>0</v>
      </c>
      <c r="C80" s="197">
        <f>IF(A80="","",COUNTIF(Données!F80:H80,1))</f>
        <v>0</v>
      </c>
      <c r="D80" s="197">
        <f>IF(A80="","",IF(Données!O80=1,1,IF(Données!O80=2,0.5,0)))</f>
        <v>0</v>
      </c>
      <c r="E80" s="197">
        <f>IF(A80="","",COUNTIF(Données!AA80:AC80,1))</f>
        <v>0</v>
      </c>
      <c r="F80" s="198">
        <f t="shared" si="0"/>
        <v>0</v>
      </c>
      <c r="G80" s="199">
        <f>IF(A80="","",100*F80/(10-COUNTIF(Données!B80:D80,"A")-COUNTIF(Données!F80:H80,"A")-COUNTIF(Données!O80,"A")-COUNTIF(Données!AA80:AC80,"A")))</f>
        <v>0</v>
      </c>
      <c r="H80" s="200">
        <f>IF(A80="","",COUNTIF(Données!E80,1))</f>
        <v>0</v>
      </c>
      <c r="I80" s="201">
        <f>IF(A80="","",COUNTIF(Données!X80:Z80,1)+0.5*COUNTIF(Données!X80:Z80,2))</f>
        <v>0</v>
      </c>
      <c r="J80" s="201">
        <f>IF(A80="","",COUNTIF(Données!AD80:AD80,1)+0.5*COUNTIF(Données!AD80:AD80,2))</f>
        <v>0</v>
      </c>
      <c r="K80" s="202">
        <f t="shared" si="1"/>
        <v>0</v>
      </c>
      <c r="L80" s="203">
        <f>IF(A80="","",100*K80/(5-COUNTIF(Données!E80,"A")-COUNTIF(Données!X80:Z80,"A")-COUNTIF(Données!AD80:AD80,"A")))</f>
        <v>0</v>
      </c>
      <c r="M80" s="204">
        <f>IF(A80="","",COUNTIF(Données!I80:L80,1))</f>
        <v>0</v>
      </c>
      <c r="N80" s="204">
        <f>IF(A80="","",COUNTIF(Données!P80:R80,1))</f>
        <v>0</v>
      </c>
      <c r="O80" s="204">
        <f>IF(A80="","",COUNTIF(Données!S80:T80,1)+0.5*COUNTIF(Données!S80:T80,2))</f>
        <v>0</v>
      </c>
      <c r="P80" s="204">
        <f>IF(A80="","",COUNTIF(Données!AE80,1)+0.5*COUNTIF(Données!AE80,2))</f>
        <v>0</v>
      </c>
      <c r="Q80" s="205">
        <f t="shared" si="2"/>
        <v>0</v>
      </c>
      <c r="R80" s="206">
        <f>IF(A80="","",100*Q80/(10-COUNTIF(Données!I80:L80,"A")-COUNTIF(Données!P80:T80,"A")-COUNTIF(Données!AE80,"A")))</f>
        <v>0</v>
      </c>
      <c r="S80" s="201">
        <f>IF(A80="","",COUNTIF(Données!M80:N80,1))</f>
        <v>0</v>
      </c>
      <c r="T80" s="201">
        <f>IF(A80="","",COUNTIF(Données!U80:W80,1))</f>
        <v>0</v>
      </c>
      <c r="U80" s="207">
        <f t="shared" si="3"/>
        <v>0</v>
      </c>
      <c r="V80" s="199">
        <f>IF(A80="","",100*U80/(11-COUNTIF(Données!M80:N80,"A")-COUNTIF(Données!U80:W80,"A")))</f>
        <v>0</v>
      </c>
      <c r="W80" s="208">
        <f t="shared" si="4"/>
        <v>0</v>
      </c>
      <c r="X80" s="203">
        <f>IF(A80="","",100*W80/(30-COUNTIF(Données!B80:AE80,"A")))</f>
        <v>0</v>
      </c>
    </row>
    <row r="81" spans="1:24" ht="15.75">
      <c r="A81" s="184">
        <f>IF(Données!A81="","",Données!A81)</f>
        <v>0</v>
      </c>
      <c r="B81" s="185">
        <f>IF(A81="","",COUNTIF(Données!B81:D81,1))</f>
        <v>0</v>
      </c>
      <c r="C81" s="185">
        <f>IF(A81="","",COUNTIF(Données!F81:H81,1))</f>
        <v>0</v>
      </c>
      <c r="D81" s="185">
        <f>IF(A81="","",IF(Données!O81=1,1,IF(Données!O81=2,0.5,0)))</f>
        <v>0</v>
      </c>
      <c r="E81" s="185">
        <f>IF(A81="","",COUNTIF(Données!AA81:AC81,1))</f>
        <v>0</v>
      </c>
      <c r="F81" s="186">
        <f t="shared" si="0"/>
        <v>0</v>
      </c>
      <c r="G81" s="187">
        <f>IF(A81="","",100*F81/(10-COUNTIF(Données!B81:D81,"A")-COUNTIF(Données!F81:H81,"A")-COUNTIF(Données!O81,"A")-COUNTIF(Données!AA81:AC81,"A")))</f>
        <v>0</v>
      </c>
      <c r="H81" s="188">
        <f>IF(A81="","",COUNTIF(Données!E81,1))</f>
        <v>0</v>
      </c>
      <c r="I81" s="188">
        <f>IF(A81="","",COUNTIF(Données!X81:Z81,1)+0.5*COUNTIF(Données!X81:Z81,2))</f>
        <v>0</v>
      </c>
      <c r="J81" s="188">
        <f>IF(A81="","",COUNTIF(Données!AD81:AD81,1)+0.5*COUNTIF(Données!AD81:AD81,2))</f>
        <v>0</v>
      </c>
      <c r="K81" s="189">
        <f t="shared" si="1"/>
        <v>0</v>
      </c>
      <c r="L81" s="190">
        <f>IF(A81="","",100*K81/(5-COUNTIF(Données!E81,"A")-COUNTIF(Données!X81:Z81,"A")-COUNTIF(Données!AD81:AD81,"A")))</f>
        <v>0</v>
      </c>
      <c r="M81" s="191">
        <f>IF(A81="","",COUNTIF(Données!I81:L81,1))</f>
        <v>0</v>
      </c>
      <c r="N81" s="191">
        <f>IF(A81="","",COUNTIF(Données!P81:R81,1))</f>
        <v>0</v>
      </c>
      <c r="O81" s="191">
        <f>IF(A81="","",COUNTIF(Données!S81:T81,1)+0.5*COUNTIF(Données!S81:T81,2))</f>
        <v>0</v>
      </c>
      <c r="P81" s="191">
        <f>IF(A81="","",COUNTIF(Données!AE81,1)+0.5*COUNTIF(Données!AE81,2))</f>
        <v>0</v>
      </c>
      <c r="Q81" s="189">
        <f t="shared" si="2"/>
        <v>0</v>
      </c>
      <c r="R81" s="192">
        <f>IF(A81="","",100*Q81/(10-COUNTIF(Données!I81:L81,"A")-COUNTIF(Données!P81:T81,"A")-COUNTIF(Données!AE81,"A")))</f>
        <v>0</v>
      </c>
      <c r="S81" s="188">
        <f>IF(A81="","",COUNTIF(Données!M81:N81,1))</f>
        <v>0</v>
      </c>
      <c r="T81" s="188">
        <f>IF(A81="","",COUNTIF(Données!U81:W81,1))</f>
        <v>0</v>
      </c>
      <c r="U81" s="193">
        <f t="shared" si="3"/>
        <v>0</v>
      </c>
      <c r="V81" s="194">
        <f>IF(A81="","",100*U81/(11-COUNTIF(Données!M81:N81,"A")-COUNTIF(Données!U81:W81,"A")))</f>
        <v>0</v>
      </c>
      <c r="W81" s="195">
        <f t="shared" si="4"/>
        <v>0</v>
      </c>
      <c r="X81" s="190">
        <f>IF(A81="","",100*W81/(30-COUNTIF(Données!B81:AE81,"A")))</f>
        <v>0</v>
      </c>
    </row>
    <row r="82" spans="1:24" ht="15.75">
      <c r="A82" s="196">
        <f>IF(Données!A82="","",Données!A82)</f>
        <v>0</v>
      </c>
      <c r="B82" s="197">
        <f>IF(A82="","",COUNTIF(Données!B82:D82,1))</f>
        <v>0</v>
      </c>
      <c r="C82" s="197">
        <f>IF(A82="","",COUNTIF(Données!F82:H82,1))</f>
        <v>0</v>
      </c>
      <c r="D82" s="197">
        <f>IF(A82="","",IF(Données!O82=1,1,IF(Données!O82=2,0.5,0)))</f>
        <v>0</v>
      </c>
      <c r="E82" s="197">
        <f>IF(A82="","",COUNTIF(Données!AA82:AC82,1))</f>
        <v>0</v>
      </c>
      <c r="F82" s="198">
        <f t="shared" si="0"/>
        <v>0</v>
      </c>
      <c r="G82" s="199">
        <f>IF(A82="","",100*F82/(10-COUNTIF(Données!B82:D82,"A")-COUNTIF(Données!F82:H82,"A")-COUNTIF(Données!O82,"A")-COUNTIF(Données!AA82:AC82,"A")))</f>
        <v>0</v>
      </c>
      <c r="H82" s="200">
        <f>IF(A82="","",COUNTIF(Données!E82,1))</f>
        <v>0</v>
      </c>
      <c r="I82" s="201">
        <f>IF(A82="","",COUNTIF(Données!X82:Z82,1)+0.5*COUNTIF(Données!X82:Z82,2))</f>
        <v>0</v>
      </c>
      <c r="J82" s="201">
        <f>IF(A82="","",COUNTIF(Données!AD82:AD82,1)+0.5*COUNTIF(Données!AD82:AD82,2))</f>
        <v>0</v>
      </c>
      <c r="K82" s="202">
        <f t="shared" si="1"/>
        <v>0</v>
      </c>
      <c r="L82" s="203">
        <f>IF(A82="","",100*K82/(5-COUNTIF(Données!E82,"A")-COUNTIF(Données!X82:Z82,"A")-COUNTIF(Données!AD82:AD82,"A")))</f>
        <v>0</v>
      </c>
      <c r="M82" s="204">
        <f>IF(A82="","",COUNTIF(Données!I82:L82,1))</f>
        <v>0</v>
      </c>
      <c r="N82" s="204">
        <f>IF(A82="","",COUNTIF(Données!P82:R82,1))</f>
        <v>0</v>
      </c>
      <c r="O82" s="204">
        <f>IF(A82="","",COUNTIF(Données!S82:T82,1)+0.5*COUNTIF(Données!S82:T82,2))</f>
        <v>0</v>
      </c>
      <c r="P82" s="204">
        <f>IF(A82="","",COUNTIF(Données!AE82,1)+0.5*COUNTIF(Données!AE82,2))</f>
        <v>0</v>
      </c>
      <c r="Q82" s="205">
        <f t="shared" si="2"/>
        <v>0</v>
      </c>
      <c r="R82" s="206">
        <f>IF(A82="","",100*Q82/(10-COUNTIF(Données!I82:L82,"A")-COUNTIF(Données!P82:T82,"A")-COUNTIF(Données!AE82,"A")))</f>
        <v>0</v>
      </c>
      <c r="S82" s="201">
        <f>IF(A82="","",COUNTIF(Données!M82:N82,1))</f>
        <v>0</v>
      </c>
      <c r="T82" s="201">
        <f>IF(A82="","",COUNTIF(Données!U82:W82,1))</f>
        <v>0</v>
      </c>
      <c r="U82" s="207">
        <f t="shared" si="3"/>
        <v>0</v>
      </c>
      <c r="V82" s="199">
        <f>IF(A82="","",100*U82/(11-COUNTIF(Données!M82:N82,"A")-COUNTIF(Données!U82:W82,"A")))</f>
        <v>0</v>
      </c>
      <c r="W82" s="208">
        <f t="shared" si="4"/>
        <v>0</v>
      </c>
      <c r="X82" s="203">
        <f>IF(A82="","",100*W82/(30-COUNTIF(Données!B82:AE82,"A")))</f>
        <v>0</v>
      </c>
    </row>
    <row r="83" spans="1:24" ht="15.75">
      <c r="A83" s="184">
        <f>IF(Données!A83="","",Données!A83)</f>
        <v>0</v>
      </c>
      <c r="B83" s="185">
        <f>IF(A83="","",COUNTIF(Données!B83:D83,1))</f>
        <v>0</v>
      </c>
      <c r="C83" s="185">
        <f>IF(A83="","",COUNTIF(Données!F83:H83,1))</f>
        <v>0</v>
      </c>
      <c r="D83" s="185">
        <f>IF(A83="","",IF(Données!O83=1,1,IF(Données!O83=2,0.5,0)))</f>
        <v>0</v>
      </c>
      <c r="E83" s="185">
        <f>IF(A83="","",COUNTIF(Données!AA83:AC83,1))</f>
        <v>0</v>
      </c>
      <c r="F83" s="186">
        <f t="shared" si="0"/>
        <v>0</v>
      </c>
      <c r="G83" s="187">
        <f>IF(A83="","",100*F83/(10-COUNTIF(Données!B83:D83,"A")-COUNTIF(Données!F83:H83,"A")-COUNTIF(Données!O83,"A")-COUNTIF(Données!AA83:AC83,"A")))</f>
        <v>0</v>
      </c>
      <c r="H83" s="188">
        <f>IF(A83="","",COUNTIF(Données!E83,1))</f>
        <v>0</v>
      </c>
      <c r="I83" s="188">
        <f>IF(A83="","",COUNTIF(Données!X83:Z83,1)+0.5*COUNTIF(Données!X83:Z83,2))</f>
        <v>0</v>
      </c>
      <c r="J83" s="188">
        <f>IF(A83="","",COUNTIF(Données!AD83:AD83,1)+0.5*COUNTIF(Données!AD83:AD83,2))</f>
        <v>0</v>
      </c>
      <c r="K83" s="189">
        <f t="shared" si="1"/>
        <v>0</v>
      </c>
      <c r="L83" s="190">
        <f>IF(A83="","",100*K83/(5-COUNTIF(Données!E83,"A")-COUNTIF(Données!X83:Z83,"A")-COUNTIF(Données!AD83:AD83,"A")))</f>
        <v>0</v>
      </c>
      <c r="M83" s="191">
        <f>IF(A83="","",COUNTIF(Données!I83:L83,1))</f>
        <v>0</v>
      </c>
      <c r="N83" s="191">
        <f>IF(A83="","",COUNTIF(Données!P83:R83,1))</f>
        <v>0</v>
      </c>
      <c r="O83" s="191">
        <f>IF(A83="","",COUNTIF(Données!S83:T83,1)+0.5*COUNTIF(Données!S83:T83,2))</f>
        <v>0</v>
      </c>
      <c r="P83" s="191">
        <f>IF(A83="","",COUNTIF(Données!AE83,1)+0.5*COUNTIF(Données!AE83,2))</f>
        <v>0</v>
      </c>
      <c r="Q83" s="189">
        <f t="shared" si="2"/>
        <v>0</v>
      </c>
      <c r="R83" s="192">
        <f>IF(A83="","",100*Q83/(10-COUNTIF(Données!I83:L83,"A")-COUNTIF(Données!P83:T83,"A")-COUNTIF(Données!AE83,"A")))</f>
        <v>0</v>
      </c>
      <c r="S83" s="188">
        <f>IF(A83="","",COUNTIF(Données!M83:N83,1))</f>
        <v>0</v>
      </c>
      <c r="T83" s="188">
        <f>IF(A83="","",COUNTIF(Données!U83:W83,1))</f>
        <v>0</v>
      </c>
      <c r="U83" s="193">
        <f t="shared" si="3"/>
        <v>0</v>
      </c>
      <c r="V83" s="194">
        <f>IF(A83="","",100*U83/(11-COUNTIF(Données!M83:N83,"A")-COUNTIF(Données!U83:W83,"A")))</f>
        <v>0</v>
      </c>
      <c r="W83" s="195">
        <f t="shared" si="4"/>
        <v>0</v>
      </c>
      <c r="X83" s="190">
        <f>IF(A83="","",100*W83/(30-COUNTIF(Données!B83:AE83,"A")))</f>
        <v>0</v>
      </c>
    </row>
    <row r="84" spans="1:24" ht="15.75">
      <c r="A84" s="196">
        <f>IF(Données!A84="","",Données!A84)</f>
        <v>0</v>
      </c>
      <c r="B84" s="197">
        <f>IF(A84="","",COUNTIF(Données!B84:D84,1))</f>
        <v>0</v>
      </c>
      <c r="C84" s="197">
        <f>IF(A84="","",COUNTIF(Données!F84:H84,1))</f>
        <v>0</v>
      </c>
      <c r="D84" s="197">
        <f>IF(A84="","",IF(Données!O84=1,1,IF(Données!O84=2,0.5,0)))</f>
        <v>0</v>
      </c>
      <c r="E84" s="197">
        <f>IF(A84="","",COUNTIF(Données!AA84:AC84,1))</f>
        <v>0</v>
      </c>
      <c r="F84" s="198">
        <f t="shared" si="0"/>
        <v>0</v>
      </c>
      <c r="G84" s="199">
        <f>IF(A84="","",100*F84/(10-COUNTIF(Données!B84:D84,"A")-COUNTIF(Données!F84:H84,"A")-COUNTIF(Données!O84,"A")-COUNTIF(Données!AA84:AC84,"A")))</f>
        <v>0</v>
      </c>
      <c r="H84" s="200">
        <f>IF(A84="","",COUNTIF(Données!E84,1))</f>
        <v>0</v>
      </c>
      <c r="I84" s="201">
        <f>IF(A84="","",COUNTIF(Données!X84:Z84,1)+0.5*COUNTIF(Données!X84:Z84,2))</f>
        <v>0</v>
      </c>
      <c r="J84" s="201">
        <f>IF(A84="","",COUNTIF(Données!AD84:AD84,1)+0.5*COUNTIF(Données!AD84:AD84,2))</f>
        <v>0</v>
      </c>
      <c r="K84" s="202">
        <f t="shared" si="1"/>
        <v>0</v>
      </c>
      <c r="L84" s="203">
        <f>IF(A84="","",100*K84/(5-COUNTIF(Données!E84,"A")-COUNTIF(Données!X84:Z84,"A")-COUNTIF(Données!AD84:AD84,"A")))</f>
        <v>0</v>
      </c>
      <c r="M84" s="204">
        <f>IF(A84="","",COUNTIF(Données!I84:L84,1))</f>
        <v>0</v>
      </c>
      <c r="N84" s="204">
        <f>IF(A84="","",COUNTIF(Données!P84:R84,1))</f>
        <v>0</v>
      </c>
      <c r="O84" s="204">
        <f>IF(A84="","",COUNTIF(Données!S84:T84,1)+0.5*COUNTIF(Données!S84:T84,2))</f>
        <v>0</v>
      </c>
      <c r="P84" s="204">
        <f>IF(A84="","",COUNTIF(Données!AE84,1)+0.5*COUNTIF(Données!AE84,2))</f>
        <v>0</v>
      </c>
      <c r="Q84" s="205">
        <f t="shared" si="2"/>
        <v>0</v>
      </c>
      <c r="R84" s="206">
        <f>IF(A84="","",100*Q84/(10-COUNTIF(Données!I84:L84,"A")-COUNTIF(Données!P84:T84,"A")-COUNTIF(Données!AE84,"A")))</f>
        <v>0</v>
      </c>
      <c r="S84" s="201">
        <f>IF(A84="","",COUNTIF(Données!M84:N84,1))</f>
        <v>0</v>
      </c>
      <c r="T84" s="201">
        <f>IF(A84="","",COUNTIF(Données!U84:W84,1))</f>
        <v>0</v>
      </c>
      <c r="U84" s="207">
        <f t="shared" si="3"/>
        <v>0</v>
      </c>
      <c r="V84" s="199">
        <f>IF(A84="","",100*U84/(11-COUNTIF(Données!M84:N84,"A")-COUNTIF(Données!U84:W84,"A")))</f>
        <v>0</v>
      </c>
      <c r="W84" s="208">
        <f t="shared" si="4"/>
        <v>0</v>
      </c>
      <c r="X84" s="203">
        <f>IF(A84="","",100*W84/(30-COUNTIF(Données!B84:AE84,"A")))</f>
        <v>0</v>
      </c>
    </row>
    <row r="85" spans="1:24" ht="15.75">
      <c r="A85" s="184">
        <f>IF(Données!A85="","",Données!A85)</f>
        <v>0</v>
      </c>
      <c r="B85" s="185">
        <f>IF(A85="","",COUNTIF(Données!B85:D85,1))</f>
        <v>0</v>
      </c>
      <c r="C85" s="185">
        <f>IF(A85="","",COUNTIF(Données!F85:H85,1))</f>
        <v>0</v>
      </c>
      <c r="D85" s="185">
        <f>IF(A85="","",IF(Données!O85=1,1,IF(Données!O85=2,0.5,0)))</f>
        <v>0</v>
      </c>
      <c r="E85" s="185">
        <f>IF(A85="","",COUNTIF(Données!AA85:AC85,1))</f>
        <v>0</v>
      </c>
      <c r="F85" s="186">
        <f t="shared" si="0"/>
        <v>0</v>
      </c>
      <c r="G85" s="187">
        <f>IF(A85="","",100*F85/(10-COUNTIF(Données!B85:D85,"A")-COUNTIF(Données!F85:H85,"A")-COUNTIF(Données!O85,"A")-COUNTIF(Données!AA85:AC85,"A")))</f>
        <v>0</v>
      </c>
      <c r="H85" s="188">
        <f>IF(A85="","",COUNTIF(Données!E85,1))</f>
        <v>0</v>
      </c>
      <c r="I85" s="188">
        <f>IF(A85="","",COUNTIF(Données!X85:Z85,1)+0.5*COUNTIF(Données!X85:Z85,2))</f>
        <v>0</v>
      </c>
      <c r="J85" s="188">
        <f>IF(A85="","",COUNTIF(Données!AD85:AD85,1)+0.5*COUNTIF(Données!AD85:AD85,2))</f>
        <v>0</v>
      </c>
      <c r="K85" s="189">
        <f t="shared" si="1"/>
        <v>0</v>
      </c>
      <c r="L85" s="190">
        <f>IF(A85="","",100*K85/(5-COUNTIF(Données!E85,"A")-COUNTIF(Données!X85:Z85,"A")-COUNTIF(Données!AD85:AD85,"A")))</f>
        <v>0</v>
      </c>
      <c r="M85" s="191">
        <f>IF(A85="","",COUNTIF(Données!I85:L85,1))</f>
        <v>0</v>
      </c>
      <c r="N85" s="191">
        <f>IF(A85="","",COUNTIF(Données!P85:R85,1))</f>
        <v>0</v>
      </c>
      <c r="O85" s="191">
        <f>IF(A85="","",COUNTIF(Données!S85:T85,1)+0.5*COUNTIF(Données!S85:T85,2))</f>
        <v>0</v>
      </c>
      <c r="P85" s="191">
        <f>IF(A85="","",COUNTIF(Données!AE85,1)+0.5*COUNTIF(Données!AE85,2))</f>
        <v>0</v>
      </c>
      <c r="Q85" s="189">
        <f t="shared" si="2"/>
        <v>0</v>
      </c>
      <c r="R85" s="192">
        <f>IF(A85="","",100*Q85/(10-COUNTIF(Données!I85:L85,"A")-COUNTIF(Données!P85:T85,"A")-COUNTIF(Données!AE85,"A")))</f>
        <v>0</v>
      </c>
      <c r="S85" s="188">
        <f>IF(A85="","",COUNTIF(Données!M85:N85,1))</f>
        <v>0</v>
      </c>
      <c r="T85" s="188">
        <f>IF(A85="","",COUNTIF(Données!U85:W85,1))</f>
        <v>0</v>
      </c>
      <c r="U85" s="193">
        <f t="shared" si="3"/>
        <v>0</v>
      </c>
      <c r="V85" s="194">
        <f>IF(A85="","",100*U85/(11-COUNTIF(Données!M85:N85,"A")-COUNTIF(Données!U85:W85,"A")))</f>
        <v>0</v>
      </c>
      <c r="W85" s="195">
        <f t="shared" si="4"/>
        <v>0</v>
      </c>
      <c r="X85" s="190">
        <f>IF(A85="","",100*W85/(30-COUNTIF(Données!B85:AE85,"A")))</f>
        <v>0</v>
      </c>
    </row>
    <row r="86" spans="1:24" ht="15.75">
      <c r="A86" s="196">
        <f>IF(Données!A86="","",Données!A86)</f>
        <v>0</v>
      </c>
      <c r="B86" s="197">
        <f>IF(A86="","",COUNTIF(Données!B86:D86,1))</f>
        <v>0</v>
      </c>
      <c r="C86" s="197">
        <f>IF(A86="","",COUNTIF(Données!F86:H86,1))</f>
        <v>0</v>
      </c>
      <c r="D86" s="197">
        <f>IF(A86="","",IF(Données!O86=1,1,IF(Données!O86=2,0.5,0)))</f>
        <v>0</v>
      </c>
      <c r="E86" s="197">
        <f>IF(A86="","",COUNTIF(Données!AA86:AC86,1))</f>
        <v>0</v>
      </c>
      <c r="F86" s="198">
        <f t="shared" si="0"/>
        <v>0</v>
      </c>
      <c r="G86" s="199">
        <f>IF(A86="","",100*F86/(10-COUNTIF(Données!B86:D86,"A")-COUNTIF(Données!F86:H86,"A")-COUNTIF(Données!O86,"A")-COUNTIF(Données!AA86:AC86,"A")))</f>
        <v>0</v>
      </c>
      <c r="H86" s="200">
        <f>IF(A86="","",COUNTIF(Données!E86,1))</f>
        <v>0</v>
      </c>
      <c r="I86" s="201">
        <f>IF(A86="","",COUNTIF(Données!X86:Z86,1)+0.5*COUNTIF(Données!X86:Z86,2))</f>
        <v>0</v>
      </c>
      <c r="J86" s="201">
        <f>IF(A86="","",COUNTIF(Données!AD86:AD86,1)+0.5*COUNTIF(Données!AD86:AD86,2))</f>
        <v>0</v>
      </c>
      <c r="K86" s="202">
        <f t="shared" si="1"/>
        <v>0</v>
      </c>
      <c r="L86" s="203">
        <f>IF(A86="","",100*K86/(5-COUNTIF(Données!E86,"A")-COUNTIF(Données!X86:Z86,"A")-COUNTIF(Données!AD86:AD86,"A")))</f>
        <v>0</v>
      </c>
      <c r="M86" s="204">
        <f>IF(A86="","",COUNTIF(Données!I86:L86,1))</f>
        <v>0</v>
      </c>
      <c r="N86" s="204">
        <f>IF(A86="","",COUNTIF(Données!P86:R86,1))</f>
        <v>0</v>
      </c>
      <c r="O86" s="204">
        <f>IF(A86="","",COUNTIF(Données!S86:T86,1)+0.5*COUNTIF(Données!S86:T86,2))</f>
        <v>0</v>
      </c>
      <c r="P86" s="204">
        <f>IF(A86="","",COUNTIF(Données!AE86,1)+0.5*COUNTIF(Données!AE86,2))</f>
        <v>0</v>
      </c>
      <c r="Q86" s="205">
        <f t="shared" si="2"/>
        <v>0</v>
      </c>
      <c r="R86" s="206">
        <f>IF(A86="","",100*Q86/(10-COUNTIF(Données!I86:L86,"A")-COUNTIF(Données!P86:T86,"A")-COUNTIF(Données!AE86,"A")))</f>
        <v>0</v>
      </c>
      <c r="S86" s="201">
        <f>IF(A86="","",COUNTIF(Données!M86:N86,1))</f>
        <v>0</v>
      </c>
      <c r="T86" s="201">
        <f>IF(A86="","",COUNTIF(Données!U86:W86,1))</f>
        <v>0</v>
      </c>
      <c r="U86" s="207">
        <f t="shared" si="3"/>
        <v>0</v>
      </c>
      <c r="V86" s="199">
        <f>IF(A86="","",100*U86/(11-COUNTIF(Données!M86:N86,"A")-COUNTIF(Données!U86:W86,"A")))</f>
        <v>0</v>
      </c>
      <c r="W86" s="208">
        <f t="shared" si="4"/>
        <v>0</v>
      </c>
      <c r="X86" s="203">
        <f>IF(A86="","",100*W86/(30-COUNTIF(Données!B86:AE86,"A")))</f>
        <v>0</v>
      </c>
    </row>
    <row r="87" spans="1:24" ht="15.75">
      <c r="A87" s="184">
        <f>IF(Données!A87="","",Données!A87)</f>
        <v>0</v>
      </c>
      <c r="B87" s="185">
        <f>IF(A87="","",COUNTIF(Données!B87:D87,1))</f>
        <v>0</v>
      </c>
      <c r="C87" s="185">
        <f>IF(A87="","",COUNTIF(Données!F87:H87,1))</f>
        <v>0</v>
      </c>
      <c r="D87" s="185">
        <f>IF(A87="","",IF(Données!O87=1,1,IF(Données!O87=2,0.5,0)))</f>
        <v>0</v>
      </c>
      <c r="E87" s="185">
        <f>IF(A87="","",COUNTIF(Données!AA87:AC87,1))</f>
        <v>0</v>
      </c>
      <c r="F87" s="186">
        <f t="shared" si="0"/>
        <v>0</v>
      </c>
      <c r="G87" s="187">
        <f>IF(A87="","",100*F87/(10-COUNTIF(Données!B87:D87,"A")-COUNTIF(Données!F87:H87,"A")-COUNTIF(Données!O87,"A")-COUNTIF(Données!AA87:AC87,"A")))</f>
        <v>0</v>
      </c>
      <c r="H87" s="188">
        <f>IF(A87="","",COUNTIF(Données!E87,1))</f>
        <v>0</v>
      </c>
      <c r="I87" s="188">
        <f>IF(A87="","",COUNTIF(Données!X87:Z87,1)+0.5*COUNTIF(Données!X87:Z87,2))</f>
        <v>0</v>
      </c>
      <c r="J87" s="188">
        <f>IF(A87="","",COUNTIF(Données!AD87:AD87,1)+0.5*COUNTIF(Données!AD87:AD87,2))</f>
        <v>0</v>
      </c>
      <c r="K87" s="189">
        <f t="shared" si="1"/>
        <v>0</v>
      </c>
      <c r="L87" s="190">
        <f>IF(A87="","",100*K87/(5-COUNTIF(Données!E87,"A")-COUNTIF(Données!X87:Z87,"A")-COUNTIF(Données!AD87:AD87,"A")))</f>
        <v>0</v>
      </c>
      <c r="M87" s="191">
        <f>IF(A87="","",COUNTIF(Données!I87:L87,1))</f>
        <v>0</v>
      </c>
      <c r="N87" s="191">
        <f>IF(A87="","",COUNTIF(Données!P87:R87,1))</f>
        <v>0</v>
      </c>
      <c r="O87" s="191">
        <f>IF(A87="","",COUNTIF(Données!S87:T87,1)+0.5*COUNTIF(Données!S87:T87,2))</f>
        <v>0</v>
      </c>
      <c r="P87" s="191">
        <f>IF(A87="","",COUNTIF(Données!AE87,1)+0.5*COUNTIF(Données!AE87,2))</f>
        <v>0</v>
      </c>
      <c r="Q87" s="189">
        <f t="shared" si="2"/>
        <v>0</v>
      </c>
      <c r="R87" s="192">
        <f>IF(A87="","",100*Q87/(10-COUNTIF(Données!I87:L87,"A")-COUNTIF(Données!P87:T87,"A")-COUNTIF(Données!AE87,"A")))</f>
        <v>0</v>
      </c>
      <c r="S87" s="188">
        <f>IF(A87="","",COUNTIF(Données!M87:N87,1))</f>
        <v>0</v>
      </c>
      <c r="T87" s="188">
        <f>IF(A87="","",COUNTIF(Données!U87:W87,1))</f>
        <v>0</v>
      </c>
      <c r="U87" s="193">
        <f t="shared" si="3"/>
        <v>0</v>
      </c>
      <c r="V87" s="194">
        <f>IF(A87="","",100*U87/(11-COUNTIF(Données!M87:N87,"A")-COUNTIF(Données!U87:W87,"A")))</f>
        <v>0</v>
      </c>
      <c r="W87" s="195">
        <f t="shared" si="4"/>
        <v>0</v>
      </c>
      <c r="X87" s="190">
        <f>IF(A87="","",100*W87/(30-COUNTIF(Données!B87:AE87,"A")))</f>
        <v>0</v>
      </c>
    </row>
    <row r="88" spans="1:24" ht="15.75">
      <c r="A88" s="196">
        <f>IF(Données!A88="","",Données!A88)</f>
        <v>0</v>
      </c>
      <c r="B88" s="197">
        <f>IF(A88="","",COUNTIF(Données!B88:D88,1))</f>
        <v>0</v>
      </c>
      <c r="C88" s="197">
        <f>IF(A88="","",COUNTIF(Données!F88:H88,1))</f>
        <v>0</v>
      </c>
      <c r="D88" s="197">
        <f>IF(A88="","",IF(Données!O88=1,1,IF(Données!O88=2,0.5,0)))</f>
        <v>0</v>
      </c>
      <c r="E88" s="197">
        <f>IF(A88="","",COUNTIF(Données!AA88:AC88,1))</f>
        <v>0</v>
      </c>
      <c r="F88" s="198">
        <f t="shared" si="0"/>
        <v>0</v>
      </c>
      <c r="G88" s="199">
        <f>IF(A88="","",100*F88/(10-COUNTIF(Données!B88:D88,"A")-COUNTIF(Données!F88:H88,"A")-COUNTIF(Données!O88,"A")-COUNTIF(Données!AA88:AC88,"A")))</f>
        <v>0</v>
      </c>
      <c r="H88" s="200">
        <f>IF(A88="","",COUNTIF(Données!E88,1))</f>
        <v>0</v>
      </c>
      <c r="I88" s="201">
        <f>IF(A88="","",COUNTIF(Données!X88:Z88,1)+0.5*COUNTIF(Données!X88:Z88,2))</f>
        <v>0</v>
      </c>
      <c r="J88" s="201">
        <f>IF(A88="","",COUNTIF(Données!AD88:AD88,1)+0.5*COUNTIF(Données!AD88:AD88,2))</f>
        <v>0</v>
      </c>
      <c r="K88" s="202">
        <f t="shared" si="1"/>
        <v>0</v>
      </c>
      <c r="L88" s="203">
        <f>IF(A88="","",100*K88/(5-COUNTIF(Données!E88,"A")-COUNTIF(Données!X88:Z88,"A")-COUNTIF(Données!AD88:AD88,"A")))</f>
        <v>0</v>
      </c>
      <c r="M88" s="204">
        <f>IF(A88="","",COUNTIF(Données!I88:L88,1))</f>
        <v>0</v>
      </c>
      <c r="N88" s="204">
        <f>IF(A88="","",COUNTIF(Données!P88:R88,1))</f>
        <v>0</v>
      </c>
      <c r="O88" s="204">
        <f>IF(A88="","",COUNTIF(Données!S88:T88,1)+0.5*COUNTIF(Données!S88:T88,2))</f>
        <v>0</v>
      </c>
      <c r="P88" s="204">
        <f>IF(A88="","",COUNTIF(Données!AE88,1)+0.5*COUNTIF(Données!AE88,2))</f>
        <v>0</v>
      </c>
      <c r="Q88" s="205">
        <f t="shared" si="2"/>
        <v>0</v>
      </c>
      <c r="R88" s="206">
        <f>IF(A88="","",100*Q88/(10-COUNTIF(Données!I88:L88,"A")-COUNTIF(Données!P88:T88,"A")-COUNTIF(Données!AE88,"A")))</f>
        <v>0</v>
      </c>
      <c r="S88" s="201">
        <f>IF(A88="","",COUNTIF(Données!M88:N88,1))</f>
        <v>0</v>
      </c>
      <c r="T88" s="201">
        <f>IF(A88="","",COUNTIF(Données!U88:W88,1))</f>
        <v>0</v>
      </c>
      <c r="U88" s="207">
        <f t="shared" si="3"/>
        <v>0</v>
      </c>
      <c r="V88" s="199">
        <f>IF(A88="","",100*U88/(11-COUNTIF(Données!M88:N88,"A")-COUNTIF(Données!U88:W88,"A")))</f>
        <v>0</v>
      </c>
      <c r="W88" s="208">
        <f t="shared" si="4"/>
        <v>0</v>
      </c>
      <c r="X88" s="203">
        <f>IF(A88="","",100*W88/(30-COUNTIF(Données!B88:AE88,"A")))</f>
        <v>0</v>
      </c>
    </row>
    <row r="89" spans="1:24" ht="15.75">
      <c r="A89" s="184">
        <f>IF(Données!A89="","",Données!A89)</f>
        <v>0</v>
      </c>
      <c r="B89" s="185">
        <f>IF(A89="","",COUNTIF(Données!B89:D89,1))</f>
        <v>0</v>
      </c>
      <c r="C89" s="185">
        <f>IF(A89="","",COUNTIF(Données!F89:H89,1))</f>
        <v>0</v>
      </c>
      <c r="D89" s="185">
        <f>IF(A89="","",IF(Données!O89=1,1,IF(Données!O89=2,0.5,0)))</f>
        <v>0</v>
      </c>
      <c r="E89" s="185">
        <f>IF(A89="","",COUNTIF(Données!AA89:AC89,1))</f>
        <v>0</v>
      </c>
      <c r="F89" s="186">
        <f t="shared" si="0"/>
        <v>0</v>
      </c>
      <c r="G89" s="187">
        <f>IF(A89="","",100*F89/(10-COUNTIF(Données!B89:D89,"A")-COUNTIF(Données!F89:H89,"A")-COUNTIF(Données!O89,"A")-COUNTIF(Données!AA89:AC89,"A")))</f>
        <v>0</v>
      </c>
      <c r="H89" s="188">
        <f>IF(A89="","",COUNTIF(Données!E89,1))</f>
        <v>0</v>
      </c>
      <c r="I89" s="188">
        <f>IF(A89="","",COUNTIF(Données!X89:Z89,1)+0.5*COUNTIF(Données!X89:Z89,2))</f>
        <v>0</v>
      </c>
      <c r="J89" s="188">
        <f>IF(A89="","",COUNTIF(Données!AD89:AD89,1)+0.5*COUNTIF(Données!AD89:AD89,2))</f>
        <v>0</v>
      </c>
      <c r="K89" s="189">
        <f t="shared" si="1"/>
        <v>0</v>
      </c>
      <c r="L89" s="190">
        <f>IF(A89="","",100*K89/(5-COUNTIF(Données!E89,"A")-COUNTIF(Données!X89:Z89,"A")-COUNTIF(Données!AD89:AD89,"A")))</f>
        <v>0</v>
      </c>
      <c r="M89" s="191">
        <f>IF(A89="","",COUNTIF(Données!I89:L89,1))</f>
        <v>0</v>
      </c>
      <c r="N89" s="191">
        <f>IF(A89="","",COUNTIF(Données!P89:R89,1))</f>
        <v>0</v>
      </c>
      <c r="O89" s="191">
        <f>IF(A89="","",COUNTIF(Données!S89:T89,1)+0.5*COUNTIF(Données!S89:T89,2))</f>
        <v>0</v>
      </c>
      <c r="P89" s="191">
        <f>IF(A89="","",COUNTIF(Données!AE89,1)+0.5*COUNTIF(Données!AE89,2))</f>
        <v>0</v>
      </c>
      <c r="Q89" s="189">
        <f t="shared" si="2"/>
        <v>0</v>
      </c>
      <c r="R89" s="192">
        <f>IF(A89="","",100*Q89/(10-COUNTIF(Données!I89:L89,"A")-COUNTIF(Données!P89:T89,"A")-COUNTIF(Données!AE89,"A")))</f>
        <v>0</v>
      </c>
      <c r="S89" s="188">
        <f>IF(A89="","",COUNTIF(Données!M89:N89,1))</f>
        <v>0</v>
      </c>
      <c r="T89" s="188">
        <f>IF(A89="","",COUNTIF(Données!U89:W89,1))</f>
        <v>0</v>
      </c>
      <c r="U89" s="193">
        <f t="shared" si="3"/>
        <v>0</v>
      </c>
      <c r="V89" s="194">
        <f>IF(A89="","",100*U89/(11-COUNTIF(Données!M89:N89,"A")-COUNTIF(Données!U89:W89,"A")))</f>
        <v>0</v>
      </c>
      <c r="W89" s="195">
        <f t="shared" si="4"/>
        <v>0</v>
      </c>
      <c r="X89" s="190">
        <f>IF(A89="","",100*W89/(30-COUNTIF(Données!B89:AE89,"A")))</f>
        <v>0</v>
      </c>
    </row>
    <row r="90" spans="1:24" ht="15.75">
      <c r="A90" s="196">
        <f>IF(Données!A90="","",Données!A90)</f>
        <v>0</v>
      </c>
      <c r="B90" s="197">
        <f>IF(A90="","",COUNTIF(Données!B90:D90,1))</f>
        <v>0</v>
      </c>
      <c r="C90" s="197">
        <f>IF(A90="","",COUNTIF(Données!F90:H90,1))</f>
        <v>0</v>
      </c>
      <c r="D90" s="197">
        <f>IF(A90="","",IF(Données!O90=1,1,IF(Données!O90=2,0.5,0)))</f>
        <v>0</v>
      </c>
      <c r="E90" s="197">
        <f>IF(A90="","",COUNTIF(Données!AA90:AC90,1))</f>
        <v>0</v>
      </c>
      <c r="F90" s="198">
        <f t="shared" si="0"/>
        <v>0</v>
      </c>
      <c r="G90" s="199">
        <f>IF(A90="","",100*F90/(10-COUNTIF(Données!B90:D90,"A")-COUNTIF(Données!F90:H90,"A")-COUNTIF(Données!O90,"A")-COUNTIF(Données!AA90:AC90,"A")))</f>
        <v>0</v>
      </c>
      <c r="H90" s="200">
        <f>IF(A90="","",COUNTIF(Données!E90,1))</f>
        <v>0</v>
      </c>
      <c r="I90" s="201">
        <f>IF(A90="","",COUNTIF(Données!X90:Z90,1)+0.5*COUNTIF(Données!X90:Z90,2))</f>
        <v>0</v>
      </c>
      <c r="J90" s="201">
        <f>IF(A90="","",COUNTIF(Données!AD90:AD90,1)+0.5*COUNTIF(Données!AD90:AD90,2))</f>
        <v>0</v>
      </c>
      <c r="K90" s="202">
        <f t="shared" si="1"/>
        <v>0</v>
      </c>
      <c r="L90" s="203">
        <f>IF(A90="","",100*K90/(5-COUNTIF(Données!E90,"A")-COUNTIF(Données!X90:Z90,"A")-COUNTIF(Données!AD90:AD90,"A")))</f>
        <v>0</v>
      </c>
      <c r="M90" s="204">
        <f>IF(A90="","",COUNTIF(Données!I90:L90,1))</f>
        <v>0</v>
      </c>
      <c r="N90" s="204">
        <f>IF(A90="","",COUNTIF(Données!P90:R90,1))</f>
        <v>0</v>
      </c>
      <c r="O90" s="204">
        <f>IF(A90="","",COUNTIF(Données!S90:T90,1)+0.5*COUNTIF(Données!S90:T90,2))</f>
        <v>0</v>
      </c>
      <c r="P90" s="204">
        <f>IF(A90="","",COUNTIF(Données!AE90,1)+0.5*COUNTIF(Données!AE90,2))</f>
        <v>0</v>
      </c>
      <c r="Q90" s="205">
        <f t="shared" si="2"/>
        <v>0</v>
      </c>
      <c r="R90" s="206">
        <f>IF(A90="","",100*Q90/(10-COUNTIF(Données!I90:L90,"A")-COUNTIF(Données!P90:T90,"A")-COUNTIF(Données!AE90,"A")))</f>
        <v>0</v>
      </c>
      <c r="S90" s="201">
        <f>IF(A90="","",COUNTIF(Données!M90:N90,1))</f>
        <v>0</v>
      </c>
      <c r="T90" s="201">
        <f>IF(A90="","",COUNTIF(Données!U90:W90,1))</f>
        <v>0</v>
      </c>
      <c r="U90" s="207">
        <f t="shared" si="3"/>
        <v>0</v>
      </c>
      <c r="V90" s="199">
        <f>IF(A90="","",100*U90/(11-COUNTIF(Données!M90:N90,"A")-COUNTIF(Données!U90:W90,"A")))</f>
        <v>0</v>
      </c>
      <c r="W90" s="208">
        <f t="shared" si="4"/>
        <v>0</v>
      </c>
      <c r="X90" s="203">
        <f>IF(A90="","",100*W90/(30-COUNTIF(Données!B90:AE90,"A")))</f>
        <v>0</v>
      </c>
    </row>
    <row r="91" spans="1:24" ht="15.75">
      <c r="A91" s="184">
        <f>IF(Données!A91="","",Données!A91)</f>
        <v>0</v>
      </c>
      <c r="B91" s="185">
        <f>IF(A91="","",COUNTIF(Données!B91:D91,1))</f>
        <v>0</v>
      </c>
      <c r="C91" s="185">
        <f>IF(A91="","",COUNTIF(Données!F91:H91,1))</f>
        <v>0</v>
      </c>
      <c r="D91" s="185">
        <f>IF(A91="","",IF(Données!O91=1,1,IF(Données!O91=2,0.5,0)))</f>
        <v>0</v>
      </c>
      <c r="E91" s="185">
        <f>IF(A91="","",COUNTIF(Données!AA91:AC91,1))</f>
        <v>0</v>
      </c>
      <c r="F91" s="186">
        <f t="shared" si="0"/>
        <v>0</v>
      </c>
      <c r="G91" s="187">
        <f>IF(A91="","",100*F91/(10-COUNTIF(Données!B91:D91,"A")-COUNTIF(Données!F91:H91,"A")-COUNTIF(Données!O91,"A")-COUNTIF(Données!AA91:AC91,"A")))</f>
        <v>0</v>
      </c>
      <c r="H91" s="188">
        <f>IF(A91="","",COUNTIF(Données!E91,1))</f>
        <v>0</v>
      </c>
      <c r="I91" s="188">
        <f>IF(A91="","",COUNTIF(Données!X91:Z91,1)+0.5*COUNTIF(Données!X91:Z91,2))</f>
        <v>0</v>
      </c>
      <c r="J91" s="188">
        <f>IF(A91="","",COUNTIF(Données!AD91:AD91,1)+0.5*COUNTIF(Données!AD91:AD91,2))</f>
        <v>0</v>
      </c>
      <c r="K91" s="189">
        <f t="shared" si="1"/>
        <v>0</v>
      </c>
      <c r="L91" s="190">
        <f>IF(A91="","",100*K91/(5-COUNTIF(Données!E91,"A")-COUNTIF(Données!X91:Z91,"A")-COUNTIF(Données!AD91:AD91,"A")))</f>
        <v>0</v>
      </c>
      <c r="M91" s="191">
        <f>IF(A91="","",COUNTIF(Données!I91:L91,1))</f>
        <v>0</v>
      </c>
      <c r="N91" s="191">
        <f>IF(A91="","",COUNTIF(Données!P91:R91,1))</f>
        <v>0</v>
      </c>
      <c r="O91" s="191">
        <f>IF(A91="","",COUNTIF(Données!S91:T91,1)+0.5*COUNTIF(Données!S91:T91,2))</f>
        <v>0</v>
      </c>
      <c r="P91" s="191">
        <f>IF(A91="","",COUNTIF(Données!AE91,1)+0.5*COUNTIF(Données!AE91,2))</f>
        <v>0</v>
      </c>
      <c r="Q91" s="189">
        <f t="shared" si="2"/>
        <v>0</v>
      </c>
      <c r="R91" s="192">
        <f>IF(A91="","",100*Q91/(10-COUNTIF(Données!I91:L91,"A")-COUNTIF(Données!P91:T91,"A")-COUNTIF(Données!AE91,"A")))</f>
        <v>0</v>
      </c>
      <c r="S91" s="188">
        <f>IF(A91="","",COUNTIF(Données!M91:N91,1))</f>
        <v>0</v>
      </c>
      <c r="T91" s="188">
        <f>IF(A91="","",COUNTIF(Données!U91:W91,1))</f>
        <v>0</v>
      </c>
      <c r="U91" s="193">
        <f t="shared" si="3"/>
        <v>0</v>
      </c>
      <c r="V91" s="194">
        <f>IF(A91="","",100*U91/(11-COUNTIF(Données!M91:N91,"A")-COUNTIF(Données!U91:W91,"A")))</f>
        <v>0</v>
      </c>
      <c r="W91" s="195">
        <f t="shared" si="4"/>
        <v>0</v>
      </c>
      <c r="X91" s="190">
        <f>IF(A91="","",100*W91/(30-COUNTIF(Données!B91:AE91,"A")))</f>
        <v>0</v>
      </c>
    </row>
    <row r="92" spans="1:24" ht="15.75">
      <c r="A92" s="196">
        <f>IF(Données!A92="","",Données!A92)</f>
        <v>0</v>
      </c>
      <c r="B92" s="197">
        <f>IF(A92="","",COUNTIF(Données!B92:D92,1))</f>
        <v>0</v>
      </c>
      <c r="C92" s="197">
        <f>IF(A92="","",COUNTIF(Données!F92:H92,1))</f>
        <v>0</v>
      </c>
      <c r="D92" s="197">
        <f>IF(A92="","",IF(Données!O92=1,1,IF(Données!O92=2,0.5,0)))</f>
        <v>0</v>
      </c>
      <c r="E92" s="197">
        <f>IF(A92="","",COUNTIF(Données!AA92:AC92,1))</f>
        <v>0</v>
      </c>
      <c r="F92" s="198">
        <f t="shared" si="0"/>
        <v>0</v>
      </c>
      <c r="G92" s="199">
        <f>IF(A92="","",100*F92/(10-COUNTIF(Données!B92:D92,"A")-COUNTIF(Données!F92:H92,"A")-COUNTIF(Données!O92,"A")-COUNTIF(Données!AA92:AC92,"A")))</f>
        <v>0</v>
      </c>
      <c r="H92" s="200">
        <f>IF(A92="","",COUNTIF(Données!E92,1))</f>
        <v>0</v>
      </c>
      <c r="I92" s="201">
        <f>IF(A92="","",COUNTIF(Données!X92:Z92,1)+0.5*COUNTIF(Données!X92:Z92,2))</f>
        <v>0</v>
      </c>
      <c r="J92" s="201">
        <f>IF(A92="","",COUNTIF(Données!AD92:AD92,1)+0.5*COUNTIF(Données!AD92:AD92,2))</f>
        <v>0</v>
      </c>
      <c r="K92" s="202">
        <f t="shared" si="1"/>
        <v>0</v>
      </c>
      <c r="L92" s="203">
        <f>IF(A92="","",100*K92/(5-COUNTIF(Données!E92,"A")-COUNTIF(Données!X92:Z92,"A")-COUNTIF(Données!AD92:AD92,"A")))</f>
        <v>0</v>
      </c>
      <c r="M92" s="204">
        <f>IF(A92="","",COUNTIF(Données!I92:L92,1))</f>
        <v>0</v>
      </c>
      <c r="N92" s="204">
        <f>IF(A92="","",COUNTIF(Données!P92:R92,1))</f>
        <v>0</v>
      </c>
      <c r="O92" s="204">
        <f>IF(A92="","",COUNTIF(Données!S92:T92,1)+0.5*COUNTIF(Données!S92:T92,2))</f>
        <v>0</v>
      </c>
      <c r="P92" s="204">
        <f>IF(A92="","",COUNTIF(Données!AE92,1)+0.5*COUNTIF(Données!AE92,2))</f>
        <v>0</v>
      </c>
      <c r="Q92" s="205">
        <f t="shared" si="2"/>
        <v>0</v>
      </c>
      <c r="R92" s="206">
        <f>IF(A92="","",100*Q92/(10-COUNTIF(Données!I92:L92,"A")-COUNTIF(Données!P92:T92,"A")-COUNTIF(Données!AE92,"A")))</f>
        <v>0</v>
      </c>
      <c r="S92" s="201">
        <f>IF(A92="","",COUNTIF(Données!M92:N92,1))</f>
        <v>0</v>
      </c>
      <c r="T92" s="201">
        <f>IF(A92="","",COUNTIF(Données!U92:W92,1))</f>
        <v>0</v>
      </c>
      <c r="U92" s="207">
        <f t="shared" si="3"/>
        <v>0</v>
      </c>
      <c r="V92" s="199">
        <f>IF(A92="","",100*U92/(11-COUNTIF(Données!M92:N92,"A")-COUNTIF(Données!U92:W92,"A")))</f>
        <v>0</v>
      </c>
      <c r="W92" s="208">
        <f t="shared" si="4"/>
        <v>0</v>
      </c>
      <c r="X92" s="203">
        <f>IF(A92="","",100*W92/(30-COUNTIF(Données!B92:AE92,"A")))</f>
        <v>0</v>
      </c>
    </row>
    <row r="93" spans="1:24" ht="15.75">
      <c r="A93" s="184">
        <f>IF(Données!A93="","",Données!A93)</f>
        <v>0</v>
      </c>
      <c r="B93" s="185">
        <f>IF(A93="","",COUNTIF(Données!B93:D93,1))</f>
        <v>0</v>
      </c>
      <c r="C93" s="185">
        <f>IF(A93="","",COUNTIF(Données!F93:H93,1))</f>
        <v>0</v>
      </c>
      <c r="D93" s="185">
        <f>IF(A93="","",IF(Données!O93=1,1,IF(Données!O93=2,0.5,0)))</f>
        <v>0</v>
      </c>
      <c r="E93" s="185">
        <f>IF(A93="","",COUNTIF(Données!AA93:AC93,1))</f>
        <v>0</v>
      </c>
      <c r="F93" s="186">
        <f t="shared" si="0"/>
        <v>0</v>
      </c>
      <c r="G93" s="187">
        <f>IF(A93="","",100*F93/(10-COUNTIF(Données!B93:D93,"A")-COUNTIF(Données!F93:H93,"A")-COUNTIF(Données!O93,"A")-COUNTIF(Données!AA93:AC93,"A")))</f>
        <v>0</v>
      </c>
      <c r="H93" s="188">
        <f>IF(A93="","",COUNTIF(Données!E93,1))</f>
        <v>0</v>
      </c>
      <c r="I93" s="188">
        <f>IF(A93="","",COUNTIF(Données!X93:Z93,1)+0.5*COUNTIF(Données!X93:Z93,2))</f>
        <v>0</v>
      </c>
      <c r="J93" s="188">
        <f>IF(A93="","",COUNTIF(Données!AD93:AD93,1)+0.5*COUNTIF(Données!AD93:AD93,2))</f>
        <v>0</v>
      </c>
      <c r="K93" s="189">
        <f t="shared" si="1"/>
        <v>0</v>
      </c>
      <c r="L93" s="190">
        <f>IF(A93="","",100*K93/(5-COUNTIF(Données!E93,"A")-COUNTIF(Données!X93:Z93,"A")-COUNTIF(Données!AD93:AD93,"A")))</f>
        <v>0</v>
      </c>
      <c r="M93" s="191">
        <f>IF(A93="","",COUNTIF(Données!I93:L93,1))</f>
        <v>0</v>
      </c>
      <c r="N93" s="191">
        <f>IF(A93="","",COUNTIF(Données!P93:R93,1))</f>
        <v>0</v>
      </c>
      <c r="O93" s="191">
        <f>IF(A93="","",COUNTIF(Données!S93:T93,1)+0.5*COUNTIF(Données!S93:T93,2))</f>
        <v>0</v>
      </c>
      <c r="P93" s="191">
        <f>IF(A93="","",COUNTIF(Données!AE93,1)+0.5*COUNTIF(Données!AE93,2))</f>
        <v>0</v>
      </c>
      <c r="Q93" s="189">
        <f t="shared" si="2"/>
        <v>0</v>
      </c>
      <c r="R93" s="192">
        <f>IF(A93="","",100*Q93/(10-COUNTIF(Données!I93:L93,"A")-COUNTIF(Données!P93:T93,"A")-COUNTIF(Données!AE93,"A")))</f>
        <v>0</v>
      </c>
      <c r="S93" s="188">
        <f>IF(A93="","",COUNTIF(Données!M93:N93,1))</f>
        <v>0</v>
      </c>
      <c r="T93" s="188">
        <f>IF(A93="","",COUNTIF(Données!U93:W93,1))</f>
        <v>0</v>
      </c>
      <c r="U93" s="193">
        <f t="shared" si="3"/>
        <v>0</v>
      </c>
      <c r="V93" s="194">
        <f>IF(A93="","",100*U93/(11-COUNTIF(Données!M93:N93,"A")-COUNTIF(Données!U93:W93,"A")))</f>
        <v>0</v>
      </c>
      <c r="W93" s="195">
        <f t="shared" si="4"/>
        <v>0</v>
      </c>
      <c r="X93" s="190">
        <f>IF(A93="","",100*W93/(30-COUNTIF(Données!B93:AE93,"A")))</f>
        <v>0</v>
      </c>
    </row>
    <row r="94" spans="1:24" ht="15.75">
      <c r="A94" s="196">
        <f>IF(Données!A94="","",Données!A94)</f>
        <v>0</v>
      </c>
      <c r="B94" s="197">
        <f>IF(A94="","",COUNTIF(Données!B94:D94,1))</f>
        <v>0</v>
      </c>
      <c r="C94" s="197">
        <f>IF(A94="","",COUNTIF(Données!F94:H94,1))</f>
        <v>0</v>
      </c>
      <c r="D94" s="197">
        <f>IF(A94="","",IF(Données!O94=1,1,IF(Données!O94=2,0.5,0)))</f>
        <v>0</v>
      </c>
      <c r="E94" s="197">
        <f>IF(A94="","",COUNTIF(Données!AA94:AC94,1))</f>
        <v>0</v>
      </c>
      <c r="F94" s="198">
        <f t="shared" si="0"/>
        <v>0</v>
      </c>
      <c r="G94" s="199">
        <f>IF(A94="","",100*F94/(10-COUNTIF(Données!B94:D94,"A")-COUNTIF(Données!F94:H94,"A")-COUNTIF(Données!O94,"A")-COUNTIF(Données!AA94:AC94,"A")))</f>
        <v>0</v>
      </c>
      <c r="H94" s="200">
        <f>IF(A94="","",COUNTIF(Données!E94,1))</f>
        <v>0</v>
      </c>
      <c r="I94" s="201">
        <f>IF(A94="","",COUNTIF(Données!X94:Z94,1)+0.5*COUNTIF(Données!X94:Z94,2))</f>
        <v>0</v>
      </c>
      <c r="J94" s="201">
        <f>IF(A94="","",COUNTIF(Données!AD94:AD94,1)+0.5*COUNTIF(Données!AD94:AD94,2))</f>
        <v>0</v>
      </c>
      <c r="K94" s="202">
        <f t="shared" si="1"/>
        <v>0</v>
      </c>
      <c r="L94" s="203">
        <f>IF(A94="","",100*K94/(5-COUNTIF(Données!E94,"A")-COUNTIF(Données!X94:Z94,"A")-COUNTIF(Données!AD94:AD94,"A")))</f>
        <v>0</v>
      </c>
      <c r="M94" s="204">
        <f>IF(A94="","",COUNTIF(Données!I94:L94,1))</f>
        <v>0</v>
      </c>
      <c r="N94" s="204">
        <f>IF(A94="","",COUNTIF(Données!P94:R94,1))</f>
        <v>0</v>
      </c>
      <c r="O94" s="204">
        <f>IF(A94="","",COUNTIF(Données!S94:T94,1)+0.5*COUNTIF(Données!S94:T94,2))</f>
        <v>0</v>
      </c>
      <c r="P94" s="204">
        <f>IF(A94="","",COUNTIF(Données!AE94,1)+0.5*COUNTIF(Données!AE94,2))</f>
        <v>0</v>
      </c>
      <c r="Q94" s="205">
        <f t="shared" si="2"/>
        <v>0</v>
      </c>
      <c r="R94" s="206">
        <f>IF(A94="","",100*Q94/(10-COUNTIF(Données!I94:L94,"A")-COUNTIF(Données!P94:T94,"A")-COUNTIF(Données!AE94,"A")))</f>
        <v>0</v>
      </c>
      <c r="S94" s="201">
        <f>IF(A94="","",COUNTIF(Données!M94:N94,1))</f>
        <v>0</v>
      </c>
      <c r="T94" s="201">
        <f>IF(A94="","",COUNTIF(Données!U94:W94,1))</f>
        <v>0</v>
      </c>
      <c r="U94" s="207">
        <f t="shared" si="3"/>
        <v>0</v>
      </c>
      <c r="V94" s="199">
        <f>IF(A94="","",100*U94/(11-COUNTIF(Données!M94:N94,"A")-COUNTIF(Données!U94:W94,"A")))</f>
        <v>0</v>
      </c>
      <c r="W94" s="208">
        <f t="shared" si="4"/>
        <v>0</v>
      </c>
      <c r="X94" s="203">
        <f>IF(A94="","",100*W94/(30-COUNTIF(Données!B94:AE94,"A")))</f>
        <v>0</v>
      </c>
    </row>
    <row r="95" spans="1:24" ht="15.75">
      <c r="A95" s="184">
        <f>IF(Données!A95="","",Données!A95)</f>
        <v>0</v>
      </c>
      <c r="B95" s="185">
        <f>IF(A95="","",COUNTIF(Données!B95:D95,1))</f>
        <v>0</v>
      </c>
      <c r="C95" s="185">
        <f>IF(A95="","",COUNTIF(Données!F95:H95,1))</f>
        <v>0</v>
      </c>
      <c r="D95" s="185">
        <f>IF(A95="","",IF(Données!O95=1,1,IF(Données!O95=2,0.5,0)))</f>
        <v>0</v>
      </c>
      <c r="E95" s="185">
        <f>IF(A95="","",COUNTIF(Données!AA95:AC95,1))</f>
        <v>0</v>
      </c>
      <c r="F95" s="186">
        <f t="shared" si="0"/>
        <v>0</v>
      </c>
      <c r="G95" s="187">
        <f>IF(A95="","",100*F95/(10-COUNTIF(Données!B95:D95,"A")-COUNTIF(Données!F95:H95,"A")-COUNTIF(Données!O95,"A")-COUNTIF(Données!AA95:AC95,"A")))</f>
        <v>0</v>
      </c>
      <c r="H95" s="188">
        <f>IF(A95="","",COUNTIF(Données!E95,1))</f>
        <v>0</v>
      </c>
      <c r="I95" s="188">
        <f>IF(A95="","",COUNTIF(Données!X95:Z95,1)+0.5*COUNTIF(Données!X95:Z95,2))</f>
        <v>0</v>
      </c>
      <c r="J95" s="188">
        <f>IF(A95="","",COUNTIF(Données!AD95:AD95,1)+0.5*COUNTIF(Données!AD95:AD95,2))</f>
        <v>0</v>
      </c>
      <c r="K95" s="189">
        <f t="shared" si="1"/>
        <v>0</v>
      </c>
      <c r="L95" s="190">
        <f>IF(A95="","",100*K95/(5-COUNTIF(Données!E95,"A")-COUNTIF(Données!X95:Z95,"A")-COUNTIF(Données!AD95:AD95,"A")))</f>
        <v>0</v>
      </c>
      <c r="M95" s="191">
        <f>IF(A95="","",COUNTIF(Données!I95:L95,1))</f>
        <v>0</v>
      </c>
      <c r="N95" s="191">
        <f>IF(A95="","",COUNTIF(Données!P95:R95,1))</f>
        <v>0</v>
      </c>
      <c r="O95" s="191">
        <f>IF(A95="","",COUNTIF(Données!S95:T95,1)+0.5*COUNTIF(Données!S95:T95,2))</f>
        <v>0</v>
      </c>
      <c r="P95" s="191">
        <f>IF(A95="","",COUNTIF(Données!AE95,1)+0.5*COUNTIF(Données!AE95,2))</f>
        <v>0</v>
      </c>
      <c r="Q95" s="189">
        <f t="shared" si="2"/>
        <v>0</v>
      </c>
      <c r="R95" s="192">
        <f>IF(A95="","",100*Q95/(10-COUNTIF(Données!I95:L95,"A")-COUNTIF(Données!P95:T95,"A")-COUNTIF(Données!AE95,"A")))</f>
        <v>0</v>
      </c>
      <c r="S95" s="188">
        <f>IF(A95="","",COUNTIF(Données!M95:N95,1))</f>
        <v>0</v>
      </c>
      <c r="T95" s="188">
        <f>IF(A95="","",COUNTIF(Données!U95:W95,1))</f>
        <v>0</v>
      </c>
      <c r="U95" s="193">
        <f t="shared" si="3"/>
        <v>0</v>
      </c>
      <c r="V95" s="194">
        <f>IF(A95="","",100*U95/(11-COUNTIF(Données!M95:N95,"A")-COUNTIF(Données!U95:W95,"A")))</f>
        <v>0</v>
      </c>
      <c r="W95" s="195">
        <f t="shared" si="4"/>
        <v>0</v>
      </c>
      <c r="X95" s="190">
        <f>IF(A95="","",100*W95/(30-COUNTIF(Données!B95:AE95,"A")))</f>
        <v>0</v>
      </c>
    </row>
    <row r="96" spans="1:24" ht="15.75">
      <c r="A96" s="196">
        <f>IF(Données!A96="","",Données!A96)</f>
        <v>0</v>
      </c>
      <c r="B96" s="197">
        <f>IF(A96="","",COUNTIF(Données!B96:D96,1))</f>
        <v>0</v>
      </c>
      <c r="C96" s="197">
        <f>IF(A96="","",COUNTIF(Données!F96:H96,1))</f>
        <v>0</v>
      </c>
      <c r="D96" s="197">
        <f>IF(A96="","",IF(Données!O96=1,1,IF(Données!O96=2,0.5,0)))</f>
        <v>0</v>
      </c>
      <c r="E96" s="197">
        <f>IF(A96="","",COUNTIF(Données!AA96:AC96,1))</f>
        <v>0</v>
      </c>
      <c r="F96" s="198">
        <f t="shared" si="0"/>
        <v>0</v>
      </c>
      <c r="G96" s="199">
        <f>IF(A96="","",100*F96/(10-COUNTIF(Données!B96:D96,"A")-COUNTIF(Données!F96:H96,"A")-COUNTIF(Données!O96,"A")-COUNTIF(Données!AA96:AC96,"A")))</f>
        <v>0</v>
      </c>
      <c r="H96" s="200">
        <f>IF(A96="","",COUNTIF(Données!E96,1))</f>
        <v>0</v>
      </c>
      <c r="I96" s="201">
        <f>IF(A96="","",COUNTIF(Données!X96:Z96,1)+0.5*COUNTIF(Données!X96:Z96,2))</f>
        <v>0</v>
      </c>
      <c r="J96" s="201">
        <f>IF(A96="","",COUNTIF(Données!AD96:AD96,1)+0.5*COUNTIF(Données!AD96:AD96,2))</f>
        <v>0</v>
      </c>
      <c r="K96" s="202">
        <f t="shared" si="1"/>
        <v>0</v>
      </c>
      <c r="L96" s="203">
        <f>IF(A96="","",100*K96/(5-COUNTIF(Données!E96,"A")-COUNTIF(Données!X96:Z96,"A")-COUNTIF(Données!AD96:AD96,"A")))</f>
        <v>0</v>
      </c>
      <c r="M96" s="204">
        <f>IF(A96="","",COUNTIF(Données!I96:L96,1))</f>
        <v>0</v>
      </c>
      <c r="N96" s="204">
        <f>IF(A96="","",COUNTIF(Données!P96:R96,1))</f>
        <v>0</v>
      </c>
      <c r="O96" s="204">
        <f>IF(A96="","",COUNTIF(Données!S96:T96,1)+0.5*COUNTIF(Données!S96:T96,2))</f>
        <v>0</v>
      </c>
      <c r="P96" s="204">
        <f>IF(A96="","",COUNTIF(Données!AE96,1)+0.5*COUNTIF(Données!AE96,2))</f>
        <v>0</v>
      </c>
      <c r="Q96" s="205">
        <f t="shared" si="2"/>
        <v>0</v>
      </c>
      <c r="R96" s="206">
        <f>IF(A96="","",100*Q96/(10-COUNTIF(Données!I96:L96,"A")-COUNTIF(Données!P96:T96,"A")-COUNTIF(Données!AE96,"A")))</f>
        <v>0</v>
      </c>
      <c r="S96" s="201">
        <f>IF(A96="","",COUNTIF(Données!M96:N96,1))</f>
        <v>0</v>
      </c>
      <c r="T96" s="201">
        <f>IF(A96="","",COUNTIF(Données!U96:W96,1))</f>
        <v>0</v>
      </c>
      <c r="U96" s="207">
        <f t="shared" si="3"/>
        <v>0</v>
      </c>
      <c r="V96" s="199">
        <f>IF(A96="","",100*U96/(11-COUNTIF(Données!M96:N96,"A")-COUNTIF(Données!U96:W96,"A")))</f>
        <v>0</v>
      </c>
      <c r="W96" s="208">
        <f t="shared" si="4"/>
        <v>0</v>
      </c>
      <c r="X96" s="203">
        <f>IF(A96="","",100*W96/(30-COUNTIF(Données!B96:AE96,"A")))</f>
        <v>0</v>
      </c>
    </row>
    <row r="97" spans="1:24" ht="15.75">
      <c r="A97" s="184">
        <f>IF(Données!A97="","",Données!A97)</f>
        <v>0</v>
      </c>
      <c r="B97" s="185">
        <f>IF(A97="","",COUNTIF(Données!B97:D97,1))</f>
        <v>0</v>
      </c>
      <c r="C97" s="185">
        <f>IF(A97="","",COUNTIF(Données!F97:H97,1))</f>
        <v>0</v>
      </c>
      <c r="D97" s="185">
        <f>IF(A97="","",IF(Données!O97=1,1,IF(Données!O97=2,0.5,0)))</f>
        <v>0</v>
      </c>
      <c r="E97" s="185">
        <f>IF(A97="","",COUNTIF(Données!AA97:AC97,1))</f>
        <v>0</v>
      </c>
      <c r="F97" s="186">
        <f t="shared" si="0"/>
        <v>0</v>
      </c>
      <c r="G97" s="187">
        <f>IF(A97="","",100*F97/(10-COUNTIF(Données!B97:D97,"A")-COUNTIF(Données!F97:H97,"A")-COUNTIF(Données!O97,"A")-COUNTIF(Données!AA97:AC97,"A")))</f>
        <v>0</v>
      </c>
      <c r="H97" s="188">
        <f>IF(A97="","",COUNTIF(Données!E97,1))</f>
        <v>0</v>
      </c>
      <c r="I97" s="188">
        <f>IF(A97="","",COUNTIF(Données!X97:Z97,1)+0.5*COUNTIF(Données!X97:Z97,2))</f>
        <v>0</v>
      </c>
      <c r="J97" s="188">
        <f>IF(A97="","",COUNTIF(Données!AD97:AD97,1)+0.5*COUNTIF(Données!AD97:AD97,2))</f>
        <v>0</v>
      </c>
      <c r="K97" s="189">
        <f t="shared" si="1"/>
        <v>0</v>
      </c>
      <c r="L97" s="190">
        <f>IF(A97="","",100*K97/(5-COUNTIF(Données!E97,"A")-COUNTIF(Données!X97:Z97,"A")-COUNTIF(Données!AD97:AD97,"A")))</f>
        <v>0</v>
      </c>
      <c r="M97" s="191">
        <f>IF(A97="","",COUNTIF(Données!I97:L97,1))</f>
        <v>0</v>
      </c>
      <c r="N97" s="191">
        <f>IF(A97="","",COUNTIF(Données!P97:R97,1))</f>
        <v>0</v>
      </c>
      <c r="O97" s="191">
        <f>IF(A97="","",COUNTIF(Données!S97:T97,1)+0.5*COUNTIF(Données!S97:T97,2))</f>
        <v>0</v>
      </c>
      <c r="P97" s="191">
        <f>IF(A97="","",COUNTIF(Données!AE97,1)+0.5*COUNTIF(Données!AE97,2))</f>
        <v>0</v>
      </c>
      <c r="Q97" s="189">
        <f t="shared" si="2"/>
        <v>0</v>
      </c>
      <c r="R97" s="192">
        <f>IF(A97="","",100*Q97/(10-COUNTIF(Données!I97:L97,"A")-COUNTIF(Données!P97:T97,"A")-COUNTIF(Données!AE97,"A")))</f>
        <v>0</v>
      </c>
      <c r="S97" s="188">
        <f>IF(A97="","",COUNTIF(Données!M97:N97,1))</f>
        <v>0</v>
      </c>
      <c r="T97" s="188">
        <f>IF(A97="","",COUNTIF(Données!U97:W97,1))</f>
        <v>0</v>
      </c>
      <c r="U97" s="193">
        <f t="shared" si="3"/>
        <v>0</v>
      </c>
      <c r="V97" s="194">
        <f>IF(A97="","",100*U97/(11-COUNTIF(Données!M97:N97,"A")-COUNTIF(Données!U97:W97,"A")))</f>
        <v>0</v>
      </c>
      <c r="W97" s="195">
        <f t="shared" si="4"/>
        <v>0</v>
      </c>
      <c r="X97" s="190">
        <f>IF(A97="","",100*W97/(30-COUNTIF(Données!B97:AE97,"A")))</f>
        <v>0</v>
      </c>
    </row>
    <row r="98" spans="1:24" ht="15.75">
      <c r="A98" s="196">
        <f>IF(Données!A98="","",Données!A98)</f>
        <v>0</v>
      </c>
      <c r="B98" s="197">
        <f>IF(A98="","",COUNTIF(Données!B98:D98,1))</f>
        <v>0</v>
      </c>
      <c r="C98" s="197">
        <f>IF(A98="","",COUNTIF(Données!F98:H98,1))</f>
        <v>0</v>
      </c>
      <c r="D98" s="197">
        <f>IF(A98="","",IF(Données!O98=1,1,IF(Données!O98=2,0.5,0)))</f>
        <v>0</v>
      </c>
      <c r="E98" s="197">
        <f>IF(A98="","",COUNTIF(Données!AA98:AC98,1))</f>
        <v>0</v>
      </c>
      <c r="F98" s="198">
        <f t="shared" si="0"/>
        <v>0</v>
      </c>
      <c r="G98" s="199">
        <f>IF(A98="","",100*F98/(10-COUNTIF(Données!B98:D98,"A")-COUNTIF(Données!F98:H98,"A")-COUNTIF(Données!O98,"A")-COUNTIF(Données!AA98:AC98,"A")))</f>
        <v>0</v>
      </c>
      <c r="H98" s="200">
        <f>IF(A98="","",COUNTIF(Données!E98,1))</f>
        <v>0</v>
      </c>
      <c r="I98" s="201">
        <f>IF(A98="","",COUNTIF(Données!X98:Z98,1)+0.5*COUNTIF(Données!X98:Z98,2))</f>
        <v>0</v>
      </c>
      <c r="J98" s="201">
        <f>IF(A98="","",COUNTIF(Données!AD98:AD98,1)+0.5*COUNTIF(Données!AD98:AD98,2))</f>
        <v>0</v>
      </c>
      <c r="K98" s="202">
        <f t="shared" si="1"/>
        <v>0</v>
      </c>
      <c r="L98" s="203">
        <f>IF(A98="","",100*K98/(5-COUNTIF(Données!E98,"A")-COUNTIF(Données!X98:Z98,"A")-COUNTIF(Données!AD98:AD98,"A")))</f>
        <v>0</v>
      </c>
      <c r="M98" s="204">
        <f>IF(A98="","",COUNTIF(Données!I98:L98,1))</f>
        <v>0</v>
      </c>
      <c r="N98" s="204">
        <f>IF(A98="","",COUNTIF(Données!P98:R98,1))</f>
        <v>0</v>
      </c>
      <c r="O98" s="204">
        <f>IF(A98="","",COUNTIF(Données!S98:T98,1)+0.5*COUNTIF(Données!S98:T98,2))</f>
        <v>0</v>
      </c>
      <c r="P98" s="204">
        <f>IF(A98="","",COUNTIF(Données!AE98,1)+0.5*COUNTIF(Données!AE98,2))</f>
        <v>0</v>
      </c>
      <c r="Q98" s="205">
        <f t="shared" si="2"/>
        <v>0</v>
      </c>
      <c r="R98" s="206">
        <f>IF(A98="","",100*Q98/(10-COUNTIF(Données!I98:L98,"A")-COUNTIF(Données!P98:T98,"A")-COUNTIF(Données!AE98,"A")))</f>
        <v>0</v>
      </c>
      <c r="S98" s="201">
        <f>IF(A98="","",COUNTIF(Données!M98:N98,1))</f>
        <v>0</v>
      </c>
      <c r="T98" s="201">
        <f>IF(A98="","",COUNTIF(Données!U98:W98,1))</f>
        <v>0</v>
      </c>
      <c r="U98" s="207">
        <f t="shared" si="3"/>
        <v>0</v>
      </c>
      <c r="V98" s="199">
        <f>IF(A98="","",100*U98/(11-COUNTIF(Données!M98:N98,"A")-COUNTIF(Données!U98:W98,"A")))</f>
        <v>0</v>
      </c>
      <c r="W98" s="208">
        <f t="shared" si="4"/>
        <v>0</v>
      </c>
      <c r="X98" s="203">
        <f>IF(A98="","",100*W98/(30-COUNTIF(Données!B98:AE98,"A")))</f>
        <v>0</v>
      </c>
    </row>
    <row r="99" spans="1:24" ht="15.75">
      <c r="A99" s="184">
        <f>IF(Données!A99="","",Données!A99)</f>
        <v>0</v>
      </c>
      <c r="B99" s="185">
        <f>IF(A99="","",COUNTIF(Données!B99:D99,1))</f>
        <v>0</v>
      </c>
      <c r="C99" s="185">
        <f>IF(A99="","",COUNTIF(Données!F99:H99,1))</f>
        <v>0</v>
      </c>
      <c r="D99" s="185">
        <f>IF(A99="","",IF(Données!O99=1,1,IF(Données!O99=2,0.5,0)))</f>
        <v>0</v>
      </c>
      <c r="E99" s="185">
        <f>IF(A99="","",COUNTIF(Données!AA99:AC99,1))</f>
        <v>0</v>
      </c>
      <c r="F99" s="186">
        <f t="shared" si="0"/>
        <v>0</v>
      </c>
      <c r="G99" s="187">
        <f>IF(A99="","",100*F99/(10-COUNTIF(Données!B99:D99,"A")-COUNTIF(Données!F99:H99,"A")-COUNTIF(Données!O99,"A")-COUNTIF(Données!AA99:AC99,"A")))</f>
        <v>0</v>
      </c>
      <c r="H99" s="188">
        <f>IF(A99="","",COUNTIF(Données!E99,1))</f>
        <v>0</v>
      </c>
      <c r="I99" s="188">
        <f>IF(A99="","",COUNTIF(Données!X99:Z99,1)+0.5*COUNTIF(Données!X99:Z99,2))</f>
        <v>0</v>
      </c>
      <c r="J99" s="188">
        <f>IF(A99="","",COUNTIF(Données!AD99:AD99,1)+0.5*COUNTIF(Données!AD99:AD99,2))</f>
        <v>0</v>
      </c>
      <c r="K99" s="189">
        <f t="shared" si="1"/>
        <v>0</v>
      </c>
      <c r="L99" s="190">
        <f>IF(A99="","",100*K99/(5-COUNTIF(Données!E99,"A")-COUNTIF(Données!X99:Z99,"A")-COUNTIF(Données!AD99:AD99,"A")))</f>
        <v>0</v>
      </c>
      <c r="M99" s="191">
        <f>IF(A99="","",COUNTIF(Données!I99:L99,1))</f>
        <v>0</v>
      </c>
      <c r="N99" s="191">
        <f>IF(A99="","",COUNTIF(Données!P99:R99,1))</f>
        <v>0</v>
      </c>
      <c r="O99" s="191">
        <f>IF(A99="","",COUNTIF(Données!S99:T99,1)+0.5*COUNTIF(Données!S99:T99,2))</f>
        <v>0</v>
      </c>
      <c r="P99" s="191">
        <f>IF(A99="","",COUNTIF(Données!AE99,1)+0.5*COUNTIF(Données!AE99,2))</f>
        <v>0</v>
      </c>
      <c r="Q99" s="189">
        <f t="shared" si="2"/>
        <v>0</v>
      </c>
      <c r="R99" s="192">
        <f>IF(A99="","",100*Q99/(10-COUNTIF(Données!I99:L99,"A")-COUNTIF(Données!P99:T99,"A")-COUNTIF(Données!AE99,"A")))</f>
        <v>0</v>
      </c>
      <c r="S99" s="188">
        <f>IF(A99="","",COUNTIF(Données!M99:N99,1))</f>
        <v>0</v>
      </c>
      <c r="T99" s="188">
        <f>IF(A99="","",COUNTIF(Données!U99:W99,1))</f>
        <v>0</v>
      </c>
      <c r="U99" s="193">
        <f t="shared" si="3"/>
        <v>0</v>
      </c>
      <c r="V99" s="194">
        <f>IF(A99="","",100*U99/(11-COUNTIF(Données!M99:N99,"A")-COUNTIF(Données!U99:W99,"A")))</f>
        <v>0</v>
      </c>
      <c r="W99" s="195">
        <f t="shared" si="4"/>
        <v>0</v>
      </c>
      <c r="X99" s="190">
        <f>IF(A99="","",100*W99/(30-COUNTIF(Données!B99:AE99,"A")))</f>
        <v>0</v>
      </c>
    </row>
    <row r="100" spans="1:24" ht="15.75">
      <c r="A100" s="196">
        <f>IF(Données!A100="","",Données!A100)</f>
        <v>0</v>
      </c>
      <c r="B100" s="197">
        <f>IF(A100="","",COUNTIF(Données!B100:D100,1))</f>
        <v>0</v>
      </c>
      <c r="C100" s="197">
        <f>IF(A100="","",COUNTIF(Données!F100:H100,1))</f>
        <v>0</v>
      </c>
      <c r="D100" s="197">
        <f>IF(A100="","",IF(Données!O100=1,1,IF(Données!O100=2,0.5,0)))</f>
        <v>0</v>
      </c>
      <c r="E100" s="197">
        <f>IF(A100="","",COUNTIF(Données!AA100:AC100,1))</f>
        <v>0</v>
      </c>
      <c r="F100" s="198">
        <f t="shared" si="0"/>
        <v>0</v>
      </c>
      <c r="G100" s="199">
        <f>IF(A100="","",100*F100/(10-COUNTIF(Données!B100:D100,"A")-COUNTIF(Données!F100:H100,"A")-COUNTIF(Données!O100,"A")-COUNTIF(Données!AA100:AC100,"A")))</f>
        <v>0</v>
      </c>
      <c r="H100" s="200">
        <f>IF(A100="","",COUNTIF(Données!E100,1))</f>
        <v>0</v>
      </c>
      <c r="I100" s="201">
        <f>IF(A100="","",COUNTIF(Données!X100:Z100,1)+0.5*COUNTIF(Données!X100:Z100,2))</f>
        <v>0</v>
      </c>
      <c r="J100" s="201">
        <f>IF(A100="","",COUNTIF(Données!AD100:AD100,1)+0.5*COUNTIF(Données!AD100:AD100,2))</f>
        <v>0</v>
      </c>
      <c r="K100" s="202">
        <f t="shared" si="1"/>
        <v>0</v>
      </c>
      <c r="L100" s="203">
        <f>IF(A100="","",100*K100/(5-COUNTIF(Données!E100,"A")-COUNTIF(Données!X100:Z100,"A")-COUNTIF(Données!AD100:AD100,"A")))</f>
        <v>0</v>
      </c>
      <c r="M100" s="204">
        <f>IF(A100="","",COUNTIF(Données!I100:L100,1))</f>
        <v>0</v>
      </c>
      <c r="N100" s="204">
        <f>IF(A100="","",COUNTIF(Données!P100:R100,1))</f>
        <v>0</v>
      </c>
      <c r="O100" s="204">
        <f>IF(A100="","",COUNTIF(Données!S100:T100,1)+0.5*COUNTIF(Données!S100:T100,2))</f>
        <v>0</v>
      </c>
      <c r="P100" s="204">
        <f>IF(A100="","",COUNTIF(Données!AE100,1)+0.5*COUNTIF(Données!AE100,2))</f>
        <v>0</v>
      </c>
      <c r="Q100" s="205">
        <f t="shared" si="2"/>
        <v>0</v>
      </c>
      <c r="R100" s="206">
        <f>IF(A100="","",100*Q100/(10-COUNTIF(Données!I100:L100,"A")-COUNTIF(Données!P100:T100,"A")-COUNTIF(Données!AE100,"A")))</f>
        <v>0</v>
      </c>
      <c r="S100" s="201">
        <f>IF(A100="","",COUNTIF(Données!M100:N100,1))</f>
        <v>0</v>
      </c>
      <c r="T100" s="201">
        <f>IF(A100="","",COUNTIF(Données!U100:W100,1))</f>
        <v>0</v>
      </c>
      <c r="U100" s="207">
        <f t="shared" si="3"/>
        <v>0</v>
      </c>
      <c r="V100" s="199">
        <f>IF(A100="","",100*U100/(11-COUNTIF(Données!M100:N100,"A")-COUNTIF(Données!U100:W100,"A")))</f>
        <v>0</v>
      </c>
      <c r="W100" s="208">
        <f t="shared" si="4"/>
        <v>0</v>
      </c>
      <c r="X100" s="203">
        <f>IF(A100="","",100*W100/(30-COUNTIF(Données!B100:AE100,"A")))</f>
        <v>0</v>
      </c>
    </row>
    <row r="101" spans="1:24" ht="15.75">
      <c r="A101" s="184">
        <f>IF(Données!A101="","",Données!A101)</f>
        <v>0</v>
      </c>
      <c r="B101" s="185">
        <f>IF(A101="","",COUNTIF(Données!B101:D101,1))</f>
        <v>0</v>
      </c>
      <c r="C101" s="185">
        <f>IF(A101="","",COUNTIF(Données!F101:H101,1))</f>
        <v>0</v>
      </c>
      <c r="D101" s="185">
        <f>IF(A101="","",IF(Données!O101=1,1,IF(Données!O101=2,0.5,0)))</f>
        <v>0</v>
      </c>
      <c r="E101" s="185">
        <f>IF(A101="","",COUNTIF(Données!AA101:AC101,1))</f>
        <v>0</v>
      </c>
      <c r="F101" s="186">
        <f t="shared" si="0"/>
        <v>0</v>
      </c>
      <c r="G101" s="187">
        <f>IF(A101="","",100*F101/(10-COUNTIF(Données!B101:D101,"A")-COUNTIF(Données!F101:H101,"A")-COUNTIF(Données!O101,"A")-COUNTIF(Données!AA101:AC101,"A")))</f>
        <v>0</v>
      </c>
      <c r="H101" s="188">
        <f>IF(A101="","",COUNTIF(Données!E101,1))</f>
        <v>0</v>
      </c>
      <c r="I101" s="188">
        <f>IF(A101="","",COUNTIF(Données!X101:Z101,1)+0.5*COUNTIF(Données!X101:Z101,2))</f>
        <v>0</v>
      </c>
      <c r="J101" s="188">
        <f>IF(A101="","",COUNTIF(Données!AD101:AD101,1)+0.5*COUNTIF(Données!AD101:AD101,2))</f>
        <v>0</v>
      </c>
      <c r="K101" s="189">
        <f t="shared" si="1"/>
        <v>0</v>
      </c>
      <c r="L101" s="190">
        <f>IF(A101="","",100*K101/(5-COUNTIF(Données!E101,"A")-COUNTIF(Données!X101:Z101,"A")-COUNTIF(Données!AD101:AD101,"A")))</f>
        <v>0</v>
      </c>
      <c r="M101" s="191">
        <f>IF(A101="","",COUNTIF(Données!I101:L101,1))</f>
        <v>0</v>
      </c>
      <c r="N101" s="191">
        <f>IF(A101="","",COUNTIF(Données!P101:R101,1))</f>
        <v>0</v>
      </c>
      <c r="O101" s="191">
        <f>IF(A101="","",COUNTIF(Données!S101:T101,1)+0.5*COUNTIF(Données!S101:T101,2))</f>
        <v>0</v>
      </c>
      <c r="P101" s="191">
        <f>IF(A101="","",COUNTIF(Données!AE101,1)+0.5*COUNTIF(Données!AE101,2))</f>
        <v>0</v>
      </c>
      <c r="Q101" s="189">
        <f t="shared" si="2"/>
        <v>0</v>
      </c>
      <c r="R101" s="192">
        <f>IF(A101="","",100*Q101/(10-COUNTIF(Données!I101:L101,"A")-COUNTIF(Données!P101:T101,"A")-COUNTIF(Données!AE101,"A")))</f>
        <v>0</v>
      </c>
      <c r="S101" s="188">
        <f>IF(A101="","",COUNTIF(Données!M101:N101,1))</f>
        <v>0</v>
      </c>
      <c r="T101" s="188">
        <f>IF(A101="","",COUNTIF(Données!U101:W101,1))</f>
        <v>0</v>
      </c>
      <c r="U101" s="193">
        <f t="shared" si="3"/>
        <v>0</v>
      </c>
      <c r="V101" s="194">
        <f>IF(A101="","",100*U101/(11-COUNTIF(Données!M101:N101,"A")-COUNTIF(Données!U101:W101,"A")))</f>
        <v>0</v>
      </c>
      <c r="W101" s="195">
        <f t="shared" si="4"/>
        <v>0</v>
      </c>
      <c r="X101" s="190">
        <f>IF(A101="","",100*W101/(30-COUNTIF(Données!B101:AE101,"A")))</f>
        <v>0</v>
      </c>
    </row>
    <row r="102" spans="1:24" ht="15.75">
      <c r="A102" s="196">
        <f>IF(Données!A102="","",Données!A102)</f>
        <v>0</v>
      </c>
      <c r="B102" s="197">
        <f>IF(A102="","",COUNTIF(Données!B102:D102,1))</f>
        <v>0</v>
      </c>
      <c r="C102" s="197">
        <f>IF(A102="","",COUNTIF(Données!F102:H102,1))</f>
        <v>0</v>
      </c>
      <c r="D102" s="197">
        <f>IF(A102="","",IF(Données!O102=1,1,IF(Données!O102=2,0.5,0)))</f>
        <v>0</v>
      </c>
      <c r="E102" s="197">
        <f>IF(A102="","",COUNTIF(Données!AA102:AC102,1))</f>
        <v>0</v>
      </c>
      <c r="F102" s="198">
        <f t="shared" si="0"/>
        <v>0</v>
      </c>
      <c r="G102" s="199">
        <f>IF(A102="","",100*F102/(10-COUNTIF(Données!B102:D102,"A")-COUNTIF(Données!F102:H102,"A")-COUNTIF(Données!O102,"A")-COUNTIF(Données!AA102:AC102,"A")))</f>
        <v>0</v>
      </c>
      <c r="H102" s="200">
        <f>IF(A102="","",COUNTIF(Données!E102,1))</f>
        <v>0</v>
      </c>
      <c r="I102" s="201">
        <f>IF(A102="","",COUNTIF(Données!X102:Z102,1)+0.5*COUNTIF(Données!X102:Z102,2))</f>
        <v>0</v>
      </c>
      <c r="J102" s="201">
        <f>IF(A102="","",COUNTIF(Données!AD102:AD102,1)+0.5*COUNTIF(Données!AD102:AD102,2))</f>
        <v>0</v>
      </c>
      <c r="K102" s="202">
        <f t="shared" si="1"/>
        <v>0</v>
      </c>
      <c r="L102" s="203">
        <f>IF(A102="","",100*K102/(5-COUNTIF(Données!E102,"A")-COUNTIF(Données!X102:Z102,"A")-COUNTIF(Données!AD102:AD102,"A")))</f>
        <v>0</v>
      </c>
      <c r="M102" s="204">
        <f>IF(A102="","",COUNTIF(Données!I102:L102,1))</f>
        <v>0</v>
      </c>
      <c r="N102" s="204">
        <f>IF(A102="","",COUNTIF(Données!P102:R102,1))</f>
        <v>0</v>
      </c>
      <c r="O102" s="204">
        <f>IF(A102="","",COUNTIF(Données!S102:T102,1)+0.5*COUNTIF(Données!S102:T102,2))</f>
        <v>0</v>
      </c>
      <c r="P102" s="204">
        <f>IF(A102="","",COUNTIF(Données!AE102,1)+0.5*COUNTIF(Données!AE102,2))</f>
        <v>0</v>
      </c>
      <c r="Q102" s="205">
        <f t="shared" si="2"/>
        <v>0</v>
      </c>
      <c r="R102" s="206">
        <f>IF(A102="","",100*Q102/(10-COUNTIF(Données!I102:L102,"A")-COUNTIF(Données!P102:T102,"A")-COUNTIF(Données!AE102,"A")))</f>
        <v>0</v>
      </c>
      <c r="S102" s="201">
        <f>IF(A102="","",COUNTIF(Données!M102:N102,1))</f>
        <v>0</v>
      </c>
      <c r="T102" s="201">
        <f>IF(A102="","",COUNTIF(Données!U102:W102,1))</f>
        <v>0</v>
      </c>
      <c r="U102" s="207">
        <f t="shared" si="3"/>
        <v>0</v>
      </c>
      <c r="V102" s="199">
        <f>IF(A102="","",100*U102/(11-COUNTIF(Données!M102:N102,"A")-COUNTIF(Données!U102:W102,"A")))</f>
        <v>0</v>
      </c>
      <c r="W102" s="208">
        <f t="shared" si="4"/>
        <v>0</v>
      </c>
      <c r="X102" s="203">
        <f>IF(A102="","",100*W102/(30-COUNTIF(Données!B102:AE102,"A")))</f>
        <v>0</v>
      </c>
    </row>
    <row r="103" spans="1:24" ht="15.75">
      <c r="A103" s="184">
        <f>IF(Données!A103="","",Données!A103)</f>
        <v>0</v>
      </c>
      <c r="B103" s="185">
        <f>IF(A103="","",COUNTIF(Données!B103:D103,1))</f>
        <v>0</v>
      </c>
      <c r="C103" s="185">
        <f>IF(A103="","",COUNTIF(Données!F103:H103,1))</f>
        <v>0</v>
      </c>
      <c r="D103" s="185">
        <f>IF(A103="","",IF(Données!O103=1,1,IF(Données!O103=2,0.5,0)))</f>
        <v>0</v>
      </c>
      <c r="E103" s="185">
        <f>IF(A103="","",COUNTIF(Données!AA103:AC103,1))</f>
        <v>0</v>
      </c>
      <c r="F103" s="186">
        <f t="shared" si="0"/>
        <v>0</v>
      </c>
      <c r="G103" s="187">
        <f>IF(A103="","",100*F103/(10-COUNTIF(Données!B103:D103,"A")-COUNTIF(Données!F103:H103,"A")-COUNTIF(Données!O103,"A")-COUNTIF(Données!AA103:AC103,"A")))</f>
        <v>0</v>
      </c>
      <c r="H103" s="188">
        <f>IF(A103="","",COUNTIF(Données!E103,1))</f>
        <v>0</v>
      </c>
      <c r="I103" s="188">
        <f>IF(A103="","",COUNTIF(Données!X103:Z103,1)+0.5*COUNTIF(Données!X103:Z103,2))</f>
        <v>0</v>
      </c>
      <c r="J103" s="188">
        <f>IF(A103="","",COUNTIF(Données!AD103:AD103,1)+0.5*COUNTIF(Données!AD103:AD103,2))</f>
        <v>0</v>
      </c>
      <c r="K103" s="189">
        <f t="shared" si="1"/>
        <v>0</v>
      </c>
      <c r="L103" s="190">
        <f>IF(A103="","",100*K103/(5-COUNTIF(Données!E103,"A")-COUNTIF(Données!X103:Z103,"A")-COUNTIF(Données!AD103:AD103,"A")))</f>
        <v>0</v>
      </c>
      <c r="M103" s="191">
        <f>IF(A103="","",COUNTIF(Données!I103:L103,1))</f>
        <v>0</v>
      </c>
      <c r="N103" s="191">
        <f>IF(A103="","",COUNTIF(Données!P103:R103,1))</f>
        <v>0</v>
      </c>
      <c r="O103" s="191">
        <f>IF(A103="","",COUNTIF(Données!S103:T103,1)+0.5*COUNTIF(Données!S103:T103,2))</f>
        <v>0</v>
      </c>
      <c r="P103" s="191">
        <f>IF(A103="","",COUNTIF(Données!AE103,1)+0.5*COUNTIF(Données!AE103,2))</f>
        <v>0</v>
      </c>
      <c r="Q103" s="189">
        <f t="shared" si="2"/>
        <v>0</v>
      </c>
      <c r="R103" s="192">
        <f>IF(A103="","",100*Q103/(10-COUNTIF(Données!I103:L103,"A")-COUNTIF(Données!P103:T103,"A")-COUNTIF(Données!AE103,"A")))</f>
        <v>0</v>
      </c>
      <c r="S103" s="188">
        <f>IF(A103="","",COUNTIF(Données!M103:N103,1))</f>
        <v>0</v>
      </c>
      <c r="T103" s="188">
        <f>IF(A103="","",COUNTIF(Données!U103:W103,1))</f>
        <v>0</v>
      </c>
      <c r="U103" s="193">
        <f t="shared" si="3"/>
        <v>0</v>
      </c>
      <c r="V103" s="194">
        <f>IF(A103="","",100*U103/(11-COUNTIF(Données!M103:N103,"A")-COUNTIF(Données!U103:W103,"A")))</f>
        <v>0</v>
      </c>
      <c r="W103" s="195">
        <f t="shared" si="4"/>
        <v>0</v>
      </c>
      <c r="X103" s="190">
        <f>IF(A103="","",100*W103/(30-COUNTIF(Données!B103:AE103,"A")))</f>
        <v>0</v>
      </c>
    </row>
    <row r="104" spans="1:24" ht="15.75">
      <c r="A104" s="196">
        <f>IF(Données!A104="","",Données!A104)</f>
        <v>0</v>
      </c>
      <c r="B104" s="197">
        <f>IF(A104="","",COUNTIF(Données!B104:D104,1))</f>
        <v>0</v>
      </c>
      <c r="C104" s="197">
        <f>IF(A104="","",COUNTIF(Données!F104:H104,1))</f>
        <v>0</v>
      </c>
      <c r="D104" s="197">
        <f>IF(A104="","",IF(Données!O104=1,1,IF(Données!O104=2,0.5,0)))</f>
        <v>0</v>
      </c>
      <c r="E104" s="197">
        <f>IF(A104="","",COUNTIF(Données!AA104:AC104,1))</f>
        <v>0</v>
      </c>
      <c r="F104" s="198">
        <f t="shared" si="0"/>
        <v>0</v>
      </c>
      <c r="G104" s="199">
        <f>IF(A104="","",100*F104/(10-COUNTIF(Données!B104:D104,"A")-COUNTIF(Données!F104:H104,"A")-COUNTIF(Données!O104,"A")-COUNTIF(Données!AA104:AC104,"A")))</f>
        <v>0</v>
      </c>
      <c r="H104" s="200">
        <f>IF(A104="","",COUNTIF(Données!E104,1))</f>
        <v>0</v>
      </c>
      <c r="I104" s="201">
        <f>IF(A104="","",COUNTIF(Données!X104:Z104,1)+0.5*COUNTIF(Données!X104:Z104,2))</f>
        <v>0</v>
      </c>
      <c r="J104" s="201">
        <f>IF(A104="","",COUNTIF(Données!AD104:AD104,1)+0.5*COUNTIF(Données!AD104:AD104,2))</f>
        <v>0</v>
      </c>
      <c r="K104" s="202">
        <f t="shared" si="1"/>
        <v>0</v>
      </c>
      <c r="L104" s="203">
        <f>IF(A104="","",100*K104/(5-COUNTIF(Données!E104,"A")-COUNTIF(Données!X104:Z104,"A")-COUNTIF(Données!AD104:AD104,"A")))</f>
        <v>0</v>
      </c>
      <c r="M104" s="204">
        <f>IF(A104="","",COUNTIF(Données!I104:L104,1))</f>
        <v>0</v>
      </c>
      <c r="N104" s="204">
        <f>IF(A104="","",COUNTIF(Données!P104:R104,1))</f>
        <v>0</v>
      </c>
      <c r="O104" s="204">
        <f>IF(A104="","",COUNTIF(Données!S104:T104,1)+0.5*COUNTIF(Données!S104:T104,2))</f>
        <v>0</v>
      </c>
      <c r="P104" s="204">
        <f>IF(A104="","",COUNTIF(Données!AE104,1)+0.5*COUNTIF(Données!AE104,2))</f>
        <v>0</v>
      </c>
      <c r="Q104" s="205">
        <f t="shared" si="2"/>
        <v>0</v>
      </c>
      <c r="R104" s="206">
        <f>IF(A104="","",100*Q104/(10-COUNTIF(Données!I104:L104,"A")-COUNTIF(Données!P104:T104,"A")-COUNTIF(Données!AE104,"A")))</f>
        <v>0</v>
      </c>
      <c r="S104" s="201">
        <f>IF(A104="","",COUNTIF(Données!M104:N104,1))</f>
        <v>0</v>
      </c>
      <c r="T104" s="201">
        <f>IF(A104="","",COUNTIF(Données!U104:W104,1))</f>
        <v>0</v>
      </c>
      <c r="U104" s="207">
        <f t="shared" si="3"/>
        <v>0</v>
      </c>
      <c r="V104" s="199">
        <f>IF(A104="","",100*U104/(11-COUNTIF(Données!M104:N104,"A")-COUNTIF(Données!U104:W104,"A")))</f>
        <v>0</v>
      </c>
      <c r="W104" s="208">
        <f t="shared" si="4"/>
        <v>0</v>
      </c>
      <c r="X104" s="203">
        <f>IF(A104="","",100*W104/(30-COUNTIF(Données!B104:AE104,"A")))</f>
        <v>0</v>
      </c>
    </row>
    <row r="105" spans="1:24" ht="15.75">
      <c r="A105" s="184">
        <f>IF(Données!A105="","",Données!A105)</f>
        <v>0</v>
      </c>
      <c r="B105" s="185">
        <f>IF(A105="","",COUNTIF(Données!B105:D105,1))</f>
        <v>0</v>
      </c>
      <c r="C105" s="185">
        <f>IF(A105="","",COUNTIF(Données!F105:H105,1))</f>
        <v>0</v>
      </c>
      <c r="D105" s="185">
        <f>IF(A105="","",IF(Données!O105=1,1,IF(Données!O105=2,0.5,0)))</f>
        <v>0</v>
      </c>
      <c r="E105" s="185">
        <f>IF(A105="","",COUNTIF(Données!AA105:AC105,1))</f>
        <v>0</v>
      </c>
      <c r="F105" s="186">
        <f t="shared" si="0"/>
        <v>0</v>
      </c>
      <c r="G105" s="187">
        <f>IF(A105="","",100*F105/(10-COUNTIF(Données!B105:D105,"A")-COUNTIF(Données!F105:H105,"A")-COUNTIF(Données!O105,"A")-COUNTIF(Données!AA105:AC105,"A")))</f>
        <v>0</v>
      </c>
      <c r="H105" s="188">
        <f>IF(A105="","",COUNTIF(Données!E105,1))</f>
        <v>0</v>
      </c>
      <c r="I105" s="188">
        <f>IF(A105="","",COUNTIF(Données!X105:Z105,1)+0.5*COUNTIF(Données!X105:Z105,2))</f>
        <v>0</v>
      </c>
      <c r="J105" s="188">
        <f>IF(A105="","",COUNTIF(Données!AD105:AD105,1)+0.5*COUNTIF(Données!AD105:AD105,2))</f>
        <v>0</v>
      </c>
      <c r="K105" s="189">
        <f t="shared" si="1"/>
        <v>0</v>
      </c>
      <c r="L105" s="190">
        <f>IF(A105="","",100*K105/(5-COUNTIF(Données!E105,"A")-COUNTIF(Données!X105:Z105,"A")-COUNTIF(Données!AD105:AD105,"A")))</f>
        <v>0</v>
      </c>
      <c r="M105" s="191">
        <f>IF(A105="","",COUNTIF(Données!I105:L105,1))</f>
        <v>0</v>
      </c>
      <c r="N105" s="191">
        <f>IF(A105="","",COUNTIF(Données!P105:R105,1))</f>
        <v>0</v>
      </c>
      <c r="O105" s="191">
        <f>IF(A105="","",COUNTIF(Données!S105:T105,1)+0.5*COUNTIF(Données!S105:T105,2))</f>
        <v>0</v>
      </c>
      <c r="P105" s="191">
        <f>IF(A105="","",COUNTIF(Données!AE105,1)+0.5*COUNTIF(Données!AE105,2))</f>
        <v>0</v>
      </c>
      <c r="Q105" s="189">
        <f t="shared" si="2"/>
        <v>0</v>
      </c>
      <c r="R105" s="192">
        <f>IF(A105="","",100*Q105/(10-COUNTIF(Données!I105:L105,"A")-COUNTIF(Données!P105:T105,"A")-COUNTIF(Données!AE105,"A")))</f>
        <v>0</v>
      </c>
      <c r="S105" s="188">
        <f>IF(A105="","",COUNTIF(Données!M105:N105,1))</f>
        <v>0</v>
      </c>
      <c r="T105" s="188">
        <f>IF(A105="","",COUNTIF(Données!U105:W105,1))</f>
        <v>0</v>
      </c>
      <c r="U105" s="193">
        <f t="shared" si="3"/>
        <v>0</v>
      </c>
      <c r="V105" s="194">
        <f>IF(A105="","",100*U105/(11-COUNTIF(Données!M105:N105,"A")-COUNTIF(Données!U105:W105,"A")))</f>
        <v>0</v>
      </c>
      <c r="W105" s="195">
        <f t="shared" si="4"/>
        <v>0</v>
      </c>
      <c r="X105" s="190">
        <f>IF(A105="","",100*W105/(30-COUNTIF(Données!B105:AE105,"A")))</f>
        <v>0</v>
      </c>
    </row>
    <row r="106" spans="1:24" ht="15.75">
      <c r="A106" s="196">
        <f>IF(Données!A106="","",Données!A106)</f>
        <v>0</v>
      </c>
      <c r="B106" s="197">
        <f>IF(A106="","",COUNTIF(Données!B106:D106,1))</f>
        <v>0</v>
      </c>
      <c r="C106" s="197">
        <f>IF(A106="","",COUNTIF(Données!F106:H106,1))</f>
        <v>0</v>
      </c>
      <c r="D106" s="197">
        <f>IF(A106="","",IF(Données!O106=1,1,IF(Données!O106=2,0.5,0)))</f>
        <v>0</v>
      </c>
      <c r="E106" s="197">
        <f>IF(A106="","",COUNTIF(Données!AA106:AC106,1))</f>
        <v>0</v>
      </c>
      <c r="F106" s="198">
        <f t="shared" si="0"/>
        <v>0</v>
      </c>
      <c r="G106" s="199">
        <f>IF(A106="","",100*F106/(10-COUNTIF(Données!B106:D106,"A")-COUNTIF(Données!F106:H106,"A")-COUNTIF(Données!O106,"A")-COUNTIF(Données!AA106:AC106,"A")))</f>
        <v>0</v>
      </c>
      <c r="H106" s="200">
        <f>IF(A106="","",COUNTIF(Données!E106,1))</f>
        <v>0</v>
      </c>
      <c r="I106" s="201">
        <f>IF(A106="","",COUNTIF(Données!X106:Z106,1)+0.5*COUNTIF(Données!X106:Z106,2))</f>
        <v>0</v>
      </c>
      <c r="J106" s="201">
        <f>IF(A106="","",COUNTIF(Données!AD106:AD106,1)+0.5*COUNTIF(Données!AD106:AD106,2))</f>
        <v>0</v>
      </c>
      <c r="K106" s="202">
        <f t="shared" si="1"/>
        <v>0</v>
      </c>
      <c r="L106" s="203">
        <f>IF(A106="","",100*K106/(5-COUNTIF(Données!E106,"A")-COUNTIF(Données!X106:Z106,"A")-COUNTIF(Données!AD106:AD106,"A")))</f>
        <v>0</v>
      </c>
      <c r="M106" s="204">
        <f>IF(A106="","",COUNTIF(Données!I106:L106,1))</f>
        <v>0</v>
      </c>
      <c r="N106" s="204">
        <f>IF(A106="","",COUNTIF(Données!P106:R106,1))</f>
        <v>0</v>
      </c>
      <c r="O106" s="204">
        <f>IF(A106="","",COUNTIF(Données!S106:T106,1)+0.5*COUNTIF(Données!S106:T106,2))</f>
        <v>0</v>
      </c>
      <c r="P106" s="204">
        <f>IF(A106="","",COUNTIF(Données!AE106,1)+0.5*COUNTIF(Données!AE106,2))</f>
        <v>0</v>
      </c>
      <c r="Q106" s="205">
        <f t="shared" si="2"/>
        <v>0</v>
      </c>
      <c r="R106" s="206">
        <f>IF(A106="","",100*Q106/(10-COUNTIF(Données!I106:L106,"A")-COUNTIF(Données!P106:T106,"A")-COUNTIF(Données!AE106,"A")))</f>
        <v>0</v>
      </c>
      <c r="S106" s="201">
        <f>IF(A106="","",COUNTIF(Données!M106:N106,1))</f>
        <v>0</v>
      </c>
      <c r="T106" s="201">
        <f>IF(A106="","",COUNTIF(Données!U106:W106,1))</f>
        <v>0</v>
      </c>
      <c r="U106" s="207">
        <f t="shared" si="3"/>
        <v>0</v>
      </c>
      <c r="V106" s="199">
        <f>IF(A106="","",100*U106/(11-COUNTIF(Données!M106:N106,"A")-COUNTIF(Données!U106:W106,"A")))</f>
        <v>0</v>
      </c>
      <c r="W106" s="208">
        <f t="shared" si="4"/>
        <v>0</v>
      </c>
      <c r="X106" s="203">
        <f>IF(A106="","",100*W106/(30-COUNTIF(Données!B106:AE106,"A")))</f>
        <v>0</v>
      </c>
    </row>
    <row r="107" spans="1:24" ht="15.75">
      <c r="A107" s="184">
        <f>IF(Données!A107="","",Données!A107)</f>
        <v>0</v>
      </c>
      <c r="B107" s="185">
        <f>IF(A107="","",COUNTIF(Données!B107:D107,1))</f>
        <v>0</v>
      </c>
      <c r="C107" s="185">
        <f>IF(A107="","",COUNTIF(Données!F107:H107,1))</f>
        <v>0</v>
      </c>
      <c r="D107" s="185">
        <f>IF(A107="","",IF(Données!O107=1,1,IF(Données!O107=2,0.5,0)))</f>
        <v>0</v>
      </c>
      <c r="E107" s="185">
        <f>IF(A107="","",COUNTIF(Données!AA107:AC107,1))</f>
        <v>0</v>
      </c>
      <c r="F107" s="186">
        <f t="shared" si="0"/>
        <v>0</v>
      </c>
      <c r="G107" s="187">
        <f>IF(A107="","",100*F107/(10-COUNTIF(Données!B107:D107,"A")-COUNTIF(Données!F107:H107,"A")-COUNTIF(Données!O107,"A")-COUNTIF(Données!AA107:AC107,"A")))</f>
        <v>0</v>
      </c>
      <c r="H107" s="188">
        <f>IF(A107="","",COUNTIF(Données!E107,1))</f>
        <v>0</v>
      </c>
      <c r="I107" s="188">
        <f>IF(A107="","",COUNTIF(Données!X107:Z107,1)+0.5*COUNTIF(Données!X107:Z107,2))</f>
        <v>0</v>
      </c>
      <c r="J107" s="188">
        <f>IF(A107="","",COUNTIF(Données!AD107:AD107,1)+0.5*COUNTIF(Données!AD107:AD107,2))</f>
        <v>0</v>
      </c>
      <c r="K107" s="189">
        <f t="shared" si="1"/>
        <v>0</v>
      </c>
      <c r="L107" s="190">
        <f>IF(A107="","",100*K107/(5-COUNTIF(Données!E107,"A")-COUNTIF(Données!X107:Z107,"A")-COUNTIF(Données!AD107:AD107,"A")))</f>
        <v>0</v>
      </c>
      <c r="M107" s="191">
        <f>IF(A107="","",COUNTIF(Données!I107:L107,1))</f>
        <v>0</v>
      </c>
      <c r="N107" s="191">
        <f>IF(A107="","",COUNTIF(Données!P107:R107,1))</f>
        <v>0</v>
      </c>
      <c r="O107" s="191">
        <f>IF(A107="","",COUNTIF(Données!S107:T107,1)+0.5*COUNTIF(Données!S107:T107,2))</f>
        <v>0</v>
      </c>
      <c r="P107" s="191">
        <f>IF(A107="","",COUNTIF(Données!AE107,1)+0.5*COUNTIF(Données!AE107,2))</f>
        <v>0</v>
      </c>
      <c r="Q107" s="189">
        <f t="shared" si="2"/>
        <v>0</v>
      </c>
      <c r="R107" s="192">
        <f>IF(A107="","",100*Q107/(10-COUNTIF(Données!I107:L107,"A")-COUNTIF(Données!P107:T107,"A")-COUNTIF(Données!AE107,"A")))</f>
        <v>0</v>
      </c>
      <c r="S107" s="188">
        <f>IF(A107="","",COUNTIF(Données!M107:N107,1))</f>
        <v>0</v>
      </c>
      <c r="T107" s="188">
        <f>IF(A107="","",COUNTIF(Données!U107:W107,1))</f>
        <v>0</v>
      </c>
      <c r="U107" s="193">
        <f t="shared" si="3"/>
        <v>0</v>
      </c>
      <c r="V107" s="194">
        <f>IF(A107="","",100*U107/(11-COUNTIF(Données!M107:N107,"A")-COUNTIF(Données!U107:W107,"A")))</f>
        <v>0</v>
      </c>
      <c r="W107" s="195">
        <f t="shared" si="4"/>
        <v>0</v>
      </c>
      <c r="X107" s="190">
        <f>IF(A107="","",100*W107/(30-COUNTIF(Données!B107:AE107,"A")))</f>
        <v>0</v>
      </c>
    </row>
    <row r="108" spans="1:24" ht="15.75">
      <c r="A108" s="196">
        <f>IF(Données!A108="","",Données!A108)</f>
        <v>0</v>
      </c>
      <c r="B108" s="197">
        <f>IF(A108="","",COUNTIF(Données!B108:D108,1))</f>
        <v>0</v>
      </c>
      <c r="C108" s="197">
        <f>IF(A108="","",COUNTIF(Données!F108:H108,1))</f>
        <v>0</v>
      </c>
      <c r="D108" s="197">
        <f>IF(A108="","",IF(Données!O108=1,1,IF(Données!O108=2,0.5,0)))</f>
        <v>0</v>
      </c>
      <c r="E108" s="197">
        <f>IF(A108="","",COUNTIF(Données!AA108:AC108,1))</f>
        <v>0</v>
      </c>
      <c r="F108" s="198">
        <f t="shared" si="0"/>
        <v>0</v>
      </c>
      <c r="G108" s="199">
        <f>IF(A108="","",100*F108/(10-COUNTIF(Données!B108:D108,"A")-COUNTIF(Données!F108:H108,"A")-COUNTIF(Données!O108,"A")-COUNTIF(Données!AA108:AC108,"A")))</f>
        <v>0</v>
      </c>
      <c r="H108" s="200">
        <f>IF(A108="","",COUNTIF(Données!E108,1))</f>
        <v>0</v>
      </c>
      <c r="I108" s="201">
        <f>IF(A108="","",COUNTIF(Données!X108:Z108,1)+0.5*COUNTIF(Données!X108:Z108,2))</f>
        <v>0</v>
      </c>
      <c r="J108" s="201">
        <f>IF(A108="","",COUNTIF(Données!AD108:AD108,1)+0.5*COUNTIF(Données!AD108:AD108,2))</f>
        <v>0</v>
      </c>
      <c r="K108" s="202">
        <f t="shared" si="1"/>
        <v>0</v>
      </c>
      <c r="L108" s="203">
        <f>IF(A108="","",100*K108/(5-COUNTIF(Données!E108,"A")-COUNTIF(Données!X108:Z108,"A")-COUNTIF(Données!AD108:AD108,"A")))</f>
        <v>0</v>
      </c>
      <c r="M108" s="204">
        <f>IF(A108="","",COUNTIF(Données!I108:L108,1))</f>
        <v>0</v>
      </c>
      <c r="N108" s="204">
        <f>IF(A108="","",COUNTIF(Données!P108:R108,1))</f>
        <v>0</v>
      </c>
      <c r="O108" s="204">
        <f>IF(A108="","",COUNTIF(Données!S108:T108,1)+0.5*COUNTIF(Données!S108:T108,2))</f>
        <v>0</v>
      </c>
      <c r="P108" s="204">
        <f>IF(A108="","",COUNTIF(Données!AE108,1)+0.5*COUNTIF(Données!AE108,2))</f>
        <v>0</v>
      </c>
      <c r="Q108" s="205">
        <f t="shared" si="2"/>
        <v>0</v>
      </c>
      <c r="R108" s="206">
        <f>IF(A108="","",100*Q108/(10-COUNTIF(Données!I108:L108,"A")-COUNTIF(Données!P108:T108,"A")-COUNTIF(Données!AE108,"A")))</f>
        <v>0</v>
      </c>
      <c r="S108" s="201">
        <f>IF(A108="","",COUNTIF(Données!M108:N108,1))</f>
        <v>0</v>
      </c>
      <c r="T108" s="201">
        <f>IF(A108="","",COUNTIF(Données!U108:W108,1))</f>
        <v>0</v>
      </c>
      <c r="U108" s="207">
        <f t="shared" si="3"/>
        <v>0</v>
      </c>
      <c r="V108" s="199">
        <f>IF(A108="","",100*U108/(11-COUNTIF(Données!M108:N108,"A")-COUNTIF(Données!U108:W108,"A")))</f>
        <v>0</v>
      </c>
      <c r="W108" s="208">
        <f t="shared" si="4"/>
        <v>0</v>
      </c>
      <c r="X108" s="203">
        <f>IF(A108="","",100*W108/(30-COUNTIF(Données!B108:AE108,"A")))</f>
        <v>0</v>
      </c>
    </row>
    <row r="109" spans="1:24" ht="15.75">
      <c r="A109" s="184">
        <f>IF(Données!A109="","",Données!A109)</f>
        <v>0</v>
      </c>
      <c r="B109" s="185">
        <f>IF(A109="","",COUNTIF(Données!B109:D109,1))</f>
        <v>0</v>
      </c>
      <c r="C109" s="185">
        <f>IF(A109="","",COUNTIF(Données!F109:H109,1))</f>
        <v>0</v>
      </c>
      <c r="D109" s="185">
        <f>IF(A109="","",IF(Données!O109=1,1,IF(Données!O109=2,0.5,0)))</f>
        <v>0</v>
      </c>
      <c r="E109" s="185">
        <f>IF(A109="","",COUNTIF(Données!AA109:AC109,1))</f>
        <v>0</v>
      </c>
      <c r="F109" s="186">
        <f t="shared" si="0"/>
        <v>0</v>
      </c>
      <c r="G109" s="187">
        <f>IF(A109="","",100*F109/(10-COUNTIF(Données!B109:D109,"A")-COUNTIF(Données!F109:H109,"A")-COUNTIF(Données!O109,"A")-COUNTIF(Données!AA109:AC109,"A")))</f>
        <v>0</v>
      </c>
      <c r="H109" s="188">
        <f>IF(A109="","",COUNTIF(Données!E109,1))</f>
        <v>0</v>
      </c>
      <c r="I109" s="188">
        <f>IF(A109="","",COUNTIF(Données!X109:Z109,1)+0.5*COUNTIF(Données!X109:Z109,2))</f>
        <v>0</v>
      </c>
      <c r="J109" s="188">
        <f>IF(A109="","",COUNTIF(Données!AD109:AD109,1)+0.5*COUNTIF(Données!AD109:AD109,2))</f>
        <v>0</v>
      </c>
      <c r="K109" s="189">
        <f t="shared" si="1"/>
        <v>0</v>
      </c>
      <c r="L109" s="190">
        <f>IF(A109="","",100*K109/(5-COUNTIF(Données!E109,"A")-COUNTIF(Données!X109:Z109,"A")-COUNTIF(Données!AD109:AD109,"A")))</f>
        <v>0</v>
      </c>
      <c r="M109" s="191">
        <f>IF(A109="","",COUNTIF(Données!I109:L109,1))</f>
        <v>0</v>
      </c>
      <c r="N109" s="191">
        <f>IF(A109="","",COUNTIF(Données!P109:R109,1))</f>
        <v>0</v>
      </c>
      <c r="O109" s="191">
        <f>IF(A109="","",COUNTIF(Données!S109:T109,1)+0.5*COUNTIF(Données!S109:T109,2))</f>
        <v>0</v>
      </c>
      <c r="P109" s="191">
        <f>IF(A109="","",COUNTIF(Données!AE109,1)+0.5*COUNTIF(Données!AE109,2))</f>
        <v>0</v>
      </c>
      <c r="Q109" s="189">
        <f t="shared" si="2"/>
        <v>0</v>
      </c>
      <c r="R109" s="192">
        <f>IF(A109="","",100*Q109/(10-COUNTIF(Données!I109:L109,"A")-COUNTIF(Données!P109:T109,"A")-COUNTIF(Données!AE109,"A")))</f>
        <v>0</v>
      </c>
      <c r="S109" s="188">
        <f>IF(A109="","",COUNTIF(Données!M109:N109,1))</f>
        <v>0</v>
      </c>
      <c r="T109" s="188">
        <f>IF(A109="","",COUNTIF(Données!U109:W109,1))</f>
        <v>0</v>
      </c>
      <c r="U109" s="193">
        <f t="shared" si="3"/>
        <v>0</v>
      </c>
      <c r="V109" s="194">
        <f>IF(A109="","",100*U109/(11-COUNTIF(Données!M109:N109,"A")-COUNTIF(Données!U109:W109,"A")))</f>
        <v>0</v>
      </c>
      <c r="W109" s="195">
        <f t="shared" si="4"/>
        <v>0</v>
      </c>
      <c r="X109" s="190">
        <f>IF(A109="","",100*W109/(30-COUNTIF(Données!B109:AE109,"A")))</f>
        <v>0</v>
      </c>
    </row>
    <row r="110" spans="1:24" ht="15.75">
      <c r="A110" s="196">
        <f>IF(Données!A110="","",Données!A110)</f>
        <v>0</v>
      </c>
      <c r="B110" s="197">
        <f>IF(A110="","",COUNTIF(Données!B110:D110,1))</f>
        <v>0</v>
      </c>
      <c r="C110" s="197">
        <f>IF(A110="","",COUNTIF(Données!F110:H110,1))</f>
        <v>0</v>
      </c>
      <c r="D110" s="197">
        <f>IF(A110="","",IF(Données!O110=1,1,IF(Données!O110=2,0.5,0)))</f>
        <v>0</v>
      </c>
      <c r="E110" s="197">
        <f>IF(A110="","",COUNTIF(Données!AA110:AC110,1))</f>
        <v>0</v>
      </c>
      <c r="F110" s="198">
        <f t="shared" si="0"/>
        <v>0</v>
      </c>
      <c r="G110" s="199">
        <f>IF(A110="","",100*F110/(10-COUNTIF(Données!B110:D110,"A")-COUNTIF(Données!F110:H110,"A")-COUNTIF(Données!O110,"A")-COUNTIF(Données!AA110:AC110,"A")))</f>
        <v>0</v>
      </c>
      <c r="H110" s="200">
        <f>IF(A110="","",COUNTIF(Données!E110,1))</f>
        <v>0</v>
      </c>
      <c r="I110" s="201">
        <f>IF(A110="","",COUNTIF(Données!X110:Z110,1)+0.5*COUNTIF(Données!X110:Z110,2))</f>
        <v>0</v>
      </c>
      <c r="J110" s="201">
        <f>IF(A110="","",COUNTIF(Données!AD110:AD110,1)+0.5*COUNTIF(Données!AD110:AD110,2))</f>
        <v>0</v>
      </c>
      <c r="K110" s="202">
        <f t="shared" si="1"/>
        <v>0</v>
      </c>
      <c r="L110" s="203">
        <f>IF(A110="","",100*K110/(5-COUNTIF(Données!E110,"A")-COUNTIF(Données!X110:Z110,"A")-COUNTIF(Données!AD110:AD110,"A")))</f>
        <v>0</v>
      </c>
      <c r="M110" s="204">
        <f>IF(A110="","",COUNTIF(Données!I110:L110,1))</f>
        <v>0</v>
      </c>
      <c r="N110" s="204">
        <f>IF(A110="","",COUNTIF(Données!P110:R110,1))</f>
        <v>0</v>
      </c>
      <c r="O110" s="204">
        <f>IF(A110="","",COUNTIF(Données!S110:T110,1)+0.5*COUNTIF(Données!S110:T110,2))</f>
        <v>0</v>
      </c>
      <c r="P110" s="204">
        <f>IF(A110="","",COUNTIF(Données!AE110,1)+0.5*COUNTIF(Données!AE110,2))</f>
        <v>0</v>
      </c>
      <c r="Q110" s="205">
        <f t="shared" si="2"/>
        <v>0</v>
      </c>
      <c r="R110" s="206">
        <f>IF(A110="","",100*Q110/(10-COUNTIF(Données!I110:L110,"A")-COUNTIF(Données!P110:T110,"A")-COUNTIF(Données!AE110,"A")))</f>
        <v>0</v>
      </c>
      <c r="S110" s="201">
        <f>IF(A110="","",COUNTIF(Données!M110:N110,1))</f>
        <v>0</v>
      </c>
      <c r="T110" s="201">
        <f>IF(A110="","",COUNTIF(Données!U110:W110,1))</f>
        <v>0</v>
      </c>
      <c r="U110" s="207">
        <f t="shared" si="3"/>
        <v>0</v>
      </c>
      <c r="V110" s="199">
        <f>IF(A110="","",100*U110/(11-COUNTIF(Données!M110:N110,"A")-COUNTIF(Données!U110:W110,"A")))</f>
        <v>0</v>
      </c>
      <c r="W110" s="208">
        <f t="shared" si="4"/>
        <v>0</v>
      </c>
      <c r="X110" s="203">
        <f>IF(A110="","",100*W110/(30-COUNTIF(Données!B110:AE110,"A")))</f>
        <v>0</v>
      </c>
    </row>
    <row r="111" spans="1:24" ht="15.75">
      <c r="A111" s="184">
        <f>IF(Données!A111="","",Données!A111)</f>
        <v>0</v>
      </c>
      <c r="B111" s="185">
        <f>IF(A111="","",COUNTIF(Données!B111:D111,1))</f>
        <v>0</v>
      </c>
      <c r="C111" s="185">
        <f>IF(A111="","",COUNTIF(Données!F111:H111,1))</f>
        <v>0</v>
      </c>
      <c r="D111" s="185">
        <f>IF(A111="","",IF(Données!O111=1,1,IF(Données!O111=2,0.5,0)))</f>
        <v>0</v>
      </c>
      <c r="E111" s="185">
        <f>IF(A111="","",COUNTIF(Données!AA111:AC111,1))</f>
        <v>0</v>
      </c>
      <c r="F111" s="186">
        <f t="shared" si="0"/>
        <v>0</v>
      </c>
      <c r="G111" s="187">
        <f>IF(A111="","",100*F111/(10-COUNTIF(Données!B111:D111,"A")-COUNTIF(Données!F111:H111,"A")-COUNTIF(Données!O111,"A")-COUNTIF(Données!AA111:AC111,"A")))</f>
        <v>0</v>
      </c>
      <c r="H111" s="188">
        <f>IF(A111="","",COUNTIF(Données!E111,1))</f>
        <v>0</v>
      </c>
      <c r="I111" s="188">
        <f>IF(A111="","",COUNTIF(Données!X111:Z111,1)+0.5*COUNTIF(Données!X111:Z111,2))</f>
        <v>0</v>
      </c>
      <c r="J111" s="188">
        <f>IF(A111="","",COUNTIF(Données!AD111:AD111,1)+0.5*COUNTIF(Données!AD111:AD111,2))</f>
        <v>0</v>
      </c>
      <c r="K111" s="189">
        <f t="shared" si="1"/>
        <v>0</v>
      </c>
      <c r="L111" s="190">
        <f>IF(A111="","",100*K111/(5-COUNTIF(Données!E111,"A")-COUNTIF(Données!X111:Z111,"A")-COUNTIF(Données!AD111:AD111,"A")))</f>
        <v>0</v>
      </c>
      <c r="M111" s="191">
        <f>IF(A111="","",COUNTIF(Données!I111:L111,1))</f>
        <v>0</v>
      </c>
      <c r="N111" s="191">
        <f>IF(A111="","",COUNTIF(Données!P111:R111,1))</f>
        <v>0</v>
      </c>
      <c r="O111" s="191">
        <f>IF(A111="","",COUNTIF(Données!S111:T111,1)+0.5*COUNTIF(Données!S111:T111,2))</f>
        <v>0</v>
      </c>
      <c r="P111" s="191">
        <f>IF(A111="","",COUNTIF(Données!AE111,1)+0.5*COUNTIF(Données!AE111,2))</f>
        <v>0</v>
      </c>
      <c r="Q111" s="189">
        <f t="shared" si="2"/>
        <v>0</v>
      </c>
      <c r="R111" s="192">
        <f>IF(A111="","",100*Q111/(10-COUNTIF(Données!I111:L111,"A")-COUNTIF(Données!P111:T111,"A")-COUNTIF(Données!AE111,"A")))</f>
        <v>0</v>
      </c>
      <c r="S111" s="188">
        <f>IF(A111="","",COUNTIF(Données!M111:N111,1))</f>
        <v>0</v>
      </c>
      <c r="T111" s="188">
        <f>IF(A111="","",COUNTIF(Données!U111:W111,1))</f>
        <v>0</v>
      </c>
      <c r="U111" s="193">
        <f t="shared" si="3"/>
        <v>0</v>
      </c>
      <c r="V111" s="194">
        <f>IF(A111="","",100*U111/(11-COUNTIF(Données!M111:N111,"A")-COUNTIF(Données!U111:W111,"A")))</f>
        <v>0</v>
      </c>
      <c r="W111" s="195">
        <f t="shared" si="4"/>
        <v>0</v>
      </c>
      <c r="X111" s="190">
        <f>IF(A111="","",100*W111/(30-COUNTIF(Données!B111:AE111,"A")))</f>
        <v>0</v>
      </c>
    </row>
    <row r="112" spans="1:24" ht="15.75">
      <c r="A112" s="196">
        <f>IF(Données!A112="","",Données!A112)</f>
        <v>0</v>
      </c>
      <c r="B112" s="197">
        <f>IF(A112="","",COUNTIF(Données!B112:D112,1))</f>
        <v>0</v>
      </c>
      <c r="C112" s="197">
        <f>IF(A112="","",COUNTIF(Données!F112:H112,1))</f>
        <v>0</v>
      </c>
      <c r="D112" s="197">
        <f>IF(A112="","",IF(Données!O112=1,1,IF(Données!O112=2,0.5,0)))</f>
        <v>0</v>
      </c>
      <c r="E112" s="197">
        <f>IF(A112="","",COUNTIF(Données!AA112:AC112,1))</f>
        <v>0</v>
      </c>
      <c r="F112" s="198">
        <f t="shared" si="0"/>
        <v>0</v>
      </c>
      <c r="G112" s="199">
        <f>IF(A112="","",100*F112/(10-COUNTIF(Données!B112:D112,"A")-COUNTIF(Données!F112:H112,"A")-COUNTIF(Données!O112,"A")-COUNTIF(Données!AA112:AC112,"A")))</f>
        <v>0</v>
      </c>
      <c r="H112" s="200">
        <f>IF(A112="","",COUNTIF(Données!E112,1))</f>
        <v>0</v>
      </c>
      <c r="I112" s="201">
        <f>IF(A112="","",COUNTIF(Données!X112:Z112,1)+0.5*COUNTIF(Données!X112:Z112,2))</f>
        <v>0</v>
      </c>
      <c r="J112" s="201">
        <f>IF(A112="","",COUNTIF(Données!AD112:AD112,1)+0.5*COUNTIF(Données!AD112:AD112,2))</f>
        <v>0</v>
      </c>
      <c r="K112" s="202">
        <f t="shared" si="1"/>
        <v>0</v>
      </c>
      <c r="L112" s="203">
        <f>IF(A112="","",100*K112/(5-COUNTIF(Données!E112,"A")-COUNTIF(Données!X112:Z112,"A")-COUNTIF(Données!AD112:AD112,"A")))</f>
        <v>0</v>
      </c>
      <c r="M112" s="204">
        <f>IF(A112="","",COUNTIF(Données!I112:L112,1))</f>
        <v>0</v>
      </c>
      <c r="N112" s="204">
        <f>IF(A112="","",COUNTIF(Données!P112:R112,1))</f>
        <v>0</v>
      </c>
      <c r="O112" s="204">
        <f>IF(A112="","",COUNTIF(Données!S112:T112,1)+0.5*COUNTIF(Données!S112:T112,2))</f>
        <v>0</v>
      </c>
      <c r="P112" s="204">
        <f>IF(A112="","",COUNTIF(Données!AE112,1)+0.5*COUNTIF(Données!AE112,2))</f>
        <v>0</v>
      </c>
      <c r="Q112" s="205">
        <f t="shared" si="2"/>
        <v>0</v>
      </c>
      <c r="R112" s="206">
        <f>IF(A112="","",100*Q112/(10-COUNTIF(Données!I112:L112,"A")-COUNTIF(Données!P112:T112,"A")-COUNTIF(Données!AE112,"A")))</f>
        <v>0</v>
      </c>
      <c r="S112" s="201">
        <f>IF(A112="","",COUNTIF(Données!M112:N112,1))</f>
        <v>0</v>
      </c>
      <c r="T112" s="201">
        <f>IF(A112="","",COUNTIF(Données!U112:W112,1))</f>
        <v>0</v>
      </c>
      <c r="U112" s="207">
        <f t="shared" si="3"/>
        <v>0</v>
      </c>
      <c r="V112" s="199">
        <f>IF(A112="","",100*U112/(11-COUNTIF(Données!M112:N112,"A")-COUNTIF(Données!U112:W112,"A")))</f>
        <v>0</v>
      </c>
      <c r="W112" s="208">
        <f t="shared" si="4"/>
        <v>0</v>
      </c>
      <c r="X112" s="203">
        <f>IF(A112="","",100*W112/(30-COUNTIF(Données!B112:AE112,"A")))</f>
        <v>0</v>
      </c>
    </row>
    <row r="113" spans="1:24" ht="15.75">
      <c r="A113" s="184">
        <f>IF(Données!A113="","",Données!A113)</f>
        <v>0</v>
      </c>
      <c r="B113" s="185">
        <f>IF(A113="","",COUNTIF(Données!B113:D113,1))</f>
        <v>0</v>
      </c>
      <c r="C113" s="185">
        <f>IF(A113="","",COUNTIF(Données!F113:H113,1))</f>
        <v>0</v>
      </c>
      <c r="D113" s="185">
        <f>IF(A113="","",IF(Données!O113=1,1,IF(Données!O113=2,0.5,0)))</f>
        <v>0</v>
      </c>
      <c r="E113" s="185">
        <f>IF(A113="","",COUNTIF(Données!AA113:AC113,1))</f>
        <v>0</v>
      </c>
      <c r="F113" s="186">
        <f t="shared" si="0"/>
        <v>0</v>
      </c>
      <c r="G113" s="187">
        <f>IF(A113="","",100*F113/(10-COUNTIF(Données!B113:D113,"A")-COUNTIF(Données!F113:H113,"A")-COUNTIF(Données!O113,"A")-COUNTIF(Données!AA113:AC113,"A")))</f>
        <v>0</v>
      </c>
      <c r="H113" s="188">
        <f>IF(A113="","",COUNTIF(Données!E113,1))</f>
        <v>0</v>
      </c>
      <c r="I113" s="188">
        <f>IF(A113="","",COUNTIF(Données!X113:Z113,1)+0.5*COUNTIF(Données!X113:Z113,2))</f>
        <v>0</v>
      </c>
      <c r="J113" s="188">
        <f>IF(A113="","",COUNTIF(Données!AD113:AD113,1)+0.5*COUNTIF(Données!AD113:AD113,2))</f>
        <v>0</v>
      </c>
      <c r="K113" s="189">
        <f t="shared" si="1"/>
        <v>0</v>
      </c>
      <c r="L113" s="190">
        <f>IF(A113="","",100*K113/(5-COUNTIF(Données!E113,"A")-COUNTIF(Données!X113:Z113,"A")-COUNTIF(Données!AD113:AD113,"A")))</f>
        <v>0</v>
      </c>
      <c r="M113" s="191">
        <f>IF(A113="","",COUNTIF(Données!I113:L113,1))</f>
        <v>0</v>
      </c>
      <c r="N113" s="191">
        <f>IF(A113="","",COUNTIF(Données!P113:R113,1))</f>
        <v>0</v>
      </c>
      <c r="O113" s="191">
        <f>IF(A113="","",COUNTIF(Données!S113:T113,1)+0.5*COUNTIF(Données!S113:T113,2))</f>
        <v>0</v>
      </c>
      <c r="P113" s="191">
        <f>IF(A113="","",COUNTIF(Données!AE113,1)+0.5*COUNTIF(Données!AE113,2))</f>
        <v>0</v>
      </c>
      <c r="Q113" s="189">
        <f t="shared" si="2"/>
        <v>0</v>
      </c>
      <c r="R113" s="192">
        <f>IF(A113="","",100*Q113/(10-COUNTIF(Données!I113:L113,"A")-COUNTIF(Données!P113:T113,"A")-COUNTIF(Données!AE113,"A")))</f>
        <v>0</v>
      </c>
      <c r="S113" s="188">
        <f>IF(A113="","",COUNTIF(Données!M113:N113,1))</f>
        <v>0</v>
      </c>
      <c r="T113" s="188">
        <f>IF(A113="","",COUNTIF(Données!U113:W113,1))</f>
        <v>0</v>
      </c>
      <c r="U113" s="193">
        <f t="shared" si="3"/>
        <v>0</v>
      </c>
      <c r="V113" s="194">
        <f>IF(A113="","",100*U113/(11-COUNTIF(Données!M113:N113,"A")-COUNTIF(Données!U113:W113,"A")))</f>
        <v>0</v>
      </c>
      <c r="W113" s="195">
        <f t="shared" si="4"/>
        <v>0</v>
      </c>
      <c r="X113" s="190">
        <f>IF(A113="","",100*W113/(30-COUNTIF(Données!B113:AE113,"A")))</f>
        <v>0</v>
      </c>
    </row>
    <row r="114" spans="1:24" ht="15.75">
      <c r="A114" s="196">
        <f>IF(Données!A114="","",Données!A114)</f>
        <v>0</v>
      </c>
      <c r="B114" s="197">
        <f>IF(A114="","",COUNTIF(Données!B114:D114,1))</f>
        <v>0</v>
      </c>
      <c r="C114" s="197">
        <f>IF(A114="","",COUNTIF(Données!F114:H114,1))</f>
        <v>0</v>
      </c>
      <c r="D114" s="197">
        <f>IF(A114="","",IF(Données!O114=1,1,IF(Données!O114=2,0.5,0)))</f>
        <v>0</v>
      </c>
      <c r="E114" s="197">
        <f>IF(A114="","",COUNTIF(Données!AA114:AC114,1))</f>
        <v>0</v>
      </c>
      <c r="F114" s="198">
        <f t="shared" si="0"/>
        <v>0</v>
      </c>
      <c r="G114" s="199">
        <f>IF(A114="","",100*F114/(10-COUNTIF(Données!B114:D114,"A")-COUNTIF(Données!F114:H114,"A")-COUNTIF(Données!O114,"A")-COUNTIF(Données!AA114:AC114,"A")))</f>
        <v>0</v>
      </c>
      <c r="H114" s="200">
        <f>IF(A114="","",COUNTIF(Données!E114,1))</f>
        <v>0</v>
      </c>
      <c r="I114" s="201">
        <f>IF(A114="","",COUNTIF(Données!X114:Z114,1)+0.5*COUNTIF(Données!X114:Z114,2))</f>
        <v>0</v>
      </c>
      <c r="J114" s="201">
        <f>IF(A114="","",COUNTIF(Données!AD114:AD114,1)+0.5*COUNTIF(Données!AD114:AD114,2))</f>
        <v>0</v>
      </c>
      <c r="K114" s="202">
        <f t="shared" si="1"/>
        <v>0</v>
      </c>
      <c r="L114" s="203">
        <f>IF(A114="","",100*K114/(5-COUNTIF(Données!E114,"A")-COUNTIF(Données!X114:Z114,"A")-COUNTIF(Données!AD114:AD114,"A")))</f>
        <v>0</v>
      </c>
      <c r="M114" s="204">
        <f>IF(A114="","",COUNTIF(Données!I114:L114,1))</f>
        <v>0</v>
      </c>
      <c r="N114" s="204">
        <f>IF(A114="","",COUNTIF(Données!P114:R114,1))</f>
        <v>0</v>
      </c>
      <c r="O114" s="204">
        <f>IF(A114="","",COUNTIF(Données!S114:T114,1)+0.5*COUNTIF(Données!S114:T114,2))</f>
        <v>0</v>
      </c>
      <c r="P114" s="204">
        <f>IF(A114="","",COUNTIF(Données!AE114,1)+0.5*COUNTIF(Données!AE114,2))</f>
        <v>0</v>
      </c>
      <c r="Q114" s="205">
        <f t="shared" si="2"/>
        <v>0</v>
      </c>
      <c r="R114" s="206">
        <f>IF(A114="","",100*Q114/(10-COUNTIF(Données!I114:L114,"A")-COUNTIF(Données!P114:T114,"A")-COUNTIF(Données!AE114,"A")))</f>
        <v>0</v>
      </c>
      <c r="S114" s="201">
        <f>IF(A114="","",COUNTIF(Données!M114:N114,1))</f>
        <v>0</v>
      </c>
      <c r="T114" s="201">
        <f>IF(A114="","",COUNTIF(Données!U114:W114,1))</f>
        <v>0</v>
      </c>
      <c r="U114" s="207">
        <f t="shared" si="3"/>
        <v>0</v>
      </c>
      <c r="V114" s="199">
        <f>IF(A114="","",100*U114/(11-COUNTIF(Données!M114:N114,"A")-COUNTIF(Données!U114:W114,"A")))</f>
        <v>0</v>
      </c>
      <c r="W114" s="208">
        <f t="shared" si="4"/>
        <v>0</v>
      </c>
      <c r="X114" s="203">
        <f>IF(A114="","",100*W114/(30-COUNTIF(Données!B114:AE114,"A")))</f>
        <v>0</v>
      </c>
    </row>
    <row r="115" spans="1:24" ht="15.75">
      <c r="A115" s="184">
        <f>IF(Données!A115="","",Données!A115)</f>
        <v>0</v>
      </c>
      <c r="B115" s="185">
        <f>IF(A115="","",COUNTIF(Données!B115:D115,1))</f>
        <v>0</v>
      </c>
      <c r="C115" s="185">
        <f>IF(A115="","",COUNTIF(Données!F115:H115,1))</f>
        <v>0</v>
      </c>
      <c r="D115" s="185">
        <f>IF(A115="","",IF(Données!O115=1,1,IF(Données!O115=2,0.5,0)))</f>
        <v>0</v>
      </c>
      <c r="E115" s="185">
        <f>IF(A115="","",COUNTIF(Données!AA115:AC115,1))</f>
        <v>0</v>
      </c>
      <c r="F115" s="186">
        <f t="shared" si="0"/>
        <v>0</v>
      </c>
      <c r="G115" s="187">
        <f>IF(A115="","",100*F115/(10-COUNTIF(Données!B115:D115,"A")-COUNTIF(Données!F115:H115,"A")-COUNTIF(Données!O115,"A")-COUNTIF(Données!AA115:AC115,"A")))</f>
        <v>0</v>
      </c>
      <c r="H115" s="188">
        <f>IF(A115="","",COUNTIF(Données!E115,1))</f>
        <v>0</v>
      </c>
      <c r="I115" s="188">
        <f>IF(A115="","",COUNTIF(Données!X115:Z115,1)+0.5*COUNTIF(Données!X115:Z115,2))</f>
        <v>0</v>
      </c>
      <c r="J115" s="188">
        <f>IF(A115="","",COUNTIF(Données!AD115:AD115,1)+0.5*COUNTIF(Données!AD115:AD115,2))</f>
        <v>0</v>
      </c>
      <c r="K115" s="189">
        <f t="shared" si="1"/>
        <v>0</v>
      </c>
      <c r="L115" s="190">
        <f>IF(A115="","",100*K115/(5-COUNTIF(Données!E115,"A")-COUNTIF(Données!X115:Z115,"A")-COUNTIF(Données!AD115:AD115,"A")))</f>
        <v>0</v>
      </c>
      <c r="M115" s="191">
        <f>IF(A115="","",COUNTIF(Données!I115:L115,1))</f>
        <v>0</v>
      </c>
      <c r="N115" s="191">
        <f>IF(A115="","",COUNTIF(Données!P115:R115,1))</f>
        <v>0</v>
      </c>
      <c r="O115" s="191">
        <f>IF(A115="","",COUNTIF(Données!S115:T115,1)+0.5*COUNTIF(Données!S115:T115,2))</f>
        <v>0</v>
      </c>
      <c r="P115" s="191">
        <f>IF(A115="","",COUNTIF(Données!AE115,1)+0.5*COUNTIF(Données!AE115,2))</f>
        <v>0</v>
      </c>
      <c r="Q115" s="189">
        <f t="shared" si="2"/>
        <v>0</v>
      </c>
      <c r="R115" s="192">
        <f>IF(A115="","",100*Q115/(10-COUNTIF(Données!I115:L115,"A")-COUNTIF(Données!P115:T115,"A")-COUNTIF(Données!AE115,"A")))</f>
        <v>0</v>
      </c>
      <c r="S115" s="188">
        <f>IF(A115="","",COUNTIF(Données!M115:N115,1))</f>
        <v>0</v>
      </c>
      <c r="T115" s="188">
        <f>IF(A115="","",COUNTIF(Données!U115:W115,1))</f>
        <v>0</v>
      </c>
      <c r="U115" s="193">
        <f t="shared" si="3"/>
        <v>0</v>
      </c>
      <c r="V115" s="194">
        <f>IF(A115="","",100*U115/(11-COUNTIF(Données!M115:N115,"A")-COUNTIF(Données!U115:W115,"A")))</f>
        <v>0</v>
      </c>
      <c r="W115" s="195">
        <f t="shared" si="4"/>
        <v>0</v>
      </c>
      <c r="X115" s="190">
        <f>IF(A115="","",100*W115/(30-COUNTIF(Données!B115:AE115,"A")))</f>
        <v>0</v>
      </c>
    </row>
    <row r="116" spans="1:24" ht="15.75">
      <c r="A116" s="196">
        <f>IF(Données!A116="","",Données!A116)</f>
        <v>0</v>
      </c>
      <c r="B116" s="197">
        <f>IF(A116="","",COUNTIF(Données!B116:D116,1))</f>
        <v>0</v>
      </c>
      <c r="C116" s="197">
        <f>IF(A116="","",COUNTIF(Données!F116:H116,1))</f>
        <v>0</v>
      </c>
      <c r="D116" s="197">
        <f>IF(A116="","",IF(Données!O116=1,1,IF(Données!O116=2,0.5,0)))</f>
        <v>0</v>
      </c>
      <c r="E116" s="197">
        <f>IF(A116="","",COUNTIF(Données!AA116:AC116,1))</f>
        <v>0</v>
      </c>
      <c r="F116" s="198">
        <f t="shared" si="0"/>
        <v>0</v>
      </c>
      <c r="G116" s="199">
        <f>IF(A116="","",100*F116/(10-COUNTIF(Données!B116:D116,"A")-COUNTIF(Données!F116:H116,"A")-COUNTIF(Données!O116,"A")-COUNTIF(Données!AA116:AC116,"A")))</f>
        <v>0</v>
      </c>
      <c r="H116" s="200">
        <f>IF(A116="","",COUNTIF(Données!E116,1))</f>
        <v>0</v>
      </c>
      <c r="I116" s="201">
        <f>IF(A116="","",COUNTIF(Données!X116:Z116,1)+0.5*COUNTIF(Données!X116:Z116,2))</f>
        <v>0</v>
      </c>
      <c r="J116" s="201">
        <f>IF(A116="","",COUNTIF(Données!AD116:AD116,1)+0.5*COUNTIF(Données!AD116:AD116,2))</f>
        <v>0</v>
      </c>
      <c r="K116" s="202">
        <f t="shared" si="1"/>
        <v>0</v>
      </c>
      <c r="L116" s="203">
        <f>IF(A116="","",100*K116/(5-COUNTIF(Données!E116,"A")-COUNTIF(Données!X116:Z116,"A")-COUNTIF(Données!AD116:AD116,"A")))</f>
        <v>0</v>
      </c>
      <c r="M116" s="204">
        <f>IF(A116="","",COUNTIF(Données!I116:L116,1))</f>
        <v>0</v>
      </c>
      <c r="N116" s="204">
        <f>IF(A116="","",COUNTIF(Données!P116:R116,1))</f>
        <v>0</v>
      </c>
      <c r="O116" s="204">
        <f>IF(A116="","",COUNTIF(Données!S116:T116,1)+0.5*COUNTIF(Données!S116:T116,2))</f>
        <v>0</v>
      </c>
      <c r="P116" s="204">
        <f>IF(A116="","",COUNTIF(Données!AE116,1)+0.5*COUNTIF(Données!AE116,2))</f>
        <v>0</v>
      </c>
      <c r="Q116" s="205">
        <f t="shared" si="2"/>
        <v>0</v>
      </c>
      <c r="R116" s="206">
        <f>IF(A116="","",100*Q116/(10-COUNTIF(Données!I116:L116,"A")-COUNTIF(Données!P116:T116,"A")-COUNTIF(Données!AE116,"A")))</f>
        <v>0</v>
      </c>
      <c r="S116" s="201">
        <f>IF(A116="","",COUNTIF(Données!M116:N116,1))</f>
        <v>0</v>
      </c>
      <c r="T116" s="201">
        <f>IF(A116="","",COUNTIF(Données!U116:W116,1))</f>
        <v>0</v>
      </c>
      <c r="U116" s="207">
        <f t="shared" si="3"/>
        <v>0</v>
      </c>
      <c r="V116" s="199">
        <f>IF(A116="","",100*U116/(11-COUNTIF(Données!M116:N116,"A")-COUNTIF(Données!U116:W116,"A")))</f>
        <v>0</v>
      </c>
      <c r="W116" s="208">
        <f t="shared" si="4"/>
        <v>0</v>
      </c>
      <c r="X116" s="203">
        <f>IF(A116="","",100*W116/(30-COUNTIF(Données!B116:AE116,"A")))</f>
        <v>0</v>
      </c>
    </row>
    <row r="117" spans="1:24" ht="15.75">
      <c r="A117" s="184">
        <f>IF(Données!A117="","",Données!A117)</f>
        <v>0</v>
      </c>
      <c r="B117" s="185">
        <f>IF(A117="","",COUNTIF(Données!B117:D117,1))</f>
        <v>0</v>
      </c>
      <c r="C117" s="185">
        <f>IF(A117="","",COUNTIF(Données!F117:H117,1))</f>
        <v>0</v>
      </c>
      <c r="D117" s="185">
        <f>IF(A117="","",IF(Données!O117=1,1,IF(Données!O117=2,0.5,0)))</f>
        <v>0</v>
      </c>
      <c r="E117" s="185">
        <f>IF(A117="","",COUNTIF(Données!AA117:AC117,1))</f>
        <v>0</v>
      </c>
      <c r="F117" s="186">
        <f t="shared" si="0"/>
        <v>0</v>
      </c>
      <c r="G117" s="187">
        <f>IF(A117="","",100*F117/(10-COUNTIF(Données!B117:D117,"A")-COUNTIF(Données!F117:H117,"A")-COUNTIF(Données!O117,"A")-COUNTIF(Données!AA117:AC117,"A")))</f>
        <v>0</v>
      </c>
      <c r="H117" s="188">
        <f>IF(A117="","",COUNTIF(Données!E117,1))</f>
        <v>0</v>
      </c>
      <c r="I117" s="188">
        <f>IF(A117="","",COUNTIF(Données!X117:Z117,1)+0.5*COUNTIF(Données!X117:Z117,2))</f>
        <v>0</v>
      </c>
      <c r="J117" s="188">
        <f>IF(A117="","",COUNTIF(Données!AD117:AD117,1)+0.5*COUNTIF(Données!AD117:AD117,2))</f>
        <v>0</v>
      </c>
      <c r="K117" s="189">
        <f t="shared" si="1"/>
        <v>0</v>
      </c>
      <c r="L117" s="190">
        <f>IF(A117="","",100*K117/(5-COUNTIF(Données!E117,"A")-COUNTIF(Données!X117:Z117,"A")-COUNTIF(Données!AD117:AD117,"A")))</f>
        <v>0</v>
      </c>
      <c r="M117" s="191">
        <f>IF(A117="","",COUNTIF(Données!I117:L117,1))</f>
        <v>0</v>
      </c>
      <c r="N117" s="191">
        <f>IF(A117="","",COUNTIF(Données!P117:R117,1))</f>
        <v>0</v>
      </c>
      <c r="O117" s="191">
        <f>IF(A117="","",COUNTIF(Données!S117:T117,1)+0.5*COUNTIF(Données!S117:T117,2))</f>
        <v>0</v>
      </c>
      <c r="P117" s="191">
        <f>IF(A117="","",COUNTIF(Données!AE117,1)+0.5*COUNTIF(Données!AE117,2))</f>
        <v>0</v>
      </c>
      <c r="Q117" s="189">
        <f t="shared" si="2"/>
        <v>0</v>
      </c>
      <c r="R117" s="192">
        <f>IF(A117="","",100*Q117/(10-COUNTIF(Données!I117:L117,"A")-COUNTIF(Données!P117:T117,"A")-COUNTIF(Données!AE117,"A")))</f>
        <v>0</v>
      </c>
      <c r="S117" s="188">
        <f>IF(A117="","",COUNTIF(Données!M117:N117,1))</f>
        <v>0</v>
      </c>
      <c r="T117" s="188">
        <f>IF(A117="","",COUNTIF(Données!U117:W117,1))</f>
        <v>0</v>
      </c>
      <c r="U117" s="193">
        <f t="shared" si="3"/>
        <v>0</v>
      </c>
      <c r="V117" s="194">
        <f>IF(A117="","",100*U117/(11-COUNTIF(Données!M117:N117,"A")-COUNTIF(Données!U117:W117,"A")))</f>
        <v>0</v>
      </c>
      <c r="W117" s="195">
        <f t="shared" si="4"/>
        <v>0</v>
      </c>
      <c r="X117" s="190">
        <f>IF(A117="","",100*W117/(30-COUNTIF(Données!B117:AE117,"A")))</f>
        <v>0</v>
      </c>
    </row>
    <row r="118" spans="1:24" ht="15.75">
      <c r="A118" s="196">
        <f>IF(Données!A118="","",Données!A118)</f>
        <v>0</v>
      </c>
      <c r="B118" s="197">
        <f>IF(A118="","",COUNTIF(Données!B118:D118,1))</f>
        <v>0</v>
      </c>
      <c r="C118" s="197">
        <f>IF(A118="","",COUNTIF(Données!F118:H118,1))</f>
        <v>0</v>
      </c>
      <c r="D118" s="197">
        <f>IF(A118="","",IF(Données!O118=1,1,IF(Données!O118=2,0.5,0)))</f>
        <v>0</v>
      </c>
      <c r="E118" s="197">
        <f>IF(A118="","",COUNTIF(Données!AA118:AC118,1))</f>
        <v>0</v>
      </c>
      <c r="F118" s="198">
        <f t="shared" si="0"/>
        <v>0</v>
      </c>
      <c r="G118" s="199">
        <f>IF(A118="","",100*F118/(10-COUNTIF(Données!B118:D118,"A")-COUNTIF(Données!F118:H118,"A")-COUNTIF(Données!O118,"A")-COUNTIF(Données!AA118:AC118,"A")))</f>
        <v>0</v>
      </c>
      <c r="H118" s="200">
        <f>IF(A118="","",COUNTIF(Données!E118,1))</f>
        <v>0</v>
      </c>
      <c r="I118" s="201">
        <f>IF(A118="","",COUNTIF(Données!X118:Z118,1)+0.5*COUNTIF(Données!X118:Z118,2))</f>
        <v>0</v>
      </c>
      <c r="J118" s="201">
        <f>IF(A118="","",COUNTIF(Données!AD118:AD118,1)+0.5*COUNTIF(Données!AD118:AD118,2))</f>
        <v>0</v>
      </c>
      <c r="K118" s="202">
        <f t="shared" si="1"/>
        <v>0</v>
      </c>
      <c r="L118" s="203">
        <f>IF(A118="","",100*K118/(5-COUNTIF(Données!E118,"A")-COUNTIF(Données!X118:Z118,"A")-COUNTIF(Données!AD118:AD118,"A")))</f>
        <v>0</v>
      </c>
      <c r="M118" s="204">
        <f>IF(A118="","",COUNTIF(Données!I118:L118,1))</f>
        <v>0</v>
      </c>
      <c r="N118" s="204">
        <f>IF(A118="","",COUNTIF(Données!P118:R118,1))</f>
        <v>0</v>
      </c>
      <c r="O118" s="204">
        <f>IF(A118="","",COUNTIF(Données!S118:T118,1)+0.5*COUNTIF(Données!S118:T118,2))</f>
        <v>0</v>
      </c>
      <c r="P118" s="204">
        <f>IF(A118="","",COUNTIF(Données!AE118,1)+0.5*COUNTIF(Données!AE118,2))</f>
        <v>0</v>
      </c>
      <c r="Q118" s="205">
        <f t="shared" si="2"/>
        <v>0</v>
      </c>
      <c r="R118" s="206">
        <f>IF(A118="","",100*Q118/(10-COUNTIF(Données!I118:L118,"A")-COUNTIF(Données!P118:T118,"A")-COUNTIF(Données!AE118,"A")))</f>
        <v>0</v>
      </c>
      <c r="S118" s="201">
        <f>IF(A118="","",COUNTIF(Données!M118:N118,1))</f>
        <v>0</v>
      </c>
      <c r="T118" s="201">
        <f>IF(A118="","",COUNTIF(Données!U118:W118,1))</f>
        <v>0</v>
      </c>
      <c r="U118" s="207">
        <f t="shared" si="3"/>
        <v>0</v>
      </c>
      <c r="V118" s="199">
        <f>IF(A118="","",100*U118/(11-COUNTIF(Données!M118:N118,"A")-COUNTIF(Données!U118:W118,"A")))</f>
        <v>0</v>
      </c>
      <c r="W118" s="208">
        <f t="shared" si="4"/>
        <v>0</v>
      </c>
      <c r="X118" s="203">
        <f>IF(A118="","",100*W118/(30-COUNTIF(Données!B118:AE118,"A")))</f>
        <v>0</v>
      </c>
    </row>
    <row r="119" spans="1:24" ht="15.75">
      <c r="A119" s="184">
        <f>IF(Données!A119="","",Données!A119)</f>
        <v>0</v>
      </c>
      <c r="B119" s="185">
        <f>IF(A119="","",COUNTIF(Données!B119:D119,1))</f>
        <v>0</v>
      </c>
      <c r="C119" s="185">
        <f>IF(A119="","",COUNTIF(Données!F119:H119,1))</f>
        <v>0</v>
      </c>
      <c r="D119" s="185">
        <f>IF(A119="","",IF(Données!O119=1,1,IF(Données!O119=2,0.5,0)))</f>
        <v>0</v>
      </c>
      <c r="E119" s="185">
        <f>IF(A119="","",COUNTIF(Données!AA119:AC119,1))</f>
        <v>0</v>
      </c>
      <c r="F119" s="186">
        <f t="shared" si="0"/>
        <v>0</v>
      </c>
      <c r="G119" s="187">
        <f>IF(A119="","",100*F119/(10-COUNTIF(Données!B119:D119,"A")-COUNTIF(Données!F119:H119,"A")-COUNTIF(Données!O119,"A")-COUNTIF(Données!AA119:AC119,"A")))</f>
        <v>0</v>
      </c>
      <c r="H119" s="188">
        <f>IF(A119="","",COUNTIF(Données!E119,1))</f>
        <v>0</v>
      </c>
      <c r="I119" s="188">
        <f>IF(A119="","",COUNTIF(Données!X119:Z119,1)+0.5*COUNTIF(Données!X119:Z119,2))</f>
        <v>0</v>
      </c>
      <c r="J119" s="188">
        <f>IF(A119="","",COUNTIF(Données!AD119:AD119,1)+0.5*COUNTIF(Données!AD119:AD119,2))</f>
        <v>0</v>
      </c>
      <c r="K119" s="189">
        <f t="shared" si="1"/>
        <v>0</v>
      </c>
      <c r="L119" s="190">
        <f>IF(A119="","",100*K119/(5-COUNTIF(Données!E119,"A")-COUNTIF(Données!X119:Z119,"A")-COUNTIF(Données!AD119:AD119,"A")))</f>
        <v>0</v>
      </c>
      <c r="M119" s="191">
        <f>IF(A119="","",COUNTIF(Données!I119:L119,1))</f>
        <v>0</v>
      </c>
      <c r="N119" s="191">
        <f>IF(A119="","",COUNTIF(Données!P119:R119,1))</f>
        <v>0</v>
      </c>
      <c r="O119" s="191">
        <f>IF(A119="","",COUNTIF(Données!S119:T119,1)+0.5*COUNTIF(Données!S119:T119,2))</f>
        <v>0</v>
      </c>
      <c r="P119" s="191">
        <f>IF(A119="","",COUNTIF(Données!AE119,1)+0.5*COUNTIF(Données!AE119,2))</f>
        <v>0</v>
      </c>
      <c r="Q119" s="189">
        <f t="shared" si="2"/>
        <v>0</v>
      </c>
      <c r="R119" s="192">
        <f>IF(A119="","",100*Q119/(10-COUNTIF(Données!I119:L119,"A")-COUNTIF(Données!P119:T119,"A")-COUNTIF(Données!AE119,"A")))</f>
        <v>0</v>
      </c>
      <c r="S119" s="188">
        <f>IF(A119="","",COUNTIF(Données!M119:N119,1))</f>
        <v>0</v>
      </c>
      <c r="T119" s="188">
        <f>IF(A119="","",COUNTIF(Données!U119:W119,1))</f>
        <v>0</v>
      </c>
      <c r="U119" s="193">
        <f t="shared" si="3"/>
        <v>0</v>
      </c>
      <c r="V119" s="194">
        <f>IF(A119="","",100*U119/(11-COUNTIF(Données!M119:N119,"A")-COUNTIF(Données!U119:W119,"A")))</f>
        <v>0</v>
      </c>
      <c r="W119" s="195">
        <f t="shared" si="4"/>
        <v>0</v>
      </c>
      <c r="X119" s="190">
        <f>IF(A119="","",100*W119/(30-COUNTIF(Données!B119:AE119,"A")))</f>
        <v>0</v>
      </c>
    </row>
    <row r="120" spans="1:24" ht="15.75">
      <c r="A120" s="196">
        <f>IF(Données!A120="","",Données!A120)</f>
        <v>0</v>
      </c>
      <c r="B120" s="197">
        <f>IF(A120="","",COUNTIF(Données!B120:D120,1))</f>
        <v>0</v>
      </c>
      <c r="C120" s="197">
        <f>IF(A120="","",COUNTIF(Données!F120:H120,1))</f>
        <v>0</v>
      </c>
      <c r="D120" s="197">
        <f>IF(A120="","",IF(Données!O120=1,1,IF(Données!O120=2,0.5,0)))</f>
        <v>0</v>
      </c>
      <c r="E120" s="197">
        <f>IF(A120="","",COUNTIF(Données!AA120:AC120,1))</f>
        <v>0</v>
      </c>
      <c r="F120" s="198">
        <f t="shared" si="0"/>
        <v>0</v>
      </c>
      <c r="G120" s="199">
        <f>IF(A120="","",100*F120/(10-COUNTIF(Données!B120:D120,"A")-COUNTIF(Données!F120:H120,"A")-COUNTIF(Données!O120,"A")-COUNTIF(Données!AA120:AC120,"A")))</f>
        <v>0</v>
      </c>
      <c r="H120" s="200">
        <f>IF(A120="","",COUNTIF(Données!E120,1))</f>
        <v>0</v>
      </c>
      <c r="I120" s="201">
        <f>IF(A120="","",COUNTIF(Données!X120:Z120,1)+0.5*COUNTIF(Données!X120:Z120,2))</f>
        <v>0</v>
      </c>
      <c r="J120" s="201">
        <f>IF(A120="","",COUNTIF(Données!AD120:AD120,1)+0.5*COUNTIF(Données!AD120:AD120,2))</f>
        <v>0</v>
      </c>
      <c r="K120" s="202">
        <f t="shared" si="1"/>
        <v>0</v>
      </c>
      <c r="L120" s="203">
        <f>IF(A120="","",100*K120/(5-COUNTIF(Données!E120,"A")-COUNTIF(Données!X120:Z120,"A")-COUNTIF(Données!AD120:AD120,"A")))</f>
        <v>0</v>
      </c>
      <c r="M120" s="204">
        <f>IF(A120="","",COUNTIF(Données!I120:L120,1))</f>
        <v>0</v>
      </c>
      <c r="N120" s="204">
        <f>IF(A120="","",COUNTIF(Données!P120:R120,1))</f>
        <v>0</v>
      </c>
      <c r="O120" s="204">
        <f>IF(A120="","",COUNTIF(Données!S120:T120,1)+0.5*COUNTIF(Données!S120:T120,2))</f>
        <v>0</v>
      </c>
      <c r="P120" s="204">
        <f>IF(A120="","",COUNTIF(Données!AE120,1)+0.5*COUNTIF(Données!AE120,2))</f>
        <v>0</v>
      </c>
      <c r="Q120" s="205">
        <f t="shared" si="2"/>
        <v>0</v>
      </c>
      <c r="R120" s="206">
        <f>IF(A120="","",100*Q120/(10-COUNTIF(Données!I120:L120,"A")-COUNTIF(Données!P120:T120,"A")-COUNTIF(Données!AE120,"A")))</f>
        <v>0</v>
      </c>
      <c r="S120" s="201">
        <f>IF(A120="","",COUNTIF(Données!M120:N120,1))</f>
        <v>0</v>
      </c>
      <c r="T120" s="201">
        <f>IF(A120="","",COUNTIF(Données!U120:W120,1))</f>
        <v>0</v>
      </c>
      <c r="U120" s="207">
        <f t="shared" si="3"/>
        <v>0</v>
      </c>
      <c r="V120" s="199">
        <f>IF(A120="","",100*U120/(11-COUNTIF(Données!M120:N120,"A")-COUNTIF(Données!U120:W120,"A")))</f>
        <v>0</v>
      </c>
      <c r="W120" s="208">
        <f t="shared" si="4"/>
        <v>0</v>
      </c>
      <c r="X120" s="203">
        <f>IF(A120="","",100*W120/(30-COUNTIF(Données!B120:AE120,"A")))</f>
        <v>0</v>
      </c>
    </row>
    <row r="121" spans="1:24" ht="15.75">
      <c r="A121" s="184">
        <f>IF(Données!A121="","",Données!A121)</f>
        <v>0</v>
      </c>
      <c r="B121" s="185">
        <f>IF(A121="","",COUNTIF(Données!B121:D121,1))</f>
        <v>0</v>
      </c>
      <c r="C121" s="185">
        <f>IF(A121="","",COUNTIF(Données!F121:H121,1))</f>
        <v>0</v>
      </c>
      <c r="D121" s="185">
        <f>IF(A121="","",IF(Données!O121=1,1,IF(Données!O121=2,0.5,0)))</f>
        <v>0</v>
      </c>
      <c r="E121" s="185">
        <f>IF(A121="","",COUNTIF(Données!AA121:AC121,1))</f>
        <v>0</v>
      </c>
      <c r="F121" s="186">
        <f t="shared" si="0"/>
        <v>0</v>
      </c>
      <c r="G121" s="187">
        <f>IF(A121="","",100*F121/(10-COUNTIF(Données!B121:D121,"A")-COUNTIF(Données!F121:H121,"A")-COUNTIF(Données!O121,"A")-COUNTIF(Données!AA121:AC121,"A")))</f>
        <v>0</v>
      </c>
      <c r="H121" s="188">
        <f>IF(A121="","",COUNTIF(Données!E121,1))</f>
        <v>0</v>
      </c>
      <c r="I121" s="188">
        <f>IF(A121="","",COUNTIF(Données!X121:Z121,1)+0.5*COUNTIF(Données!X121:Z121,2))</f>
        <v>0</v>
      </c>
      <c r="J121" s="188">
        <f>IF(A121="","",COUNTIF(Données!AD121:AD121,1)+0.5*COUNTIF(Données!AD121:AD121,2))</f>
        <v>0</v>
      </c>
      <c r="K121" s="189">
        <f t="shared" si="1"/>
        <v>0</v>
      </c>
      <c r="L121" s="190">
        <f>IF(A121="","",100*K121/(5-COUNTIF(Données!E121,"A")-COUNTIF(Données!X121:Z121,"A")-COUNTIF(Données!AD121:AD121,"A")))</f>
        <v>0</v>
      </c>
      <c r="M121" s="191">
        <f>IF(A121="","",COUNTIF(Données!I121:L121,1))</f>
        <v>0</v>
      </c>
      <c r="N121" s="191">
        <f>IF(A121="","",COUNTIF(Données!P121:R121,1))</f>
        <v>0</v>
      </c>
      <c r="O121" s="191">
        <f>IF(A121="","",COUNTIF(Données!S121:T121,1)+0.5*COUNTIF(Données!S121:T121,2))</f>
        <v>0</v>
      </c>
      <c r="P121" s="191">
        <f>IF(A121="","",COUNTIF(Données!AE121,1)+0.5*COUNTIF(Données!AE121,2))</f>
        <v>0</v>
      </c>
      <c r="Q121" s="189">
        <f t="shared" si="2"/>
        <v>0</v>
      </c>
      <c r="R121" s="192">
        <f>IF(A121="","",100*Q121/(10-COUNTIF(Données!I121:L121,"A")-COUNTIF(Données!P121:T121,"A")-COUNTIF(Données!AE121,"A")))</f>
        <v>0</v>
      </c>
      <c r="S121" s="188">
        <f>IF(A121="","",COUNTIF(Données!M121:N121,1))</f>
        <v>0</v>
      </c>
      <c r="T121" s="188">
        <f>IF(A121="","",COUNTIF(Données!U121:W121,1))</f>
        <v>0</v>
      </c>
      <c r="U121" s="193">
        <f t="shared" si="3"/>
        <v>0</v>
      </c>
      <c r="V121" s="194">
        <f>IF(A121="","",100*U121/(11-COUNTIF(Données!M121:N121,"A")-COUNTIF(Données!U121:W121,"A")))</f>
        <v>0</v>
      </c>
      <c r="W121" s="195">
        <f t="shared" si="4"/>
        <v>0</v>
      </c>
      <c r="X121" s="190">
        <f>IF(A121="","",100*W121/(30-COUNTIF(Données!B121:AE121,"A")))</f>
        <v>0</v>
      </c>
    </row>
    <row r="122" spans="1:24" ht="15.75">
      <c r="A122" s="196">
        <f>IF(Données!A122="","",Données!A122)</f>
        <v>0</v>
      </c>
      <c r="B122" s="197">
        <f>IF(A122="","",COUNTIF(Données!B122:D122,1))</f>
        <v>0</v>
      </c>
      <c r="C122" s="197">
        <f>IF(A122="","",COUNTIF(Données!F122:H122,1))</f>
        <v>0</v>
      </c>
      <c r="D122" s="197">
        <f>IF(A122="","",IF(Données!O122=1,1,IF(Données!O122=2,0.5,0)))</f>
        <v>0</v>
      </c>
      <c r="E122" s="197">
        <f>IF(A122="","",COUNTIF(Données!AA122:AC122,1))</f>
        <v>0</v>
      </c>
      <c r="F122" s="198">
        <f t="shared" si="0"/>
        <v>0</v>
      </c>
      <c r="G122" s="199">
        <f>IF(A122="","",100*F122/(10-COUNTIF(Données!B122:D122,"A")-COUNTIF(Données!F122:H122,"A")-COUNTIF(Données!O122,"A")-COUNTIF(Données!AA122:AC122,"A")))</f>
        <v>0</v>
      </c>
      <c r="H122" s="200">
        <f>IF(A122="","",COUNTIF(Données!E122,1))</f>
        <v>0</v>
      </c>
      <c r="I122" s="201">
        <f>IF(A122="","",COUNTIF(Données!X122:Z122,1)+0.5*COUNTIF(Données!X122:Z122,2))</f>
        <v>0</v>
      </c>
      <c r="J122" s="201">
        <f>IF(A122="","",COUNTIF(Données!AD122:AD122,1)+0.5*COUNTIF(Données!AD122:AD122,2))</f>
        <v>0</v>
      </c>
      <c r="K122" s="202">
        <f t="shared" si="1"/>
        <v>0</v>
      </c>
      <c r="L122" s="203">
        <f>IF(A122="","",100*K122/(5-COUNTIF(Données!E122,"A")-COUNTIF(Données!X122:Z122,"A")-COUNTIF(Données!AD122:AD122,"A")))</f>
        <v>0</v>
      </c>
      <c r="M122" s="204">
        <f>IF(A122="","",COUNTIF(Données!I122:L122,1))</f>
        <v>0</v>
      </c>
      <c r="N122" s="204">
        <f>IF(A122="","",COUNTIF(Données!P122:R122,1))</f>
        <v>0</v>
      </c>
      <c r="O122" s="204">
        <f>IF(A122="","",COUNTIF(Données!S122:T122,1)+0.5*COUNTIF(Données!S122:T122,2))</f>
        <v>0</v>
      </c>
      <c r="P122" s="204">
        <f>IF(A122="","",COUNTIF(Données!AE122,1)+0.5*COUNTIF(Données!AE122,2))</f>
        <v>0</v>
      </c>
      <c r="Q122" s="205">
        <f t="shared" si="2"/>
        <v>0</v>
      </c>
      <c r="R122" s="206">
        <f>IF(A122="","",100*Q122/(10-COUNTIF(Données!I122:L122,"A")-COUNTIF(Données!P122:T122,"A")-COUNTIF(Données!AE122,"A")))</f>
        <v>0</v>
      </c>
      <c r="S122" s="201">
        <f>IF(A122="","",COUNTIF(Données!M122:N122,1))</f>
        <v>0</v>
      </c>
      <c r="T122" s="201">
        <f>IF(A122="","",COUNTIF(Données!U122:W122,1))</f>
        <v>0</v>
      </c>
      <c r="U122" s="207">
        <f t="shared" si="3"/>
        <v>0</v>
      </c>
      <c r="V122" s="199">
        <f>IF(A122="","",100*U122/(11-COUNTIF(Données!M122:N122,"A")-COUNTIF(Données!U122:W122,"A")))</f>
        <v>0</v>
      </c>
      <c r="W122" s="208">
        <f t="shared" si="4"/>
        <v>0</v>
      </c>
      <c r="X122" s="203">
        <f>IF(A122="","",100*W122/(30-COUNTIF(Données!B122:AE122,"A")))</f>
        <v>0</v>
      </c>
    </row>
    <row r="123" spans="1:24" ht="15.75">
      <c r="A123" s="184">
        <f>IF(Données!A123="","",Données!A123)</f>
        <v>0</v>
      </c>
      <c r="B123" s="185">
        <f>IF(A123="","",COUNTIF(Données!B123:D123,1))</f>
        <v>0</v>
      </c>
      <c r="C123" s="185">
        <f>IF(A123="","",COUNTIF(Données!F123:H123,1))</f>
        <v>0</v>
      </c>
      <c r="D123" s="185">
        <f>IF(A123="","",IF(Données!O123=1,1,IF(Données!O123=2,0.5,0)))</f>
        <v>0</v>
      </c>
      <c r="E123" s="185">
        <f>IF(A123="","",COUNTIF(Données!AA123:AC123,1))</f>
        <v>0</v>
      </c>
      <c r="F123" s="186">
        <f t="shared" si="0"/>
        <v>0</v>
      </c>
      <c r="G123" s="187">
        <f>IF(A123="","",100*F123/(10-COUNTIF(Données!B123:D123,"A")-COUNTIF(Données!F123:H123,"A")-COUNTIF(Données!O123,"A")-COUNTIF(Données!AA123:AC123,"A")))</f>
        <v>0</v>
      </c>
      <c r="H123" s="188">
        <f>IF(A123="","",COUNTIF(Données!E123,1))</f>
        <v>0</v>
      </c>
      <c r="I123" s="188">
        <f>IF(A123="","",COUNTIF(Données!X123:Z123,1)+0.5*COUNTIF(Données!X123:Z123,2))</f>
        <v>0</v>
      </c>
      <c r="J123" s="188">
        <f>IF(A123="","",COUNTIF(Données!AD123:AD123,1)+0.5*COUNTIF(Données!AD123:AD123,2))</f>
        <v>0</v>
      </c>
      <c r="K123" s="189">
        <f t="shared" si="1"/>
        <v>0</v>
      </c>
      <c r="L123" s="190">
        <f>IF(A123="","",100*K123/(5-COUNTIF(Données!E123,"A")-COUNTIF(Données!X123:Z123,"A")-COUNTIF(Données!AD123:AD123,"A")))</f>
        <v>0</v>
      </c>
      <c r="M123" s="191">
        <f>IF(A123="","",COUNTIF(Données!I123:L123,1))</f>
        <v>0</v>
      </c>
      <c r="N123" s="191">
        <f>IF(A123="","",COUNTIF(Données!P123:R123,1))</f>
        <v>0</v>
      </c>
      <c r="O123" s="191">
        <f>IF(A123="","",COUNTIF(Données!S123:T123,1)+0.5*COUNTIF(Données!S123:T123,2))</f>
        <v>0</v>
      </c>
      <c r="P123" s="191">
        <f>IF(A123="","",COUNTIF(Données!AE123,1)+0.5*COUNTIF(Données!AE123,2))</f>
        <v>0</v>
      </c>
      <c r="Q123" s="189">
        <f t="shared" si="2"/>
        <v>0</v>
      </c>
      <c r="R123" s="192">
        <f>IF(A123="","",100*Q123/(10-COUNTIF(Données!I123:L123,"A")-COUNTIF(Données!P123:T123,"A")-COUNTIF(Données!AE123,"A")))</f>
        <v>0</v>
      </c>
      <c r="S123" s="188">
        <f>IF(A123="","",COUNTIF(Données!M123:N123,1))</f>
        <v>0</v>
      </c>
      <c r="T123" s="188">
        <f>IF(A123="","",COUNTIF(Données!U123:W123,1))</f>
        <v>0</v>
      </c>
      <c r="U123" s="193">
        <f t="shared" si="3"/>
        <v>0</v>
      </c>
      <c r="V123" s="194">
        <f>IF(A123="","",100*U123/(11-COUNTIF(Données!M123:N123,"A")-COUNTIF(Données!U123:W123,"A")))</f>
        <v>0</v>
      </c>
      <c r="W123" s="195">
        <f t="shared" si="4"/>
        <v>0</v>
      </c>
      <c r="X123" s="190">
        <f>IF(A123="","",100*W123/(30-COUNTIF(Données!B123:AE123,"A")))</f>
        <v>0</v>
      </c>
    </row>
    <row r="124" spans="1:24" ht="15.75">
      <c r="A124" s="196">
        <f>IF(Données!A124="","",Données!A124)</f>
        <v>0</v>
      </c>
      <c r="B124" s="197">
        <f>IF(A124="","",COUNTIF(Données!B124:D124,1))</f>
        <v>0</v>
      </c>
      <c r="C124" s="197">
        <f>IF(A124="","",COUNTIF(Données!F124:H124,1))</f>
        <v>0</v>
      </c>
      <c r="D124" s="197">
        <f>IF(A124="","",IF(Données!O124=1,1,IF(Données!O124=2,0.5,0)))</f>
        <v>0</v>
      </c>
      <c r="E124" s="197">
        <f>IF(A124="","",COUNTIF(Données!AA124:AC124,1))</f>
        <v>0</v>
      </c>
      <c r="F124" s="198">
        <f t="shared" si="0"/>
        <v>0</v>
      </c>
      <c r="G124" s="199">
        <f>IF(A124="","",100*F124/(10-COUNTIF(Données!B124:D124,"A")-COUNTIF(Données!F124:H124,"A")-COUNTIF(Données!O124,"A")-COUNTIF(Données!AA124:AC124,"A")))</f>
        <v>0</v>
      </c>
      <c r="H124" s="200">
        <f>IF(A124="","",COUNTIF(Données!E124,1))</f>
        <v>0</v>
      </c>
      <c r="I124" s="201">
        <f>IF(A124="","",COUNTIF(Données!X124:Z124,1)+0.5*COUNTIF(Données!X124:Z124,2))</f>
        <v>0</v>
      </c>
      <c r="J124" s="201">
        <f>IF(A124="","",COUNTIF(Données!AD124:AD124,1)+0.5*COUNTIF(Données!AD124:AD124,2))</f>
        <v>0</v>
      </c>
      <c r="K124" s="202">
        <f t="shared" si="1"/>
        <v>0</v>
      </c>
      <c r="L124" s="203">
        <f>IF(A124="","",100*K124/(5-COUNTIF(Données!E124,"A")-COUNTIF(Données!X124:Z124,"A")-COUNTIF(Données!AD124:AD124,"A")))</f>
        <v>0</v>
      </c>
      <c r="M124" s="204">
        <f>IF(A124="","",COUNTIF(Données!I124:L124,1))</f>
        <v>0</v>
      </c>
      <c r="N124" s="204">
        <f>IF(A124="","",COUNTIF(Données!P124:R124,1))</f>
        <v>0</v>
      </c>
      <c r="O124" s="204">
        <f>IF(A124="","",COUNTIF(Données!S124:T124,1)+0.5*COUNTIF(Données!S124:T124,2))</f>
        <v>0</v>
      </c>
      <c r="P124" s="204">
        <f>IF(A124="","",COUNTIF(Données!AE124,1)+0.5*COUNTIF(Données!AE124,2))</f>
        <v>0</v>
      </c>
      <c r="Q124" s="205">
        <f t="shared" si="2"/>
        <v>0</v>
      </c>
      <c r="R124" s="206">
        <f>IF(A124="","",100*Q124/(10-COUNTIF(Données!I124:L124,"A")-COUNTIF(Données!P124:T124,"A")-COUNTIF(Données!AE124,"A")))</f>
        <v>0</v>
      </c>
      <c r="S124" s="201">
        <f>IF(A124="","",COUNTIF(Données!M124:N124,1))</f>
        <v>0</v>
      </c>
      <c r="T124" s="201">
        <f>IF(A124="","",COUNTIF(Données!U124:W124,1))</f>
        <v>0</v>
      </c>
      <c r="U124" s="207">
        <f t="shared" si="3"/>
        <v>0</v>
      </c>
      <c r="V124" s="199">
        <f>IF(A124="","",100*U124/(11-COUNTIF(Données!M124:N124,"A")-COUNTIF(Données!U124:W124,"A")))</f>
        <v>0</v>
      </c>
      <c r="W124" s="208">
        <f t="shared" si="4"/>
        <v>0</v>
      </c>
      <c r="X124" s="203">
        <f>IF(A124="","",100*W124/(30-COUNTIF(Données!B124:AE124,"A")))</f>
        <v>0</v>
      </c>
    </row>
    <row r="125" spans="1:24" ht="15.75">
      <c r="A125" s="184">
        <f>IF(Données!A125="","",Données!A125)</f>
        <v>0</v>
      </c>
      <c r="B125" s="185">
        <f>IF(A125="","",COUNTIF(Données!B125:D125,1))</f>
        <v>0</v>
      </c>
      <c r="C125" s="185">
        <f>IF(A125="","",COUNTIF(Données!F125:H125,1))</f>
        <v>0</v>
      </c>
      <c r="D125" s="185">
        <f>IF(A125="","",IF(Données!O125=1,1,IF(Données!O125=2,0.5,0)))</f>
        <v>0</v>
      </c>
      <c r="E125" s="185">
        <f>IF(A125="","",COUNTIF(Données!AA125:AC125,1))</f>
        <v>0</v>
      </c>
      <c r="F125" s="186">
        <f t="shared" si="0"/>
        <v>0</v>
      </c>
      <c r="G125" s="187">
        <f>IF(A125="","",100*F125/(10-COUNTIF(Données!B125:D125,"A")-COUNTIF(Données!F125:H125,"A")-COUNTIF(Données!O125,"A")-COUNTIF(Données!AA125:AC125,"A")))</f>
        <v>0</v>
      </c>
      <c r="H125" s="188">
        <f>IF(A125="","",COUNTIF(Données!E125,1))</f>
        <v>0</v>
      </c>
      <c r="I125" s="188">
        <f>IF(A125="","",COUNTIF(Données!X125:Z125,1)+0.5*COUNTIF(Données!X125:Z125,2))</f>
        <v>0</v>
      </c>
      <c r="J125" s="188">
        <f>IF(A125="","",COUNTIF(Données!AD125:AD125,1)+0.5*COUNTIF(Données!AD125:AD125,2))</f>
        <v>0</v>
      </c>
      <c r="K125" s="189">
        <f t="shared" si="1"/>
        <v>0</v>
      </c>
      <c r="L125" s="190">
        <f>IF(A125="","",100*K125/(5-COUNTIF(Données!E125,"A")-COUNTIF(Données!X125:Z125,"A")-COUNTIF(Données!AD125:AD125,"A")))</f>
        <v>0</v>
      </c>
      <c r="M125" s="191">
        <f>IF(A125="","",COUNTIF(Données!I125:L125,1))</f>
        <v>0</v>
      </c>
      <c r="N125" s="191">
        <f>IF(A125="","",COUNTIF(Données!P125:R125,1))</f>
        <v>0</v>
      </c>
      <c r="O125" s="191">
        <f>IF(A125="","",COUNTIF(Données!S125:T125,1)+0.5*COUNTIF(Données!S125:T125,2))</f>
        <v>0</v>
      </c>
      <c r="P125" s="191">
        <f>IF(A125="","",COUNTIF(Données!AE125,1)+0.5*COUNTIF(Données!AE125,2))</f>
        <v>0</v>
      </c>
      <c r="Q125" s="189">
        <f t="shared" si="2"/>
        <v>0</v>
      </c>
      <c r="R125" s="192">
        <f>IF(A125="","",100*Q125/(10-COUNTIF(Données!I125:L125,"A")-COUNTIF(Données!P125:T125,"A")-COUNTIF(Données!AE125,"A")))</f>
        <v>0</v>
      </c>
      <c r="S125" s="188">
        <f>IF(A125="","",COUNTIF(Données!M125:N125,1))</f>
        <v>0</v>
      </c>
      <c r="T125" s="188">
        <f>IF(A125="","",COUNTIF(Données!U125:W125,1))</f>
        <v>0</v>
      </c>
      <c r="U125" s="193">
        <f t="shared" si="3"/>
        <v>0</v>
      </c>
      <c r="V125" s="194">
        <f>IF(A125="","",100*U125/(11-COUNTIF(Données!M125:N125,"A")-COUNTIF(Données!U125:W125,"A")))</f>
        <v>0</v>
      </c>
      <c r="W125" s="195">
        <f t="shared" si="4"/>
        <v>0</v>
      </c>
      <c r="X125" s="190">
        <f>IF(A125="","",100*W125/(30-COUNTIF(Données!B125:AE125,"A")))</f>
        <v>0</v>
      </c>
    </row>
    <row r="126" spans="1:24" ht="15.75">
      <c r="A126" s="196">
        <f>IF(Données!A126="","",Données!A126)</f>
        <v>0</v>
      </c>
      <c r="B126" s="197">
        <f>IF(A126="","",COUNTIF(Données!B126:D126,1))</f>
        <v>0</v>
      </c>
      <c r="C126" s="197">
        <f>IF(A126="","",COUNTIF(Données!F126:H126,1))</f>
        <v>0</v>
      </c>
      <c r="D126" s="197">
        <f>IF(A126="","",IF(Données!O126=1,1,IF(Données!O126=2,0.5,0)))</f>
        <v>0</v>
      </c>
      <c r="E126" s="197">
        <f>IF(A126="","",COUNTIF(Données!AA126:AC126,1))</f>
        <v>0</v>
      </c>
      <c r="F126" s="198">
        <f t="shared" si="0"/>
        <v>0</v>
      </c>
      <c r="G126" s="199">
        <f>IF(A126="","",100*F126/(10-COUNTIF(Données!B126:D126,"A")-COUNTIF(Données!F126:H126,"A")-COUNTIF(Données!O126,"A")-COUNTIF(Données!AA126:AC126,"A")))</f>
        <v>0</v>
      </c>
      <c r="H126" s="200">
        <f>IF(A126="","",COUNTIF(Données!E126,1))</f>
        <v>0</v>
      </c>
      <c r="I126" s="201">
        <f>IF(A126="","",COUNTIF(Données!X126:Z126,1)+0.5*COUNTIF(Données!X126:Z126,2))</f>
        <v>0</v>
      </c>
      <c r="J126" s="201">
        <f>IF(A126="","",COUNTIF(Données!AD126:AD126,1)+0.5*COUNTIF(Données!AD126:AD126,2))</f>
        <v>0</v>
      </c>
      <c r="K126" s="202">
        <f t="shared" si="1"/>
        <v>0</v>
      </c>
      <c r="L126" s="203">
        <f>IF(A126="","",100*K126/(5-COUNTIF(Données!E126,"A")-COUNTIF(Données!X126:Z126,"A")-COUNTIF(Données!AD126:AD126,"A")))</f>
        <v>0</v>
      </c>
      <c r="M126" s="204">
        <f>IF(A126="","",COUNTIF(Données!I126:L126,1))</f>
        <v>0</v>
      </c>
      <c r="N126" s="204">
        <f>IF(A126="","",COUNTIF(Données!P126:R126,1))</f>
        <v>0</v>
      </c>
      <c r="O126" s="204">
        <f>IF(A126="","",COUNTIF(Données!S126:T126,1)+0.5*COUNTIF(Données!S126:T126,2))</f>
        <v>0</v>
      </c>
      <c r="P126" s="204">
        <f>IF(A126="","",COUNTIF(Données!AE126,1)+0.5*COUNTIF(Données!AE126,2))</f>
        <v>0</v>
      </c>
      <c r="Q126" s="205">
        <f t="shared" si="2"/>
        <v>0</v>
      </c>
      <c r="R126" s="206">
        <f>IF(A126="","",100*Q126/(10-COUNTIF(Données!I126:L126,"A")-COUNTIF(Données!P126:T126,"A")-COUNTIF(Données!AE126,"A")))</f>
        <v>0</v>
      </c>
      <c r="S126" s="201">
        <f>IF(A126="","",COUNTIF(Données!M126:N126,1))</f>
        <v>0</v>
      </c>
      <c r="T126" s="201">
        <f>IF(A126="","",COUNTIF(Données!U126:W126,1))</f>
        <v>0</v>
      </c>
      <c r="U126" s="207">
        <f t="shared" si="3"/>
        <v>0</v>
      </c>
      <c r="V126" s="199">
        <f>IF(A126="","",100*U126/(11-COUNTIF(Données!M126:N126,"A")-COUNTIF(Données!U126:W126,"A")))</f>
        <v>0</v>
      </c>
      <c r="W126" s="208">
        <f t="shared" si="4"/>
        <v>0</v>
      </c>
      <c r="X126" s="203">
        <f>IF(A126="","",100*W126/(30-COUNTIF(Données!B126:AE126,"A")))</f>
        <v>0</v>
      </c>
    </row>
    <row r="127" spans="1:24" ht="15.75">
      <c r="A127" s="184">
        <f>IF(Données!A127="","",Données!A127)</f>
        <v>0</v>
      </c>
      <c r="B127" s="185">
        <f>IF(A127="","",COUNTIF(Données!B127:D127,1))</f>
        <v>0</v>
      </c>
      <c r="C127" s="185">
        <f>IF(A127="","",COUNTIF(Données!F127:H127,1))</f>
        <v>0</v>
      </c>
      <c r="D127" s="185">
        <f>IF(A127="","",IF(Données!O127=1,1,IF(Données!O127=2,0.5,0)))</f>
        <v>0</v>
      </c>
      <c r="E127" s="185">
        <f>IF(A127="","",COUNTIF(Données!AA127:AC127,1))</f>
        <v>0</v>
      </c>
      <c r="F127" s="186">
        <f t="shared" si="0"/>
        <v>0</v>
      </c>
      <c r="G127" s="187">
        <f>IF(A127="","",100*F127/(10-COUNTIF(Données!B127:D127,"A")-COUNTIF(Données!F127:H127,"A")-COUNTIF(Données!O127,"A")-COUNTIF(Données!AA127:AC127,"A")))</f>
        <v>0</v>
      </c>
      <c r="H127" s="188">
        <f>IF(A127="","",COUNTIF(Données!E127,1))</f>
        <v>0</v>
      </c>
      <c r="I127" s="188">
        <f>IF(A127="","",COUNTIF(Données!X127:Z127,1)+0.5*COUNTIF(Données!X127:Z127,2))</f>
        <v>0</v>
      </c>
      <c r="J127" s="188">
        <f>IF(A127="","",COUNTIF(Données!AD127:AD127,1)+0.5*COUNTIF(Données!AD127:AD127,2))</f>
        <v>0</v>
      </c>
      <c r="K127" s="189">
        <f t="shared" si="1"/>
        <v>0</v>
      </c>
      <c r="L127" s="190">
        <f>IF(A127="","",100*K127/(5-COUNTIF(Données!E127,"A")-COUNTIF(Données!X127:Z127,"A")-COUNTIF(Données!AD127:AD127,"A")))</f>
        <v>0</v>
      </c>
      <c r="M127" s="191">
        <f>IF(A127="","",COUNTIF(Données!I127:L127,1))</f>
        <v>0</v>
      </c>
      <c r="N127" s="191">
        <f>IF(A127="","",COUNTIF(Données!P127:R127,1))</f>
        <v>0</v>
      </c>
      <c r="O127" s="191">
        <f>IF(A127="","",COUNTIF(Données!S127:T127,1)+0.5*COUNTIF(Données!S127:T127,2))</f>
        <v>0</v>
      </c>
      <c r="P127" s="191">
        <f>IF(A127="","",COUNTIF(Données!AE127,1)+0.5*COUNTIF(Données!AE127,2))</f>
        <v>0</v>
      </c>
      <c r="Q127" s="189">
        <f t="shared" si="2"/>
        <v>0</v>
      </c>
      <c r="R127" s="192">
        <f>IF(A127="","",100*Q127/(10-COUNTIF(Données!I127:L127,"A")-COUNTIF(Données!P127:T127,"A")-COUNTIF(Données!AE127,"A")))</f>
        <v>0</v>
      </c>
      <c r="S127" s="188">
        <f>IF(A127="","",COUNTIF(Données!M127:N127,1))</f>
        <v>0</v>
      </c>
      <c r="T127" s="188">
        <f>IF(A127="","",COUNTIF(Données!U127:W127,1))</f>
        <v>0</v>
      </c>
      <c r="U127" s="193">
        <f t="shared" si="3"/>
        <v>0</v>
      </c>
      <c r="V127" s="194">
        <f>IF(A127="","",100*U127/(11-COUNTIF(Données!M127:N127,"A")-COUNTIF(Données!U127:W127,"A")))</f>
        <v>0</v>
      </c>
      <c r="W127" s="195">
        <f t="shared" si="4"/>
        <v>0</v>
      </c>
      <c r="X127" s="190">
        <f>IF(A127="","",100*W127/(30-COUNTIF(Données!B127:AE127,"A")))</f>
        <v>0</v>
      </c>
    </row>
    <row r="128" spans="1:24" ht="15.75">
      <c r="A128" s="196">
        <f>IF(Données!A128="","",Données!A128)</f>
        <v>0</v>
      </c>
      <c r="B128" s="197">
        <f>IF(A128="","",COUNTIF(Données!B128:D128,1))</f>
        <v>0</v>
      </c>
      <c r="C128" s="197">
        <f>IF(A128="","",COUNTIF(Données!F128:H128,1))</f>
        <v>0</v>
      </c>
      <c r="D128" s="197">
        <f>IF(A128="","",IF(Données!O128=1,1,IF(Données!O128=2,0.5,0)))</f>
        <v>0</v>
      </c>
      <c r="E128" s="197">
        <f>IF(A128="","",COUNTIF(Données!AA128:AC128,1))</f>
        <v>0</v>
      </c>
      <c r="F128" s="198">
        <f t="shared" si="0"/>
        <v>0</v>
      </c>
      <c r="G128" s="199">
        <f>IF(A128="","",100*F128/(10-COUNTIF(Données!B128:D128,"A")-COUNTIF(Données!F128:H128,"A")-COUNTIF(Données!O128,"A")-COUNTIF(Données!AA128:AC128,"A")))</f>
        <v>0</v>
      </c>
      <c r="H128" s="200">
        <f>IF(A128="","",COUNTIF(Données!E128,1))</f>
        <v>0</v>
      </c>
      <c r="I128" s="201">
        <f>IF(A128="","",COUNTIF(Données!X128:Z128,1)+0.5*COUNTIF(Données!X128:Z128,2))</f>
        <v>0</v>
      </c>
      <c r="J128" s="201">
        <f>IF(A128="","",COUNTIF(Données!AD128:AD128,1)+0.5*COUNTIF(Données!AD128:AD128,2))</f>
        <v>0</v>
      </c>
      <c r="K128" s="202">
        <f t="shared" si="1"/>
        <v>0</v>
      </c>
      <c r="L128" s="203">
        <f>IF(A128="","",100*K128/(5-COUNTIF(Données!E128,"A")-COUNTIF(Données!X128:Z128,"A")-COUNTIF(Données!AD128:AD128,"A")))</f>
        <v>0</v>
      </c>
      <c r="M128" s="204">
        <f>IF(A128="","",COUNTIF(Données!I128:L128,1))</f>
        <v>0</v>
      </c>
      <c r="N128" s="204">
        <f>IF(A128="","",COUNTIF(Données!P128:R128,1))</f>
        <v>0</v>
      </c>
      <c r="O128" s="204">
        <f>IF(A128="","",COUNTIF(Données!S128:T128,1)+0.5*COUNTIF(Données!S128:T128,2))</f>
        <v>0</v>
      </c>
      <c r="P128" s="204">
        <f>IF(A128="","",COUNTIF(Données!AE128,1)+0.5*COUNTIF(Données!AE128,2))</f>
        <v>0</v>
      </c>
      <c r="Q128" s="205">
        <f t="shared" si="2"/>
        <v>0</v>
      </c>
      <c r="R128" s="206">
        <f>IF(A128="","",100*Q128/(10-COUNTIF(Données!I128:L128,"A")-COUNTIF(Données!P128:T128,"A")-COUNTIF(Données!AE128,"A")))</f>
        <v>0</v>
      </c>
      <c r="S128" s="201">
        <f>IF(A128="","",COUNTIF(Données!M128:N128,1))</f>
        <v>0</v>
      </c>
      <c r="T128" s="201">
        <f>IF(A128="","",COUNTIF(Données!U128:W128,1))</f>
        <v>0</v>
      </c>
      <c r="U128" s="207">
        <f t="shared" si="3"/>
        <v>0</v>
      </c>
      <c r="V128" s="199">
        <f>IF(A128="","",100*U128/(11-COUNTIF(Données!M128:N128,"A")-COUNTIF(Données!U128:W128,"A")))</f>
        <v>0</v>
      </c>
      <c r="W128" s="208">
        <f t="shared" si="4"/>
        <v>0</v>
      </c>
      <c r="X128" s="203">
        <f>IF(A128="","",100*W128/(30-COUNTIF(Données!B128:AE128,"A")))</f>
        <v>0</v>
      </c>
    </row>
    <row r="129" spans="1:24" ht="15.75">
      <c r="A129" s="184">
        <f>IF(Données!A129="","",Données!A129)</f>
        <v>0</v>
      </c>
      <c r="B129" s="185">
        <f>IF(A129="","",COUNTIF(Données!B129:D129,1))</f>
        <v>0</v>
      </c>
      <c r="C129" s="185">
        <f>IF(A129="","",COUNTIF(Données!F129:H129,1))</f>
        <v>0</v>
      </c>
      <c r="D129" s="185">
        <f>IF(A129="","",IF(Données!O129=1,1,IF(Données!O129=2,0.5,0)))</f>
        <v>0</v>
      </c>
      <c r="E129" s="185">
        <f>IF(A129="","",COUNTIF(Données!AA129:AC129,1))</f>
        <v>0</v>
      </c>
      <c r="F129" s="186">
        <f t="shared" si="0"/>
        <v>0</v>
      </c>
      <c r="G129" s="187">
        <f>IF(A129="","",100*F129/(10-COUNTIF(Données!B129:D129,"A")-COUNTIF(Données!F129:H129,"A")-COUNTIF(Données!O129,"A")-COUNTIF(Données!AA129:AC129,"A")))</f>
        <v>0</v>
      </c>
      <c r="H129" s="188">
        <f>IF(A129="","",COUNTIF(Données!E129,1))</f>
        <v>0</v>
      </c>
      <c r="I129" s="188">
        <f>IF(A129="","",COUNTIF(Données!X129:Z129,1)+0.5*COUNTIF(Données!X129:Z129,2))</f>
        <v>0</v>
      </c>
      <c r="J129" s="188">
        <f>IF(A129="","",COUNTIF(Données!AD129:AD129,1)+0.5*COUNTIF(Données!AD129:AD129,2))</f>
        <v>0</v>
      </c>
      <c r="K129" s="189">
        <f t="shared" si="1"/>
        <v>0</v>
      </c>
      <c r="L129" s="190">
        <f>IF(A129="","",100*K129/(5-COUNTIF(Données!E129,"A")-COUNTIF(Données!X129:Z129,"A")-COUNTIF(Données!AD129:AD129,"A")))</f>
        <v>0</v>
      </c>
      <c r="M129" s="191">
        <f>IF(A129="","",COUNTIF(Données!I129:L129,1))</f>
        <v>0</v>
      </c>
      <c r="N129" s="191">
        <f>IF(A129="","",COUNTIF(Données!P129:R129,1))</f>
        <v>0</v>
      </c>
      <c r="O129" s="191">
        <f>IF(A129="","",COUNTIF(Données!S129:T129,1)+0.5*COUNTIF(Données!S129:T129,2))</f>
        <v>0</v>
      </c>
      <c r="P129" s="191">
        <f>IF(A129="","",COUNTIF(Données!AE129,1)+0.5*COUNTIF(Données!AE129,2))</f>
        <v>0</v>
      </c>
      <c r="Q129" s="189">
        <f t="shared" si="2"/>
        <v>0</v>
      </c>
      <c r="R129" s="192">
        <f>IF(A129="","",100*Q129/(10-COUNTIF(Données!I129:L129,"A")-COUNTIF(Données!P129:T129,"A")-COUNTIF(Données!AE129,"A")))</f>
        <v>0</v>
      </c>
      <c r="S129" s="188">
        <f>IF(A129="","",COUNTIF(Données!M129:N129,1))</f>
        <v>0</v>
      </c>
      <c r="T129" s="188">
        <f>IF(A129="","",COUNTIF(Données!U129:W129,1))</f>
        <v>0</v>
      </c>
      <c r="U129" s="193">
        <f t="shared" si="3"/>
        <v>0</v>
      </c>
      <c r="V129" s="194">
        <f>IF(A129="","",100*U129/(11-COUNTIF(Données!M129:N129,"A")-COUNTIF(Données!U129:W129,"A")))</f>
        <v>0</v>
      </c>
      <c r="W129" s="195">
        <f t="shared" si="4"/>
        <v>0</v>
      </c>
      <c r="X129" s="190">
        <f>IF(A129="","",100*W129/(30-COUNTIF(Données!B129:AE129,"A")))</f>
        <v>0</v>
      </c>
    </row>
    <row r="130" spans="1:24" ht="15.75">
      <c r="A130" s="196">
        <f>IF(Données!A130="","",Données!A130)</f>
        <v>0</v>
      </c>
      <c r="B130" s="197">
        <f>IF(A130="","",COUNTIF(Données!B130:D130,1))</f>
        <v>0</v>
      </c>
      <c r="C130" s="197">
        <f>IF(A130="","",COUNTIF(Données!F130:H130,1))</f>
        <v>0</v>
      </c>
      <c r="D130" s="197">
        <f>IF(A130="","",IF(Données!O130=1,1,IF(Données!O130=2,0.5,0)))</f>
        <v>0</v>
      </c>
      <c r="E130" s="197">
        <f>IF(A130="","",COUNTIF(Données!AA130:AC130,1))</f>
        <v>0</v>
      </c>
      <c r="F130" s="198">
        <f t="shared" si="0"/>
        <v>0</v>
      </c>
      <c r="G130" s="199">
        <f>IF(A130="","",100*F130/(10-COUNTIF(Données!B130:D130,"A")-COUNTIF(Données!F130:H130,"A")-COUNTIF(Données!O130,"A")-COUNTIF(Données!AA130:AC130,"A")))</f>
        <v>0</v>
      </c>
      <c r="H130" s="200">
        <f>IF(A130="","",COUNTIF(Données!E130,1))</f>
        <v>0</v>
      </c>
      <c r="I130" s="201">
        <f>IF(A130="","",COUNTIF(Données!X130:Z130,1)+0.5*COUNTIF(Données!X130:Z130,2))</f>
        <v>0</v>
      </c>
      <c r="J130" s="201">
        <f>IF(A130="","",COUNTIF(Données!AD130:AD130,1)+0.5*COUNTIF(Données!AD130:AD130,2))</f>
        <v>0</v>
      </c>
      <c r="K130" s="202">
        <f t="shared" si="1"/>
        <v>0</v>
      </c>
      <c r="L130" s="203">
        <f>IF(A130="","",100*K130/(5-COUNTIF(Données!E130,"A")-COUNTIF(Données!X130:Z130,"A")-COUNTIF(Données!AD130:AD130,"A")))</f>
        <v>0</v>
      </c>
      <c r="M130" s="204">
        <f>IF(A130="","",COUNTIF(Données!I130:L130,1))</f>
        <v>0</v>
      </c>
      <c r="N130" s="204">
        <f>IF(A130="","",COUNTIF(Données!P130:R130,1))</f>
        <v>0</v>
      </c>
      <c r="O130" s="204">
        <f>IF(A130="","",COUNTIF(Données!S130:T130,1)+0.5*COUNTIF(Données!S130:T130,2))</f>
        <v>0</v>
      </c>
      <c r="P130" s="204">
        <f>IF(A130="","",COUNTIF(Données!AE130,1)+0.5*COUNTIF(Données!AE130,2))</f>
        <v>0</v>
      </c>
      <c r="Q130" s="205">
        <f t="shared" si="2"/>
        <v>0</v>
      </c>
      <c r="R130" s="206">
        <f>IF(A130="","",100*Q130/(10-COUNTIF(Données!I130:L130,"A")-COUNTIF(Données!P130:T130,"A")-COUNTIF(Données!AE130,"A")))</f>
        <v>0</v>
      </c>
      <c r="S130" s="201">
        <f>IF(A130="","",COUNTIF(Données!M130:N130,1))</f>
        <v>0</v>
      </c>
      <c r="T130" s="201">
        <f>IF(A130="","",COUNTIF(Données!U130:W130,1))</f>
        <v>0</v>
      </c>
      <c r="U130" s="207">
        <f t="shared" si="3"/>
        <v>0</v>
      </c>
      <c r="V130" s="199">
        <f>IF(A130="","",100*U130/(11-COUNTIF(Données!M130:N130,"A")-COUNTIF(Données!U130:W130,"A")))</f>
        <v>0</v>
      </c>
      <c r="W130" s="208">
        <f t="shared" si="4"/>
        <v>0</v>
      </c>
      <c r="X130" s="203">
        <f>IF(A130="","",100*W130/(30-COUNTIF(Données!B130:AE130,"A")))</f>
        <v>0</v>
      </c>
    </row>
    <row r="131" spans="1:24" ht="15.75">
      <c r="A131" s="184">
        <f>IF(Données!A131="","",Données!A131)</f>
        <v>0</v>
      </c>
      <c r="B131" s="185">
        <f>IF(A131="","",COUNTIF(Données!B131:D131,1))</f>
        <v>0</v>
      </c>
      <c r="C131" s="185">
        <f>IF(A131="","",COUNTIF(Données!F131:H131,1))</f>
        <v>0</v>
      </c>
      <c r="D131" s="185">
        <f>IF(A131="","",IF(Données!O131=1,1,IF(Données!O131=2,0.5,0)))</f>
        <v>0</v>
      </c>
      <c r="E131" s="185">
        <f>IF(A131="","",COUNTIF(Données!AA131:AC131,1))</f>
        <v>0</v>
      </c>
      <c r="F131" s="186">
        <f t="shared" si="0"/>
        <v>0</v>
      </c>
      <c r="G131" s="187">
        <f>IF(A131="","",100*F131/(10-COUNTIF(Données!B131:D131,"A")-COUNTIF(Données!F131:H131,"A")-COUNTIF(Données!O131,"A")-COUNTIF(Données!AA131:AC131,"A")))</f>
        <v>0</v>
      </c>
      <c r="H131" s="188">
        <f>IF(A131="","",COUNTIF(Données!E131,1))</f>
        <v>0</v>
      </c>
      <c r="I131" s="188">
        <f>IF(A131="","",COUNTIF(Données!X131:Z131,1)+0.5*COUNTIF(Données!X131:Z131,2))</f>
        <v>0</v>
      </c>
      <c r="J131" s="188">
        <f>IF(A131="","",COUNTIF(Données!AD131:AD131,1)+0.5*COUNTIF(Données!AD131:AD131,2))</f>
        <v>0</v>
      </c>
      <c r="K131" s="189">
        <f t="shared" si="1"/>
        <v>0</v>
      </c>
      <c r="L131" s="190">
        <f>IF(A131="","",100*K131/(5-COUNTIF(Données!E131,"A")-COUNTIF(Données!X131:Z131,"A")-COUNTIF(Données!AD131:AD131,"A")))</f>
        <v>0</v>
      </c>
      <c r="M131" s="191">
        <f>IF(A131="","",COUNTIF(Données!I131:L131,1))</f>
        <v>0</v>
      </c>
      <c r="N131" s="191">
        <f>IF(A131="","",COUNTIF(Données!P131:R131,1))</f>
        <v>0</v>
      </c>
      <c r="O131" s="191">
        <f>IF(A131="","",COUNTIF(Données!S131:T131,1)+0.5*COUNTIF(Données!S131:T131,2))</f>
        <v>0</v>
      </c>
      <c r="P131" s="191">
        <f>IF(A131="","",COUNTIF(Données!AE131,1)+0.5*COUNTIF(Données!AE131,2))</f>
        <v>0</v>
      </c>
      <c r="Q131" s="189">
        <f t="shared" si="2"/>
        <v>0</v>
      </c>
      <c r="R131" s="192">
        <f>IF(A131="","",100*Q131/(10-COUNTIF(Données!I131:L131,"A")-COUNTIF(Données!P131:T131,"A")-COUNTIF(Données!AE131,"A")))</f>
        <v>0</v>
      </c>
      <c r="S131" s="188">
        <f>IF(A131="","",COUNTIF(Données!M131:N131,1))</f>
        <v>0</v>
      </c>
      <c r="T131" s="188">
        <f>IF(A131="","",COUNTIF(Données!U131:W131,1))</f>
        <v>0</v>
      </c>
      <c r="U131" s="193">
        <f t="shared" si="3"/>
        <v>0</v>
      </c>
      <c r="V131" s="194">
        <f>IF(A131="","",100*U131/(11-COUNTIF(Données!M131:N131,"A")-COUNTIF(Données!U131:W131,"A")))</f>
        <v>0</v>
      </c>
      <c r="W131" s="195">
        <f t="shared" si="4"/>
        <v>0</v>
      </c>
      <c r="X131" s="190">
        <f>IF(A131="","",100*W131/(30-COUNTIF(Données!B131:AE131,"A")))</f>
        <v>0</v>
      </c>
    </row>
    <row r="132" spans="1:24" ht="15.75">
      <c r="A132" s="196">
        <f>IF(Données!A132="","",Données!A132)</f>
        <v>0</v>
      </c>
      <c r="B132" s="197">
        <f>IF(A132="","",COUNTIF(Données!B132:D132,1))</f>
        <v>0</v>
      </c>
      <c r="C132" s="197">
        <f>IF(A132="","",COUNTIF(Données!F132:H132,1))</f>
        <v>0</v>
      </c>
      <c r="D132" s="197">
        <f>IF(A132="","",IF(Données!O132=1,1,IF(Données!O132=2,0.5,0)))</f>
        <v>0</v>
      </c>
      <c r="E132" s="197">
        <f>IF(A132="","",COUNTIF(Données!AA132:AC132,1))</f>
        <v>0</v>
      </c>
      <c r="F132" s="198">
        <f t="shared" si="0"/>
        <v>0</v>
      </c>
      <c r="G132" s="199">
        <f>IF(A132="","",100*F132/(10-COUNTIF(Données!B132:D132,"A")-COUNTIF(Données!F132:H132,"A")-COUNTIF(Données!O132,"A")-COUNTIF(Données!AA132:AC132,"A")))</f>
        <v>0</v>
      </c>
      <c r="H132" s="200">
        <f>IF(A132="","",COUNTIF(Données!E132,1))</f>
        <v>0</v>
      </c>
      <c r="I132" s="201">
        <f>IF(A132="","",COUNTIF(Données!X132:Z132,1)+0.5*COUNTIF(Données!X132:Z132,2))</f>
        <v>0</v>
      </c>
      <c r="J132" s="201">
        <f>IF(A132="","",COUNTIF(Données!AD132:AD132,1)+0.5*COUNTIF(Données!AD132:AD132,2))</f>
        <v>0</v>
      </c>
      <c r="K132" s="202">
        <f t="shared" si="1"/>
        <v>0</v>
      </c>
      <c r="L132" s="203">
        <f>IF(A132="","",100*K132/(5-COUNTIF(Données!E132,"A")-COUNTIF(Données!X132:Z132,"A")-COUNTIF(Données!AD132:AD132,"A")))</f>
        <v>0</v>
      </c>
      <c r="M132" s="204">
        <f>IF(A132="","",COUNTIF(Données!I132:L132,1))</f>
        <v>0</v>
      </c>
      <c r="N132" s="204">
        <f>IF(A132="","",COUNTIF(Données!P132:R132,1))</f>
        <v>0</v>
      </c>
      <c r="O132" s="204">
        <f>IF(A132="","",COUNTIF(Données!S132:T132,1)+0.5*COUNTIF(Données!S132:T132,2))</f>
        <v>0</v>
      </c>
      <c r="P132" s="204">
        <f>IF(A132="","",COUNTIF(Données!AE132,1)+0.5*COUNTIF(Données!AE132,2))</f>
        <v>0</v>
      </c>
      <c r="Q132" s="205">
        <f t="shared" si="2"/>
        <v>0</v>
      </c>
      <c r="R132" s="206">
        <f>IF(A132="","",100*Q132/(10-COUNTIF(Données!I132:L132,"A")-COUNTIF(Données!P132:T132,"A")-COUNTIF(Données!AE132,"A")))</f>
        <v>0</v>
      </c>
      <c r="S132" s="201">
        <f>IF(A132="","",COUNTIF(Données!M132:N132,1))</f>
        <v>0</v>
      </c>
      <c r="T132" s="201">
        <f>IF(A132="","",COUNTIF(Données!U132:W132,1))</f>
        <v>0</v>
      </c>
      <c r="U132" s="207">
        <f t="shared" si="3"/>
        <v>0</v>
      </c>
      <c r="V132" s="199">
        <f>IF(A132="","",100*U132/(11-COUNTIF(Données!M132:N132,"A")-COUNTIF(Données!U132:W132,"A")))</f>
        <v>0</v>
      </c>
      <c r="W132" s="208">
        <f t="shared" si="4"/>
        <v>0</v>
      </c>
      <c r="X132" s="203">
        <f>IF(A132="","",100*W132/(30-COUNTIF(Données!B132:AE132,"A")))</f>
        <v>0</v>
      </c>
    </row>
    <row r="133" spans="1:24" ht="15.75">
      <c r="A133" s="184">
        <f>IF(Données!A133="","",Données!A133)</f>
        <v>0</v>
      </c>
      <c r="B133" s="185">
        <f>IF(A133="","",COUNTIF(Données!B133:D133,1))</f>
        <v>0</v>
      </c>
      <c r="C133" s="185">
        <f>IF(A133="","",COUNTIF(Données!F133:H133,1))</f>
        <v>0</v>
      </c>
      <c r="D133" s="185">
        <f>IF(A133="","",IF(Données!O133=1,1,IF(Données!O133=2,0.5,0)))</f>
        <v>0</v>
      </c>
      <c r="E133" s="185">
        <f>IF(A133="","",COUNTIF(Données!AA133:AC133,1))</f>
        <v>0</v>
      </c>
      <c r="F133" s="186">
        <f t="shared" si="0"/>
        <v>0</v>
      </c>
      <c r="G133" s="187">
        <f>IF(A133="","",100*F133/(10-COUNTIF(Données!B133:D133,"A")-COUNTIF(Données!F133:H133,"A")-COUNTIF(Données!O133,"A")-COUNTIF(Données!AA133:AC133,"A")))</f>
        <v>0</v>
      </c>
      <c r="H133" s="188">
        <f>IF(A133="","",COUNTIF(Données!E133,1))</f>
        <v>0</v>
      </c>
      <c r="I133" s="188">
        <f>IF(A133="","",COUNTIF(Données!X133:Z133,1)+0.5*COUNTIF(Données!X133:Z133,2))</f>
        <v>0</v>
      </c>
      <c r="J133" s="188">
        <f>IF(A133="","",COUNTIF(Données!AD133:AD133,1)+0.5*COUNTIF(Données!AD133:AD133,2))</f>
        <v>0</v>
      </c>
      <c r="K133" s="189">
        <f t="shared" si="1"/>
        <v>0</v>
      </c>
      <c r="L133" s="190">
        <f>IF(A133="","",100*K133/(5-COUNTIF(Données!E133,"A")-COUNTIF(Données!X133:Z133,"A")-COUNTIF(Données!AD133:AD133,"A")))</f>
        <v>0</v>
      </c>
      <c r="M133" s="191">
        <f>IF(A133="","",COUNTIF(Données!I133:L133,1))</f>
        <v>0</v>
      </c>
      <c r="N133" s="191">
        <f>IF(A133="","",COUNTIF(Données!P133:R133,1))</f>
        <v>0</v>
      </c>
      <c r="O133" s="191">
        <f>IF(A133="","",COUNTIF(Données!S133:T133,1)+0.5*COUNTIF(Données!S133:T133,2))</f>
        <v>0</v>
      </c>
      <c r="P133" s="191">
        <f>IF(A133="","",COUNTIF(Données!AE133,1)+0.5*COUNTIF(Données!AE133,2))</f>
        <v>0</v>
      </c>
      <c r="Q133" s="189">
        <f t="shared" si="2"/>
        <v>0</v>
      </c>
      <c r="R133" s="192">
        <f>IF(A133="","",100*Q133/(10-COUNTIF(Données!I133:L133,"A")-COUNTIF(Données!P133:T133,"A")-COUNTIF(Données!AE133,"A")))</f>
        <v>0</v>
      </c>
      <c r="S133" s="188">
        <f>IF(A133="","",COUNTIF(Données!M133:N133,1))</f>
        <v>0</v>
      </c>
      <c r="T133" s="188">
        <f>IF(A133="","",COUNTIF(Données!U133:W133,1))</f>
        <v>0</v>
      </c>
      <c r="U133" s="193">
        <f t="shared" si="3"/>
        <v>0</v>
      </c>
      <c r="V133" s="194">
        <f>IF(A133="","",100*U133/(11-COUNTIF(Données!M133:N133,"A")-COUNTIF(Données!U133:W133,"A")))</f>
        <v>0</v>
      </c>
      <c r="W133" s="195">
        <f t="shared" si="4"/>
        <v>0</v>
      </c>
      <c r="X133" s="190">
        <f>IF(A133="","",100*W133/(30-COUNTIF(Données!B133:AE133,"A")))</f>
        <v>0</v>
      </c>
    </row>
    <row r="134" spans="1:24" ht="15.75">
      <c r="A134" s="196">
        <f>IF(Données!A134="","",Données!A134)</f>
        <v>0</v>
      </c>
      <c r="B134" s="197">
        <f>IF(A134="","",COUNTIF(Données!B134:D134,1))</f>
        <v>0</v>
      </c>
      <c r="C134" s="197">
        <f>IF(A134="","",COUNTIF(Données!F134:H134,1))</f>
        <v>0</v>
      </c>
      <c r="D134" s="197">
        <f>IF(A134="","",IF(Données!O134=1,1,IF(Données!O134=2,0.5,0)))</f>
        <v>0</v>
      </c>
      <c r="E134" s="197">
        <f>IF(A134="","",COUNTIF(Données!AA134:AC134,1))</f>
        <v>0</v>
      </c>
      <c r="F134" s="198">
        <f t="shared" si="0"/>
        <v>0</v>
      </c>
      <c r="G134" s="199">
        <f>IF(A134="","",100*F134/(10-COUNTIF(Données!B134:D134,"A")-COUNTIF(Données!F134:H134,"A")-COUNTIF(Données!O134,"A")-COUNTIF(Données!AA134:AC134,"A")))</f>
        <v>0</v>
      </c>
      <c r="H134" s="200">
        <f>IF(A134="","",COUNTIF(Données!E134,1))</f>
        <v>0</v>
      </c>
      <c r="I134" s="201">
        <f>IF(A134="","",COUNTIF(Données!X134:Z134,1)+0.5*COUNTIF(Données!X134:Z134,2))</f>
        <v>0</v>
      </c>
      <c r="J134" s="201">
        <f>IF(A134="","",COUNTIF(Données!AD134:AD134,1)+0.5*COUNTIF(Données!AD134:AD134,2))</f>
        <v>0</v>
      </c>
      <c r="K134" s="202">
        <f t="shared" si="1"/>
        <v>0</v>
      </c>
      <c r="L134" s="203">
        <f>IF(A134="","",100*K134/(5-COUNTIF(Données!E134,"A")-COUNTIF(Données!X134:Z134,"A")-COUNTIF(Données!AD134:AD134,"A")))</f>
        <v>0</v>
      </c>
      <c r="M134" s="204">
        <f>IF(A134="","",COUNTIF(Données!I134:L134,1))</f>
        <v>0</v>
      </c>
      <c r="N134" s="204">
        <f>IF(A134="","",COUNTIF(Données!P134:R134,1))</f>
        <v>0</v>
      </c>
      <c r="O134" s="204">
        <f>IF(A134="","",COUNTIF(Données!S134:T134,1)+0.5*COUNTIF(Données!S134:T134,2))</f>
        <v>0</v>
      </c>
      <c r="P134" s="204">
        <f>IF(A134="","",COUNTIF(Données!AE134,1)+0.5*COUNTIF(Données!AE134,2))</f>
        <v>0</v>
      </c>
      <c r="Q134" s="205">
        <f t="shared" si="2"/>
        <v>0</v>
      </c>
      <c r="R134" s="206">
        <f>IF(A134="","",100*Q134/(10-COUNTIF(Données!I134:L134,"A")-COUNTIF(Données!P134:T134,"A")-COUNTIF(Données!AE134,"A")))</f>
        <v>0</v>
      </c>
      <c r="S134" s="201">
        <f>IF(A134="","",COUNTIF(Données!M134:N134,1))</f>
        <v>0</v>
      </c>
      <c r="T134" s="201">
        <f>IF(A134="","",COUNTIF(Données!U134:W134,1))</f>
        <v>0</v>
      </c>
      <c r="U134" s="207">
        <f t="shared" si="3"/>
        <v>0</v>
      </c>
      <c r="V134" s="199">
        <f>IF(A134="","",100*U134/(11-COUNTIF(Données!M134:N134,"A")-COUNTIF(Données!U134:W134,"A")))</f>
        <v>0</v>
      </c>
      <c r="W134" s="208">
        <f t="shared" si="4"/>
        <v>0</v>
      </c>
      <c r="X134" s="203">
        <f>IF(A134="","",100*W134/(30-COUNTIF(Données!B134:AE134,"A")))</f>
        <v>0</v>
      </c>
    </row>
    <row r="135" spans="1:24" ht="15.75">
      <c r="A135" s="184">
        <f>IF(Données!A135="","",Données!A135)</f>
        <v>0</v>
      </c>
      <c r="B135" s="185">
        <f>IF(A135="","",COUNTIF(Données!B135:D135,1))</f>
        <v>0</v>
      </c>
      <c r="C135" s="185">
        <f>IF(A135="","",COUNTIF(Données!F135:H135,1))</f>
        <v>0</v>
      </c>
      <c r="D135" s="185">
        <f>IF(A135="","",IF(Données!O135=1,1,IF(Données!O135=2,0.5,0)))</f>
        <v>0</v>
      </c>
      <c r="E135" s="185">
        <f>IF(A135="","",COUNTIF(Données!AA135:AC135,1))</f>
        <v>0</v>
      </c>
      <c r="F135" s="186">
        <f t="shared" si="0"/>
        <v>0</v>
      </c>
      <c r="G135" s="187">
        <f>IF(A135="","",100*F135/(10-COUNTIF(Données!B135:D135,"A")-COUNTIF(Données!F135:H135,"A")-COUNTIF(Données!O135,"A")-COUNTIF(Données!AA135:AC135,"A")))</f>
        <v>0</v>
      </c>
      <c r="H135" s="188">
        <f>IF(A135="","",COUNTIF(Données!E135,1))</f>
        <v>0</v>
      </c>
      <c r="I135" s="188">
        <f>IF(A135="","",COUNTIF(Données!X135:Z135,1)+0.5*COUNTIF(Données!X135:Z135,2))</f>
        <v>0</v>
      </c>
      <c r="J135" s="188">
        <f>IF(A135="","",COUNTIF(Données!AD135:AD135,1)+0.5*COUNTIF(Données!AD135:AD135,2))</f>
        <v>0</v>
      </c>
      <c r="K135" s="189">
        <f t="shared" si="1"/>
        <v>0</v>
      </c>
      <c r="L135" s="190">
        <f>IF(A135="","",100*K135/(5-COUNTIF(Données!E135,"A")-COUNTIF(Données!X135:Z135,"A")-COUNTIF(Données!AD135:AD135,"A")))</f>
        <v>0</v>
      </c>
      <c r="M135" s="191">
        <f>IF(A135="","",COUNTIF(Données!I135:L135,1))</f>
        <v>0</v>
      </c>
      <c r="N135" s="191">
        <f>IF(A135="","",COUNTIF(Données!P135:R135,1))</f>
        <v>0</v>
      </c>
      <c r="O135" s="191">
        <f>IF(A135="","",COUNTIF(Données!S135:T135,1)+0.5*COUNTIF(Données!S135:T135,2))</f>
        <v>0</v>
      </c>
      <c r="P135" s="191">
        <f>IF(A135="","",COUNTIF(Données!AE135,1)+0.5*COUNTIF(Données!AE135,2))</f>
        <v>0</v>
      </c>
      <c r="Q135" s="189">
        <f t="shared" si="2"/>
        <v>0</v>
      </c>
      <c r="R135" s="192">
        <f>IF(A135="","",100*Q135/(10-COUNTIF(Données!I135:L135,"A")-COUNTIF(Données!P135:T135,"A")-COUNTIF(Données!AE135,"A")))</f>
        <v>0</v>
      </c>
      <c r="S135" s="188">
        <f>IF(A135="","",COUNTIF(Données!M135:N135,1))</f>
        <v>0</v>
      </c>
      <c r="T135" s="188">
        <f>IF(A135="","",COUNTIF(Données!U135:W135,1))</f>
        <v>0</v>
      </c>
      <c r="U135" s="193">
        <f t="shared" si="3"/>
        <v>0</v>
      </c>
      <c r="V135" s="194">
        <f>IF(A135="","",100*U135/(11-COUNTIF(Données!M135:N135,"A")-COUNTIF(Données!U135:W135,"A")))</f>
        <v>0</v>
      </c>
      <c r="W135" s="195">
        <f t="shared" si="4"/>
        <v>0</v>
      </c>
      <c r="X135" s="190">
        <f>IF(A135="","",100*W135/(30-COUNTIF(Données!B135:AE135,"A")))</f>
        <v>0</v>
      </c>
    </row>
    <row r="136" spans="1:24" ht="15.75">
      <c r="A136" s="196">
        <f>IF(Données!A136="","",Données!A136)</f>
        <v>0</v>
      </c>
      <c r="B136" s="197">
        <f>IF(A136="","",COUNTIF(Données!B136:D136,1))</f>
        <v>0</v>
      </c>
      <c r="C136" s="197">
        <f>IF(A136="","",COUNTIF(Données!F136:H136,1))</f>
        <v>0</v>
      </c>
      <c r="D136" s="197">
        <f>IF(A136="","",IF(Données!O136=1,1,IF(Données!O136=2,0.5,0)))</f>
        <v>0</v>
      </c>
      <c r="E136" s="197">
        <f>IF(A136="","",COUNTIF(Données!AA136:AC136,1))</f>
        <v>0</v>
      </c>
      <c r="F136" s="198">
        <f t="shared" si="0"/>
        <v>0</v>
      </c>
      <c r="G136" s="199">
        <f>IF(A136="","",100*F136/(10-COUNTIF(Données!B136:D136,"A")-COUNTIF(Données!F136:H136,"A")-COUNTIF(Données!O136,"A")-COUNTIF(Données!AA136:AC136,"A")))</f>
        <v>0</v>
      </c>
      <c r="H136" s="200">
        <f>IF(A136="","",COUNTIF(Données!E136,1))</f>
        <v>0</v>
      </c>
      <c r="I136" s="201">
        <f>IF(A136="","",COUNTIF(Données!X136:Z136,1)+0.5*COUNTIF(Données!X136:Z136,2))</f>
        <v>0</v>
      </c>
      <c r="J136" s="201">
        <f>IF(A136="","",COUNTIF(Données!AD136:AD136,1)+0.5*COUNTIF(Données!AD136:AD136,2))</f>
        <v>0</v>
      </c>
      <c r="K136" s="202">
        <f t="shared" si="1"/>
        <v>0</v>
      </c>
      <c r="L136" s="203">
        <f>IF(A136="","",100*K136/(5-COUNTIF(Données!E136,"A")-COUNTIF(Données!X136:Z136,"A")-COUNTIF(Données!AD136:AD136,"A")))</f>
        <v>0</v>
      </c>
      <c r="M136" s="204">
        <f>IF(A136="","",COUNTIF(Données!I136:L136,1))</f>
        <v>0</v>
      </c>
      <c r="N136" s="204">
        <f>IF(A136="","",COUNTIF(Données!P136:R136,1))</f>
        <v>0</v>
      </c>
      <c r="O136" s="204">
        <f>IF(A136="","",COUNTIF(Données!S136:T136,1)+0.5*COUNTIF(Données!S136:T136,2))</f>
        <v>0</v>
      </c>
      <c r="P136" s="204">
        <f>IF(A136="","",COUNTIF(Données!AE136,1)+0.5*COUNTIF(Données!AE136,2))</f>
        <v>0</v>
      </c>
      <c r="Q136" s="205">
        <f t="shared" si="2"/>
        <v>0</v>
      </c>
      <c r="R136" s="206">
        <f>IF(A136="","",100*Q136/(10-COUNTIF(Données!I136:L136,"A")-COUNTIF(Données!P136:T136,"A")-COUNTIF(Données!AE136,"A")))</f>
        <v>0</v>
      </c>
      <c r="S136" s="201">
        <f>IF(A136="","",COUNTIF(Données!M136:N136,1))</f>
        <v>0</v>
      </c>
      <c r="T136" s="201">
        <f>IF(A136="","",COUNTIF(Données!U136:W136,1))</f>
        <v>0</v>
      </c>
      <c r="U136" s="207">
        <f t="shared" si="3"/>
        <v>0</v>
      </c>
      <c r="V136" s="199">
        <f>IF(A136="","",100*U136/(11-COUNTIF(Données!M136:N136,"A")-COUNTIF(Données!U136:W136,"A")))</f>
        <v>0</v>
      </c>
      <c r="W136" s="208">
        <f t="shared" si="4"/>
        <v>0</v>
      </c>
      <c r="X136" s="203">
        <f>IF(A136="","",100*W136/(30-COUNTIF(Données!B136:AE136,"A")))</f>
        <v>0</v>
      </c>
    </row>
    <row r="137" spans="1:24" ht="15.75">
      <c r="A137" s="184">
        <f>IF(Données!A137="","",Données!A137)</f>
        <v>0</v>
      </c>
      <c r="B137" s="185">
        <f>IF(A137="","",COUNTIF(Données!B137:D137,1))</f>
        <v>0</v>
      </c>
      <c r="C137" s="185">
        <f>IF(A137="","",COUNTIF(Données!F137:H137,1))</f>
        <v>0</v>
      </c>
      <c r="D137" s="185">
        <f>IF(A137="","",IF(Données!O137=1,1,IF(Données!O137=2,0.5,0)))</f>
        <v>0</v>
      </c>
      <c r="E137" s="185">
        <f>IF(A137="","",COUNTIF(Données!AA137:AC137,1))</f>
        <v>0</v>
      </c>
      <c r="F137" s="186">
        <f t="shared" si="0"/>
        <v>0</v>
      </c>
      <c r="G137" s="187">
        <f>IF(A137="","",100*F137/(10-COUNTIF(Données!B137:D137,"A")-COUNTIF(Données!F137:H137,"A")-COUNTIF(Données!O137,"A")-COUNTIF(Données!AA137:AC137,"A")))</f>
        <v>0</v>
      </c>
      <c r="H137" s="188">
        <f>IF(A137="","",COUNTIF(Données!E137,1))</f>
        <v>0</v>
      </c>
      <c r="I137" s="188">
        <f>IF(A137="","",COUNTIF(Données!X137:Z137,1)+0.5*COUNTIF(Données!X137:Z137,2))</f>
        <v>0</v>
      </c>
      <c r="J137" s="188">
        <f>IF(A137="","",COUNTIF(Données!AD137:AD137,1)+0.5*COUNTIF(Données!AD137:AD137,2))</f>
        <v>0</v>
      </c>
      <c r="K137" s="189">
        <f t="shared" si="1"/>
        <v>0</v>
      </c>
      <c r="L137" s="190">
        <f>IF(A137="","",100*K137/(5-COUNTIF(Données!E137,"A")-COUNTIF(Données!X137:Z137,"A")-COUNTIF(Données!AD137:AD137,"A")))</f>
        <v>0</v>
      </c>
      <c r="M137" s="191">
        <f>IF(A137="","",COUNTIF(Données!I137:L137,1))</f>
        <v>0</v>
      </c>
      <c r="N137" s="191">
        <f>IF(A137="","",COUNTIF(Données!P137:R137,1))</f>
        <v>0</v>
      </c>
      <c r="O137" s="191">
        <f>IF(A137="","",COUNTIF(Données!S137:T137,1)+0.5*COUNTIF(Données!S137:T137,2))</f>
        <v>0</v>
      </c>
      <c r="P137" s="191">
        <f>IF(A137="","",COUNTIF(Données!AE137,1)+0.5*COUNTIF(Données!AE137,2))</f>
        <v>0</v>
      </c>
      <c r="Q137" s="189">
        <f t="shared" si="2"/>
        <v>0</v>
      </c>
      <c r="R137" s="192">
        <f>IF(A137="","",100*Q137/(10-COUNTIF(Données!I137:L137,"A")-COUNTIF(Données!P137:T137,"A")-COUNTIF(Données!AE137,"A")))</f>
        <v>0</v>
      </c>
      <c r="S137" s="188">
        <f>IF(A137="","",COUNTIF(Données!M137:N137,1))</f>
        <v>0</v>
      </c>
      <c r="T137" s="188">
        <f>IF(A137="","",COUNTIF(Données!U137:W137,1))</f>
        <v>0</v>
      </c>
      <c r="U137" s="193">
        <f t="shared" si="3"/>
        <v>0</v>
      </c>
      <c r="V137" s="194">
        <f>IF(A137="","",100*U137/(11-COUNTIF(Données!M137:N137,"A")-COUNTIF(Données!U137:W137,"A")))</f>
        <v>0</v>
      </c>
      <c r="W137" s="195">
        <f t="shared" si="4"/>
        <v>0</v>
      </c>
      <c r="X137" s="190">
        <f>IF(A137="","",100*W137/(30-COUNTIF(Données!B137:AE137,"A")))</f>
        <v>0</v>
      </c>
    </row>
    <row r="138" spans="1:24" ht="15.75">
      <c r="A138" s="196">
        <f>IF(Données!A138="","",Données!A138)</f>
        <v>0</v>
      </c>
      <c r="B138" s="197">
        <f>IF(A138="","",COUNTIF(Données!B138:D138,1))</f>
        <v>0</v>
      </c>
      <c r="C138" s="197">
        <f>IF(A138="","",COUNTIF(Données!F138:H138,1))</f>
        <v>0</v>
      </c>
      <c r="D138" s="197">
        <f>IF(A138="","",IF(Données!O138=1,1,IF(Données!O138=2,0.5,0)))</f>
        <v>0</v>
      </c>
      <c r="E138" s="197">
        <f>IF(A138="","",COUNTIF(Données!AA138:AC138,1))</f>
        <v>0</v>
      </c>
      <c r="F138" s="198">
        <f t="shared" si="0"/>
        <v>0</v>
      </c>
      <c r="G138" s="199">
        <f>IF(A138="","",100*F138/(10-COUNTIF(Données!B138:D138,"A")-COUNTIF(Données!F138:H138,"A")-COUNTIF(Données!O138,"A")-COUNTIF(Données!AA138:AC138,"A")))</f>
        <v>0</v>
      </c>
      <c r="H138" s="200">
        <f>IF(A138="","",COUNTIF(Données!E138,1))</f>
        <v>0</v>
      </c>
      <c r="I138" s="201">
        <f>IF(A138="","",COUNTIF(Données!X138:Z138,1)+0.5*COUNTIF(Données!X138:Z138,2))</f>
        <v>0</v>
      </c>
      <c r="J138" s="201">
        <f>IF(A138="","",COUNTIF(Données!AD138:AD138,1)+0.5*COUNTIF(Données!AD138:AD138,2))</f>
        <v>0</v>
      </c>
      <c r="K138" s="202">
        <f t="shared" si="1"/>
        <v>0</v>
      </c>
      <c r="L138" s="203">
        <f>IF(A138="","",100*K138/(5-COUNTIF(Données!E138,"A")-COUNTIF(Données!X138:Z138,"A")-COUNTIF(Données!AD138:AD138,"A")))</f>
        <v>0</v>
      </c>
      <c r="M138" s="204">
        <f>IF(A138="","",COUNTIF(Données!I138:L138,1))</f>
        <v>0</v>
      </c>
      <c r="N138" s="204">
        <f>IF(A138="","",COUNTIF(Données!P138:R138,1))</f>
        <v>0</v>
      </c>
      <c r="O138" s="204">
        <f>IF(A138="","",COUNTIF(Données!S138:T138,1)+0.5*COUNTIF(Données!S138:T138,2))</f>
        <v>0</v>
      </c>
      <c r="P138" s="204">
        <f>IF(A138="","",COUNTIF(Données!AE138,1)+0.5*COUNTIF(Données!AE138,2))</f>
        <v>0</v>
      </c>
      <c r="Q138" s="205">
        <f t="shared" si="2"/>
        <v>0</v>
      </c>
      <c r="R138" s="206">
        <f>IF(A138="","",100*Q138/(10-COUNTIF(Données!I138:L138,"A")-COUNTIF(Données!P138:T138,"A")-COUNTIF(Données!AE138,"A")))</f>
        <v>0</v>
      </c>
      <c r="S138" s="201">
        <f>IF(A138="","",COUNTIF(Données!M138:N138,1))</f>
        <v>0</v>
      </c>
      <c r="T138" s="201">
        <f>IF(A138="","",COUNTIF(Données!U138:W138,1))</f>
        <v>0</v>
      </c>
      <c r="U138" s="207">
        <f t="shared" si="3"/>
        <v>0</v>
      </c>
      <c r="V138" s="199">
        <f>IF(A138="","",100*U138/(11-COUNTIF(Données!M138:N138,"A")-COUNTIF(Données!U138:W138,"A")))</f>
        <v>0</v>
      </c>
      <c r="W138" s="208">
        <f t="shared" si="4"/>
        <v>0</v>
      </c>
      <c r="X138" s="203">
        <f>IF(A138="","",100*W138/(30-COUNTIF(Données!B138:AE138,"A")))</f>
        <v>0</v>
      </c>
    </row>
    <row r="139" spans="1:24" ht="15.75">
      <c r="A139" s="184">
        <f>IF(Données!A139="","",Données!A139)</f>
        <v>0</v>
      </c>
      <c r="B139" s="185">
        <f>IF(A139="","",COUNTIF(Données!B139:D139,1))</f>
        <v>0</v>
      </c>
      <c r="C139" s="185">
        <f>IF(A139="","",COUNTIF(Données!F139:H139,1))</f>
        <v>0</v>
      </c>
      <c r="D139" s="185">
        <f>IF(A139="","",IF(Données!O139=1,1,IF(Données!O139=2,0.5,0)))</f>
        <v>0</v>
      </c>
      <c r="E139" s="185">
        <f>IF(A139="","",COUNTIF(Données!AA139:AC139,1))</f>
        <v>0</v>
      </c>
      <c r="F139" s="186">
        <f t="shared" si="0"/>
        <v>0</v>
      </c>
      <c r="G139" s="187">
        <f>IF(A139="","",100*F139/(10-COUNTIF(Données!B139:D139,"A")-COUNTIF(Données!F139:H139,"A")-COUNTIF(Données!O139,"A")-COUNTIF(Données!AA139:AC139,"A")))</f>
        <v>0</v>
      </c>
      <c r="H139" s="188">
        <f>IF(A139="","",COUNTIF(Données!E139,1))</f>
        <v>0</v>
      </c>
      <c r="I139" s="188">
        <f>IF(A139="","",COUNTIF(Données!X139:Z139,1)+0.5*COUNTIF(Données!X139:Z139,2))</f>
        <v>0</v>
      </c>
      <c r="J139" s="188">
        <f>IF(A139="","",COUNTIF(Données!AD139:AD139,1)+0.5*COUNTIF(Données!AD139:AD139,2))</f>
        <v>0</v>
      </c>
      <c r="K139" s="189">
        <f t="shared" si="1"/>
        <v>0</v>
      </c>
      <c r="L139" s="190">
        <f>IF(A139="","",100*K139/(5-COUNTIF(Données!E139,"A")-COUNTIF(Données!X139:Z139,"A")-COUNTIF(Données!AD139:AD139,"A")))</f>
        <v>0</v>
      </c>
      <c r="M139" s="191">
        <f>IF(A139="","",COUNTIF(Données!I139:L139,1))</f>
        <v>0</v>
      </c>
      <c r="N139" s="191">
        <f>IF(A139="","",COUNTIF(Données!P139:R139,1))</f>
        <v>0</v>
      </c>
      <c r="O139" s="191">
        <f>IF(A139="","",COUNTIF(Données!S139:T139,1)+0.5*COUNTIF(Données!S139:T139,2))</f>
        <v>0</v>
      </c>
      <c r="P139" s="191">
        <f>IF(A139="","",COUNTIF(Données!AE139,1)+0.5*COUNTIF(Données!AE139,2))</f>
        <v>0</v>
      </c>
      <c r="Q139" s="189">
        <f t="shared" si="2"/>
        <v>0</v>
      </c>
      <c r="R139" s="192">
        <f>IF(A139="","",100*Q139/(10-COUNTIF(Données!I139:L139,"A")-COUNTIF(Données!P139:T139,"A")-COUNTIF(Données!AE139,"A")))</f>
        <v>0</v>
      </c>
      <c r="S139" s="188">
        <f>IF(A139="","",COUNTIF(Données!M139:N139,1))</f>
        <v>0</v>
      </c>
      <c r="T139" s="188">
        <f>IF(A139="","",COUNTIF(Données!U139:W139,1))</f>
        <v>0</v>
      </c>
      <c r="U139" s="193">
        <f t="shared" si="3"/>
        <v>0</v>
      </c>
      <c r="V139" s="194">
        <f>IF(A139="","",100*U139/(11-COUNTIF(Données!M139:N139,"A")-COUNTIF(Données!U139:W139,"A")))</f>
        <v>0</v>
      </c>
      <c r="W139" s="195">
        <f t="shared" si="4"/>
        <v>0</v>
      </c>
      <c r="X139" s="190">
        <f>IF(A139="","",100*W139/(30-COUNTIF(Données!B139:AE139,"A")))</f>
        <v>0</v>
      </c>
    </row>
    <row r="140" spans="1:24" ht="15.75">
      <c r="A140" s="196">
        <f>IF(Données!A140="","",Données!A140)</f>
        <v>0</v>
      </c>
      <c r="B140" s="197">
        <f>IF(A140="","",COUNTIF(Données!B140:D140,1))</f>
        <v>0</v>
      </c>
      <c r="C140" s="197">
        <f>IF(A140="","",COUNTIF(Données!F140:H140,1))</f>
        <v>0</v>
      </c>
      <c r="D140" s="197">
        <f>IF(A140="","",IF(Données!O140=1,1,IF(Données!O140=2,0.5,0)))</f>
        <v>0</v>
      </c>
      <c r="E140" s="197">
        <f>IF(A140="","",COUNTIF(Données!AA140:AC140,1))</f>
        <v>0</v>
      </c>
      <c r="F140" s="198">
        <f t="shared" si="0"/>
        <v>0</v>
      </c>
      <c r="G140" s="199">
        <f>IF(A140="","",100*F140/(10-COUNTIF(Données!B140:D140,"A")-COUNTIF(Données!F140:H140,"A")-COUNTIF(Données!O140,"A")-COUNTIF(Données!AA140:AC140,"A")))</f>
        <v>0</v>
      </c>
      <c r="H140" s="200">
        <f>IF(A140="","",COUNTIF(Données!E140,1))</f>
        <v>0</v>
      </c>
      <c r="I140" s="201">
        <f>IF(A140="","",COUNTIF(Données!X140:Z140,1)+0.5*COUNTIF(Données!X140:Z140,2))</f>
        <v>0</v>
      </c>
      <c r="J140" s="201">
        <f>IF(A140="","",COUNTIF(Données!AD140:AD140,1)+0.5*COUNTIF(Données!AD140:AD140,2))</f>
        <v>0</v>
      </c>
      <c r="K140" s="202">
        <f t="shared" si="1"/>
        <v>0</v>
      </c>
      <c r="L140" s="203">
        <f>IF(A140="","",100*K140/(5-COUNTIF(Données!E140,"A")-COUNTIF(Données!X140:Z140,"A")-COUNTIF(Données!AD140:AD140,"A")))</f>
        <v>0</v>
      </c>
      <c r="M140" s="204">
        <f>IF(A140="","",COUNTIF(Données!I140:L140,1))</f>
        <v>0</v>
      </c>
      <c r="N140" s="204">
        <f>IF(A140="","",COUNTIF(Données!P140:R140,1))</f>
        <v>0</v>
      </c>
      <c r="O140" s="204">
        <f>IF(A140="","",COUNTIF(Données!S140:T140,1)+0.5*COUNTIF(Données!S140:T140,2))</f>
        <v>0</v>
      </c>
      <c r="P140" s="204">
        <f>IF(A140="","",COUNTIF(Données!AE140,1)+0.5*COUNTIF(Données!AE140,2))</f>
        <v>0</v>
      </c>
      <c r="Q140" s="205">
        <f t="shared" si="2"/>
        <v>0</v>
      </c>
      <c r="R140" s="206">
        <f>IF(A140="","",100*Q140/(10-COUNTIF(Données!I140:L140,"A")-COUNTIF(Données!P140:T140,"A")-COUNTIF(Données!AE140,"A")))</f>
        <v>0</v>
      </c>
      <c r="S140" s="201">
        <f>IF(A140="","",COUNTIF(Données!M140:N140,1))</f>
        <v>0</v>
      </c>
      <c r="T140" s="201">
        <f>IF(A140="","",COUNTIF(Données!U140:W140,1))</f>
        <v>0</v>
      </c>
      <c r="U140" s="207">
        <f t="shared" si="3"/>
        <v>0</v>
      </c>
      <c r="V140" s="199">
        <f>IF(A140="","",100*U140/(11-COUNTIF(Données!M140:N140,"A")-COUNTIF(Données!U140:W140,"A")))</f>
        <v>0</v>
      </c>
      <c r="W140" s="208">
        <f t="shared" si="4"/>
        <v>0</v>
      </c>
      <c r="X140" s="203">
        <f>IF(A140="","",100*W140/(30-COUNTIF(Données!B140:AE140,"A")))</f>
        <v>0</v>
      </c>
    </row>
    <row r="141" spans="1:24" ht="15.75">
      <c r="A141" s="184">
        <f>IF(Données!A141="","",Données!A141)</f>
        <v>0</v>
      </c>
      <c r="B141" s="185">
        <f>IF(A141="","",COUNTIF(Données!B141:D141,1))</f>
        <v>0</v>
      </c>
      <c r="C141" s="185">
        <f>IF(A141="","",COUNTIF(Données!F141:H141,1))</f>
        <v>0</v>
      </c>
      <c r="D141" s="185">
        <f>IF(A141="","",IF(Données!O141=1,1,IF(Données!O141=2,0.5,0)))</f>
        <v>0</v>
      </c>
      <c r="E141" s="185">
        <f>IF(A141="","",COUNTIF(Données!AA141:AC141,1))</f>
        <v>0</v>
      </c>
      <c r="F141" s="186">
        <f t="shared" si="0"/>
        <v>0</v>
      </c>
      <c r="G141" s="187">
        <f>IF(A141="","",100*F141/(10-COUNTIF(Données!B141:D141,"A")-COUNTIF(Données!F141:H141,"A")-COUNTIF(Données!O141,"A")-COUNTIF(Données!AA141:AC141,"A")))</f>
        <v>0</v>
      </c>
      <c r="H141" s="188">
        <f>IF(A141="","",COUNTIF(Données!E141,1))</f>
        <v>0</v>
      </c>
      <c r="I141" s="188">
        <f>IF(A141="","",COUNTIF(Données!X141:Z141,1)+0.5*COUNTIF(Données!X141:Z141,2))</f>
        <v>0</v>
      </c>
      <c r="J141" s="188">
        <f>IF(A141="","",COUNTIF(Données!AD141:AD141,1)+0.5*COUNTIF(Données!AD141:AD141,2))</f>
        <v>0</v>
      </c>
      <c r="K141" s="189">
        <f t="shared" si="1"/>
        <v>0</v>
      </c>
      <c r="L141" s="190">
        <f>IF(A141="","",100*K141/(5-COUNTIF(Données!E141,"A")-COUNTIF(Données!X141:Z141,"A")-COUNTIF(Données!AD141:AD141,"A")))</f>
        <v>0</v>
      </c>
      <c r="M141" s="191">
        <f>IF(A141="","",COUNTIF(Données!I141:L141,1))</f>
        <v>0</v>
      </c>
      <c r="N141" s="191">
        <f>IF(A141="","",COUNTIF(Données!P141:R141,1))</f>
        <v>0</v>
      </c>
      <c r="O141" s="191">
        <f>IF(A141="","",COUNTIF(Données!S141:T141,1)+0.5*COUNTIF(Données!S141:T141,2))</f>
        <v>0</v>
      </c>
      <c r="P141" s="191">
        <f>IF(A141="","",COUNTIF(Données!AE141,1)+0.5*COUNTIF(Données!AE141,2))</f>
        <v>0</v>
      </c>
      <c r="Q141" s="189">
        <f t="shared" si="2"/>
        <v>0</v>
      </c>
      <c r="R141" s="192">
        <f>IF(A141="","",100*Q141/(10-COUNTIF(Données!I141:L141,"A")-COUNTIF(Données!P141:T141,"A")-COUNTIF(Données!AE141,"A")))</f>
        <v>0</v>
      </c>
      <c r="S141" s="188">
        <f>IF(A141="","",COUNTIF(Données!M141:N141,1))</f>
        <v>0</v>
      </c>
      <c r="T141" s="188">
        <f>IF(A141="","",COUNTIF(Données!U141:W141,1))</f>
        <v>0</v>
      </c>
      <c r="U141" s="193">
        <f t="shared" si="3"/>
        <v>0</v>
      </c>
      <c r="V141" s="194">
        <f>IF(A141="","",100*U141/(11-COUNTIF(Données!M141:N141,"A")-COUNTIF(Données!U141:W141,"A")))</f>
        <v>0</v>
      </c>
      <c r="W141" s="195">
        <f t="shared" si="4"/>
        <v>0</v>
      </c>
      <c r="X141" s="190">
        <f>IF(A141="","",100*W141/(30-COUNTIF(Données!B141:AE141,"A")))</f>
        <v>0</v>
      </c>
    </row>
    <row r="142" spans="1:24" ht="15.75">
      <c r="A142" s="196">
        <f>IF(Données!A142="","",Données!A142)</f>
        <v>0</v>
      </c>
      <c r="B142" s="197">
        <f>IF(A142="","",COUNTIF(Données!B142:D142,1))</f>
        <v>0</v>
      </c>
      <c r="C142" s="197">
        <f>IF(A142="","",COUNTIF(Données!F142:H142,1))</f>
        <v>0</v>
      </c>
      <c r="D142" s="197">
        <f>IF(A142="","",IF(Données!O142=1,1,IF(Données!O142=2,0.5,0)))</f>
        <v>0</v>
      </c>
      <c r="E142" s="197">
        <f>IF(A142="","",COUNTIF(Données!AA142:AC142,1))</f>
        <v>0</v>
      </c>
      <c r="F142" s="198">
        <f t="shared" si="0"/>
        <v>0</v>
      </c>
      <c r="G142" s="199">
        <f>IF(A142="","",100*F142/(10-COUNTIF(Données!B142:D142,"A")-COUNTIF(Données!F142:H142,"A")-COUNTIF(Données!O142,"A")-COUNTIF(Données!AA142:AC142,"A")))</f>
        <v>0</v>
      </c>
      <c r="H142" s="200">
        <f>IF(A142="","",COUNTIF(Données!E142,1))</f>
        <v>0</v>
      </c>
      <c r="I142" s="201">
        <f>IF(A142="","",COUNTIF(Données!X142:Z142,1)+0.5*COUNTIF(Données!X142:Z142,2))</f>
        <v>0</v>
      </c>
      <c r="J142" s="201">
        <f>IF(A142="","",COUNTIF(Données!AD142:AD142,1)+0.5*COUNTIF(Données!AD142:AD142,2))</f>
        <v>0</v>
      </c>
      <c r="K142" s="202">
        <f t="shared" si="1"/>
        <v>0</v>
      </c>
      <c r="L142" s="203">
        <f>IF(A142="","",100*K142/(5-COUNTIF(Données!E142,"A")-COUNTIF(Données!X142:Z142,"A")-COUNTIF(Données!AD142:AD142,"A")))</f>
        <v>0</v>
      </c>
      <c r="M142" s="204">
        <f>IF(A142="","",COUNTIF(Données!I142:L142,1))</f>
        <v>0</v>
      </c>
      <c r="N142" s="204">
        <f>IF(A142="","",COUNTIF(Données!P142:R142,1))</f>
        <v>0</v>
      </c>
      <c r="O142" s="204">
        <f>IF(A142="","",COUNTIF(Données!S142:T142,1)+0.5*COUNTIF(Données!S142:T142,2))</f>
        <v>0</v>
      </c>
      <c r="P142" s="204">
        <f>IF(A142="","",COUNTIF(Données!AE142,1)+0.5*COUNTIF(Données!AE142,2))</f>
        <v>0</v>
      </c>
      <c r="Q142" s="205">
        <f t="shared" si="2"/>
        <v>0</v>
      </c>
      <c r="R142" s="206">
        <f>IF(A142="","",100*Q142/(10-COUNTIF(Données!I142:L142,"A")-COUNTIF(Données!P142:T142,"A")-COUNTIF(Données!AE142,"A")))</f>
        <v>0</v>
      </c>
      <c r="S142" s="201">
        <f>IF(A142="","",COUNTIF(Données!M142:N142,1))</f>
        <v>0</v>
      </c>
      <c r="T142" s="201">
        <f>IF(A142="","",COUNTIF(Données!U142:W142,1))</f>
        <v>0</v>
      </c>
      <c r="U142" s="207">
        <f t="shared" si="3"/>
        <v>0</v>
      </c>
      <c r="V142" s="199">
        <f>IF(A142="","",100*U142/(11-COUNTIF(Données!M142:N142,"A")-COUNTIF(Données!U142:W142,"A")))</f>
        <v>0</v>
      </c>
      <c r="W142" s="208">
        <f t="shared" si="4"/>
        <v>0</v>
      </c>
      <c r="X142" s="203">
        <f>IF(A142="","",100*W142/(30-COUNTIF(Données!B142:AE142,"A")))</f>
        <v>0</v>
      </c>
    </row>
    <row r="143" spans="1:24" ht="15.75">
      <c r="A143" s="184">
        <f>IF(Données!A143="","",Données!A143)</f>
        <v>0</v>
      </c>
      <c r="B143" s="185">
        <f>IF(A143="","",COUNTIF(Données!B143:D143,1))</f>
        <v>0</v>
      </c>
      <c r="C143" s="185">
        <f>IF(A143="","",COUNTIF(Données!F143:H143,1))</f>
        <v>0</v>
      </c>
      <c r="D143" s="185">
        <f>IF(A143="","",IF(Données!O143=1,1,IF(Données!O143=2,0.5,0)))</f>
        <v>0</v>
      </c>
      <c r="E143" s="185">
        <f>IF(A143="","",COUNTIF(Données!AA143:AC143,1))</f>
        <v>0</v>
      </c>
      <c r="F143" s="186">
        <f t="shared" si="0"/>
        <v>0</v>
      </c>
      <c r="G143" s="187">
        <f>IF(A143="","",100*F143/(10-COUNTIF(Données!B143:D143,"A")-COUNTIF(Données!F143:H143,"A")-COUNTIF(Données!O143,"A")-COUNTIF(Données!AA143:AC143,"A")))</f>
        <v>0</v>
      </c>
      <c r="H143" s="188">
        <f>IF(A143="","",COUNTIF(Données!E143,1))</f>
        <v>0</v>
      </c>
      <c r="I143" s="188">
        <f>IF(A143="","",COUNTIF(Données!X143:Z143,1)+0.5*COUNTIF(Données!X143:Z143,2))</f>
        <v>0</v>
      </c>
      <c r="J143" s="188">
        <f>IF(A143="","",COUNTIF(Données!AD143:AD143,1)+0.5*COUNTIF(Données!AD143:AD143,2))</f>
        <v>0</v>
      </c>
      <c r="K143" s="189">
        <f t="shared" si="1"/>
        <v>0</v>
      </c>
      <c r="L143" s="190">
        <f>IF(A143="","",100*K143/(5-COUNTIF(Données!E143,"A")-COUNTIF(Données!X143:Z143,"A")-COUNTIF(Données!AD143:AD143,"A")))</f>
        <v>0</v>
      </c>
      <c r="M143" s="191">
        <f>IF(A143="","",COUNTIF(Données!I143:L143,1))</f>
        <v>0</v>
      </c>
      <c r="N143" s="191">
        <f>IF(A143="","",COUNTIF(Données!P143:R143,1))</f>
        <v>0</v>
      </c>
      <c r="O143" s="191">
        <f>IF(A143="","",COUNTIF(Données!S143:T143,1)+0.5*COUNTIF(Données!S143:T143,2))</f>
        <v>0</v>
      </c>
      <c r="P143" s="191">
        <f>IF(A143="","",COUNTIF(Données!AE143,1)+0.5*COUNTIF(Données!AE143,2))</f>
        <v>0</v>
      </c>
      <c r="Q143" s="189">
        <f t="shared" si="2"/>
        <v>0</v>
      </c>
      <c r="R143" s="192">
        <f>IF(A143="","",100*Q143/(10-COUNTIF(Données!I143:L143,"A")-COUNTIF(Données!P143:T143,"A")-COUNTIF(Données!AE143,"A")))</f>
        <v>0</v>
      </c>
      <c r="S143" s="188">
        <f>IF(A143="","",COUNTIF(Données!M143:N143,1))</f>
        <v>0</v>
      </c>
      <c r="T143" s="188">
        <f>IF(A143="","",COUNTIF(Données!U143:W143,1))</f>
        <v>0</v>
      </c>
      <c r="U143" s="193">
        <f t="shared" si="3"/>
        <v>0</v>
      </c>
      <c r="V143" s="194">
        <f>IF(A143="","",100*U143/(11-COUNTIF(Données!M143:N143,"A")-COUNTIF(Données!U143:W143,"A")))</f>
        <v>0</v>
      </c>
      <c r="W143" s="195">
        <f t="shared" si="4"/>
        <v>0</v>
      </c>
      <c r="X143" s="190">
        <f>IF(A143="","",100*W143/(30-COUNTIF(Données!B143:AE143,"A")))</f>
        <v>0</v>
      </c>
    </row>
    <row r="144" spans="1:24" ht="15.75">
      <c r="A144" s="196">
        <f>IF(Données!A144="","",Données!A144)</f>
        <v>0</v>
      </c>
      <c r="B144" s="197">
        <f>IF(A144="","",COUNTIF(Données!B144:D144,1))</f>
        <v>0</v>
      </c>
      <c r="C144" s="197">
        <f>IF(A144="","",COUNTIF(Données!F144:H144,1))</f>
        <v>0</v>
      </c>
      <c r="D144" s="197">
        <f>IF(A144="","",IF(Données!O144=1,1,IF(Données!O144=2,0.5,0)))</f>
        <v>0</v>
      </c>
      <c r="E144" s="197">
        <f>IF(A144="","",COUNTIF(Données!AA144:AC144,1))</f>
        <v>0</v>
      </c>
      <c r="F144" s="198">
        <f t="shared" si="0"/>
        <v>0</v>
      </c>
      <c r="G144" s="199">
        <f>IF(A144="","",100*F144/(10-COUNTIF(Données!B144:D144,"A")-COUNTIF(Données!F144:H144,"A")-COUNTIF(Données!O144,"A")-COUNTIF(Données!AA144:AC144,"A")))</f>
        <v>0</v>
      </c>
      <c r="H144" s="200">
        <f>IF(A144="","",COUNTIF(Données!E144,1))</f>
        <v>0</v>
      </c>
      <c r="I144" s="201">
        <f>IF(A144="","",COUNTIF(Données!X144:Z144,1)+0.5*COUNTIF(Données!X144:Z144,2))</f>
        <v>0</v>
      </c>
      <c r="J144" s="201">
        <f>IF(A144="","",COUNTIF(Données!AD144:AD144,1)+0.5*COUNTIF(Données!AD144:AD144,2))</f>
        <v>0</v>
      </c>
      <c r="K144" s="202">
        <f t="shared" si="1"/>
        <v>0</v>
      </c>
      <c r="L144" s="203">
        <f>IF(A144="","",100*K144/(5-COUNTIF(Données!E144,"A")-COUNTIF(Données!X144:Z144,"A")-COUNTIF(Données!AD144:AD144,"A")))</f>
        <v>0</v>
      </c>
      <c r="M144" s="204">
        <f>IF(A144="","",COUNTIF(Données!I144:L144,1))</f>
        <v>0</v>
      </c>
      <c r="N144" s="204">
        <f>IF(A144="","",COUNTIF(Données!P144:R144,1))</f>
        <v>0</v>
      </c>
      <c r="O144" s="204">
        <f>IF(A144="","",COUNTIF(Données!S144:T144,1)+0.5*COUNTIF(Données!S144:T144,2))</f>
        <v>0</v>
      </c>
      <c r="P144" s="204">
        <f>IF(A144="","",COUNTIF(Données!AE144,1)+0.5*COUNTIF(Données!AE144,2))</f>
        <v>0</v>
      </c>
      <c r="Q144" s="205">
        <f t="shared" si="2"/>
        <v>0</v>
      </c>
      <c r="R144" s="206">
        <f>IF(A144="","",100*Q144/(10-COUNTIF(Données!I144:L144,"A")-COUNTIF(Données!P144:T144,"A")-COUNTIF(Données!AE144,"A")))</f>
        <v>0</v>
      </c>
      <c r="S144" s="201">
        <f>IF(A144="","",COUNTIF(Données!M144:N144,1))</f>
        <v>0</v>
      </c>
      <c r="T144" s="201">
        <f>IF(A144="","",COUNTIF(Données!U144:W144,1))</f>
        <v>0</v>
      </c>
      <c r="U144" s="207">
        <f t="shared" si="3"/>
        <v>0</v>
      </c>
      <c r="V144" s="199">
        <f>IF(A144="","",100*U144/(11-COUNTIF(Données!M144:N144,"A")-COUNTIF(Données!U144:W144,"A")))</f>
        <v>0</v>
      </c>
      <c r="W144" s="208">
        <f t="shared" si="4"/>
        <v>0</v>
      </c>
      <c r="X144" s="203">
        <f>IF(A144="","",100*W144/(30-COUNTIF(Données!B144:AE144,"A")))</f>
        <v>0</v>
      </c>
    </row>
    <row r="145" spans="1:24" ht="15.75">
      <c r="A145" s="184">
        <f>IF(Données!A145="","",Données!A145)</f>
        <v>0</v>
      </c>
      <c r="B145" s="185">
        <f>IF(A145="","",COUNTIF(Données!B145:D145,1))</f>
        <v>0</v>
      </c>
      <c r="C145" s="185">
        <f>IF(A145="","",COUNTIF(Données!F145:H145,1))</f>
        <v>0</v>
      </c>
      <c r="D145" s="185">
        <f>IF(A145="","",IF(Données!O145=1,1,IF(Données!O145=2,0.5,0)))</f>
        <v>0</v>
      </c>
      <c r="E145" s="185">
        <f>IF(A145="","",COUNTIF(Données!AA145:AC145,1))</f>
        <v>0</v>
      </c>
      <c r="F145" s="186">
        <f t="shared" si="0"/>
        <v>0</v>
      </c>
      <c r="G145" s="187">
        <f>IF(A145="","",100*F145/(10-COUNTIF(Données!B145:D145,"A")-COUNTIF(Données!F145:H145,"A")-COUNTIF(Données!O145,"A")-COUNTIF(Données!AA145:AC145,"A")))</f>
        <v>0</v>
      </c>
      <c r="H145" s="188">
        <f>IF(A145="","",COUNTIF(Données!E145,1))</f>
        <v>0</v>
      </c>
      <c r="I145" s="188">
        <f>IF(A145="","",COUNTIF(Données!X145:Z145,1)+0.5*COUNTIF(Données!X145:Z145,2))</f>
        <v>0</v>
      </c>
      <c r="J145" s="188">
        <f>IF(A145="","",COUNTIF(Données!AD145:AD145,1)+0.5*COUNTIF(Données!AD145:AD145,2))</f>
        <v>0</v>
      </c>
      <c r="K145" s="189">
        <f t="shared" si="1"/>
        <v>0</v>
      </c>
      <c r="L145" s="190">
        <f>IF(A145="","",100*K145/(5-COUNTIF(Données!E145,"A")-COUNTIF(Données!X145:Z145,"A")-COUNTIF(Données!AD145:AD145,"A")))</f>
        <v>0</v>
      </c>
      <c r="M145" s="191">
        <f>IF(A145="","",COUNTIF(Données!I145:L145,1))</f>
        <v>0</v>
      </c>
      <c r="N145" s="191">
        <f>IF(A145="","",COUNTIF(Données!P145:R145,1))</f>
        <v>0</v>
      </c>
      <c r="O145" s="191">
        <f>IF(A145="","",COUNTIF(Données!S145:T145,1)+0.5*COUNTIF(Données!S145:T145,2))</f>
        <v>0</v>
      </c>
      <c r="P145" s="191">
        <f>IF(A145="","",COUNTIF(Données!AE145,1)+0.5*COUNTIF(Données!AE145,2))</f>
        <v>0</v>
      </c>
      <c r="Q145" s="189">
        <f t="shared" si="2"/>
        <v>0</v>
      </c>
      <c r="R145" s="192">
        <f>IF(A145="","",100*Q145/(10-COUNTIF(Données!I145:L145,"A")-COUNTIF(Données!P145:T145,"A")-COUNTIF(Données!AE145,"A")))</f>
        <v>0</v>
      </c>
      <c r="S145" s="188">
        <f>IF(A145="","",COUNTIF(Données!M145:N145,1))</f>
        <v>0</v>
      </c>
      <c r="T145" s="188">
        <f>IF(A145="","",COUNTIF(Données!U145:W145,1))</f>
        <v>0</v>
      </c>
      <c r="U145" s="193">
        <f t="shared" si="3"/>
        <v>0</v>
      </c>
      <c r="V145" s="194">
        <f>IF(A145="","",100*U145/(11-COUNTIF(Données!M145:N145,"A")-COUNTIF(Données!U145:W145,"A")))</f>
        <v>0</v>
      </c>
      <c r="W145" s="195">
        <f t="shared" si="4"/>
        <v>0</v>
      </c>
      <c r="X145" s="190">
        <f>IF(A145="","",100*W145/(30-COUNTIF(Données!B145:AE145,"A")))</f>
        <v>0</v>
      </c>
    </row>
    <row r="146" spans="1:24" ht="15.75">
      <c r="A146" s="196">
        <f>IF(Données!A146="","",Données!A146)</f>
        <v>0</v>
      </c>
      <c r="B146" s="197">
        <f>IF(A146="","",COUNTIF(Données!B146:D146,1))</f>
        <v>0</v>
      </c>
      <c r="C146" s="197">
        <f>IF(A146="","",COUNTIF(Données!F146:H146,1))</f>
        <v>0</v>
      </c>
      <c r="D146" s="197">
        <f>IF(A146="","",IF(Données!O146=1,1,IF(Données!O146=2,0.5,0)))</f>
        <v>0</v>
      </c>
      <c r="E146" s="197">
        <f>IF(A146="","",COUNTIF(Données!AA146:AC146,1))</f>
        <v>0</v>
      </c>
      <c r="F146" s="198">
        <f t="shared" si="0"/>
        <v>0</v>
      </c>
      <c r="G146" s="199">
        <f>IF(A146="","",100*F146/(10-COUNTIF(Données!B146:D146,"A")-COUNTIF(Données!F146:H146,"A")-COUNTIF(Données!O146,"A")-COUNTIF(Données!AA146:AC146,"A")))</f>
        <v>0</v>
      </c>
      <c r="H146" s="200">
        <f>IF(A146="","",COUNTIF(Données!E146,1))</f>
        <v>0</v>
      </c>
      <c r="I146" s="201">
        <f>IF(A146="","",COUNTIF(Données!X146:Z146,1)+0.5*COUNTIF(Données!X146:Z146,2))</f>
        <v>0</v>
      </c>
      <c r="J146" s="201">
        <f>IF(A146="","",COUNTIF(Données!AD146:AD146,1)+0.5*COUNTIF(Données!AD146:AD146,2))</f>
        <v>0</v>
      </c>
      <c r="K146" s="202">
        <f t="shared" si="1"/>
        <v>0</v>
      </c>
      <c r="L146" s="203">
        <f>IF(A146="","",100*K146/(5-COUNTIF(Données!E146,"A")-COUNTIF(Données!X146:Z146,"A")-COUNTIF(Données!AD146:AD146,"A")))</f>
        <v>0</v>
      </c>
      <c r="M146" s="204">
        <f>IF(A146="","",COUNTIF(Données!I146:L146,1))</f>
        <v>0</v>
      </c>
      <c r="N146" s="204">
        <f>IF(A146="","",COUNTIF(Données!P146:R146,1))</f>
        <v>0</v>
      </c>
      <c r="O146" s="204">
        <f>IF(A146="","",COUNTIF(Données!S146:T146,1)+0.5*COUNTIF(Données!S146:T146,2))</f>
        <v>0</v>
      </c>
      <c r="P146" s="204">
        <f>IF(A146="","",COUNTIF(Données!AE146,1)+0.5*COUNTIF(Données!AE146,2))</f>
        <v>0</v>
      </c>
      <c r="Q146" s="205">
        <f t="shared" si="2"/>
        <v>0</v>
      </c>
      <c r="R146" s="206">
        <f>IF(A146="","",100*Q146/(10-COUNTIF(Données!I146:L146,"A")-COUNTIF(Données!P146:T146,"A")-COUNTIF(Données!AE146,"A")))</f>
        <v>0</v>
      </c>
      <c r="S146" s="201">
        <f>IF(A146="","",COUNTIF(Données!M146:N146,1))</f>
        <v>0</v>
      </c>
      <c r="T146" s="201">
        <f>IF(A146="","",COUNTIF(Données!U146:W146,1))</f>
        <v>0</v>
      </c>
      <c r="U146" s="207">
        <f t="shared" si="3"/>
        <v>0</v>
      </c>
      <c r="V146" s="199">
        <f>IF(A146="","",100*U146/(11-COUNTIF(Données!M146:N146,"A")-COUNTIF(Données!U146:W146,"A")))</f>
        <v>0</v>
      </c>
      <c r="W146" s="208">
        <f t="shared" si="4"/>
        <v>0</v>
      </c>
      <c r="X146" s="203">
        <f>IF(A146="","",100*W146/(30-COUNTIF(Données!B146:AE146,"A")))</f>
        <v>0</v>
      </c>
    </row>
    <row r="147" spans="1:24" ht="15.75">
      <c r="A147" s="184">
        <f>IF(Données!A147="","",Données!A147)</f>
        <v>0</v>
      </c>
      <c r="B147" s="185">
        <f>IF(A147="","",COUNTIF(Données!B147:D147,1))</f>
        <v>0</v>
      </c>
      <c r="C147" s="185">
        <f>IF(A147="","",COUNTIF(Données!F147:H147,1))</f>
        <v>0</v>
      </c>
      <c r="D147" s="185">
        <f>IF(A147="","",IF(Données!O147=1,1,IF(Données!O147=2,0.5,0)))</f>
        <v>0</v>
      </c>
      <c r="E147" s="185">
        <f>IF(A147="","",COUNTIF(Données!AA147:AC147,1))</f>
        <v>0</v>
      </c>
      <c r="F147" s="186">
        <f t="shared" si="0"/>
        <v>0</v>
      </c>
      <c r="G147" s="187">
        <f>IF(A147="","",100*F147/(10-COUNTIF(Données!B147:D147,"A")-COUNTIF(Données!F147:H147,"A")-COUNTIF(Données!O147,"A")-COUNTIF(Données!AA147:AC147,"A")))</f>
        <v>0</v>
      </c>
      <c r="H147" s="188">
        <f>IF(A147="","",COUNTIF(Données!E147,1))</f>
        <v>0</v>
      </c>
      <c r="I147" s="188">
        <f>IF(A147="","",COUNTIF(Données!X147:Z147,1)+0.5*COUNTIF(Données!X147:Z147,2))</f>
        <v>0</v>
      </c>
      <c r="J147" s="188">
        <f>IF(A147="","",COUNTIF(Données!AD147:AD147,1)+0.5*COUNTIF(Données!AD147:AD147,2))</f>
        <v>0</v>
      </c>
      <c r="K147" s="189">
        <f t="shared" si="1"/>
        <v>0</v>
      </c>
      <c r="L147" s="190">
        <f>IF(A147="","",100*K147/(5-COUNTIF(Données!E147,"A")-COUNTIF(Données!X147:Z147,"A")-COUNTIF(Données!AD147:AD147,"A")))</f>
        <v>0</v>
      </c>
      <c r="M147" s="191">
        <f>IF(A147="","",COUNTIF(Données!I147:L147,1))</f>
        <v>0</v>
      </c>
      <c r="N147" s="191">
        <f>IF(A147="","",COUNTIF(Données!P147:R147,1))</f>
        <v>0</v>
      </c>
      <c r="O147" s="191">
        <f>IF(A147="","",COUNTIF(Données!S147:T147,1)+0.5*COUNTIF(Données!S147:T147,2))</f>
        <v>0</v>
      </c>
      <c r="P147" s="191">
        <f>IF(A147="","",COUNTIF(Données!AE147,1)+0.5*COUNTIF(Données!AE147,2))</f>
        <v>0</v>
      </c>
      <c r="Q147" s="189">
        <f t="shared" si="2"/>
        <v>0</v>
      </c>
      <c r="R147" s="192">
        <f>IF(A147="","",100*Q147/(10-COUNTIF(Données!I147:L147,"A")-COUNTIF(Données!P147:T147,"A")-COUNTIF(Données!AE147,"A")))</f>
        <v>0</v>
      </c>
      <c r="S147" s="188">
        <f>IF(A147="","",COUNTIF(Données!M147:N147,1))</f>
        <v>0</v>
      </c>
      <c r="T147" s="188">
        <f>IF(A147="","",COUNTIF(Données!U147:W147,1))</f>
        <v>0</v>
      </c>
      <c r="U147" s="193">
        <f t="shared" si="3"/>
        <v>0</v>
      </c>
      <c r="V147" s="194">
        <f>IF(A147="","",100*U147/(11-COUNTIF(Données!M147:N147,"A")-COUNTIF(Données!U147:W147,"A")))</f>
        <v>0</v>
      </c>
      <c r="W147" s="195">
        <f t="shared" si="4"/>
        <v>0</v>
      </c>
      <c r="X147" s="190">
        <f>IF(A147="","",100*W147/(30-COUNTIF(Données!B147:AE147,"A")))</f>
        <v>0</v>
      </c>
    </row>
    <row r="148" spans="1:24" ht="15.75">
      <c r="A148" s="196">
        <f>IF(Données!A148="","",Données!A148)</f>
        <v>0</v>
      </c>
      <c r="B148" s="197">
        <f>IF(A148="","",COUNTIF(Données!B148:D148,1))</f>
        <v>0</v>
      </c>
      <c r="C148" s="197">
        <f>IF(A148="","",COUNTIF(Données!F148:H148,1))</f>
        <v>0</v>
      </c>
      <c r="D148" s="197">
        <f>IF(A148="","",IF(Données!O148=1,1,IF(Données!O148=2,0.5,0)))</f>
        <v>0</v>
      </c>
      <c r="E148" s="197">
        <f>IF(A148="","",COUNTIF(Données!AA148:AC148,1))</f>
        <v>0</v>
      </c>
      <c r="F148" s="198">
        <f t="shared" si="0"/>
        <v>0</v>
      </c>
      <c r="G148" s="199">
        <f>IF(A148="","",100*F148/(10-COUNTIF(Données!B148:D148,"A")-COUNTIF(Données!F148:H148,"A")-COUNTIF(Données!O148,"A")-COUNTIF(Données!AA148:AC148,"A")))</f>
        <v>0</v>
      </c>
      <c r="H148" s="200">
        <f>IF(A148="","",COUNTIF(Données!E148,1))</f>
        <v>0</v>
      </c>
      <c r="I148" s="201">
        <f>IF(A148="","",COUNTIF(Données!X148:Z148,1)+0.5*COUNTIF(Données!X148:Z148,2))</f>
        <v>0</v>
      </c>
      <c r="J148" s="201">
        <f>IF(A148="","",COUNTIF(Données!AD148:AD148,1)+0.5*COUNTIF(Données!AD148:AD148,2))</f>
        <v>0</v>
      </c>
      <c r="K148" s="202">
        <f t="shared" si="1"/>
        <v>0</v>
      </c>
      <c r="L148" s="203">
        <f>IF(A148="","",100*K148/(5-COUNTIF(Données!E148,"A")-COUNTIF(Données!X148:Z148,"A")-COUNTIF(Données!AD148:AD148,"A")))</f>
        <v>0</v>
      </c>
      <c r="M148" s="204">
        <f>IF(A148="","",COUNTIF(Données!I148:L148,1))</f>
        <v>0</v>
      </c>
      <c r="N148" s="204">
        <f>IF(A148="","",COUNTIF(Données!P148:R148,1))</f>
        <v>0</v>
      </c>
      <c r="O148" s="204">
        <f>IF(A148="","",COUNTIF(Données!S148:T148,1)+0.5*COUNTIF(Données!S148:T148,2))</f>
        <v>0</v>
      </c>
      <c r="P148" s="204">
        <f>IF(A148="","",COUNTIF(Données!AE148,1)+0.5*COUNTIF(Données!AE148,2))</f>
        <v>0</v>
      </c>
      <c r="Q148" s="205">
        <f t="shared" si="2"/>
        <v>0</v>
      </c>
      <c r="R148" s="206">
        <f>IF(A148="","",100*Q148/(10-COUNTIF(Données!I148:L148,"A")-COUNTIF(Données!P148:T148,"A")-COUNTIF(Données!AE148,"A")))</f>
        <v>0</v>
      </c>
      <c r="S148" s="201">
        <f>IF(A148="","",COUNTIF(Données!M148:N148,1))</f>
        <v>0</v>
      </c>
      <c r="T148" s="201">
        <f>IF(A148="","",COUNTIF(Données!U148:W148,1))</f>
        <v>0</v>
      </c>
      <c r="U148" s="207">
        <f t="shared" si="3"/>
        <v>0</v>
      </c>
      <c r="V148" s="199">
        <f>IF(A148="","",100*U148/(11-COUNTIF(Données!M148:N148,"A")-COUNTIF(Données!U148:W148,"A")))</f>
        <v>0</v>
      </c>
      <c r="W148" s="208">
        <f t="shared" si="4"/>
        <v>0</v>
      </c>
      <c r="X148" s="203">
        <f>IF(A148="","",100*W148/(30-COUNTIF(Données!B148:AE148,"A")))</f>
        <v>0</v>
      </c>
    </row>
    <row r="149" spans="1:24" ht="15.75">
      <c r="A149" s="184">
        <f>IF(Données!A149="","",Données!A149)</f>
        <v>0</v>
      </c>
      <c r="B149" s="185">
        <f>IF(A149="","",COUNTIF(Données!B149:D149,1))</f>
        <v>0</v>
      </c>
      <c r="C149" s="185">
        <f>IF(A149="","",COUNTIF(Données!F149:H149,1))</f>
        <v>0</v>
      </c>
      <c r="D149" s="185">
        <f>IF(A149="","",IF(Données!O149=1,1,IF(Données!O149=2,0.5,0)))</f>
        <v>0</v>
      </c>
      <c r="E149" s="185">
        <f>IF(A149="","",COUNTIF(Données!AA149:AC149,1))</f>
        <v>0</v>
      </c>
      <c r="F149" s="186">
        <f t="shared" si="0"/>
        <v>0</v>
      </c>
      <c r="G149" s="187">
        <f>IF(A149="","",100*F149/(10-COUNTIF(Données!B149:D149,"A")-COUNTIF(Données!F149:H149,"A")-COUNTIF(Données!O149,"A")-COUNTIF(Données!AA149:AC149,"A")))</f>
        <v>0</v>
      </c>
      <c r="H149" s="188">
        <f>IF(A149="","",COUNTIF(Données!E149,1))</f>
        <v>0</v>
      </c>
      <c r="I149" s="188">
        <f>IF(A149="","",COUNTIF(Données!X149:Z149,1)+0.5*COUNTIF(Données!X149:Z149,2))</f>
        <v>0</v>
      </c>
      <c r="J149" s="188">
        <f>IF(A149="","",COUNTIF(Données!AD149:AD149,1)+0.5*COUNTIF(Données!AD149:AD149,2))</f>
        <v>0</v>
      </c>
      <c r="K149" s="189">
        <f t="shared" si="1"/>
        <v>0</v>
      </c>
      <c r="L149" s="190">
        <f>IF(A149="","",100*K149/(5-COUNTIF(Données!E149,"A")-COUNTIF(Données!X149:Z149,"A")-COUNTIF(Données!AD149:AD149,"A")))</f>
        <v>0</v>
      </c>
      <c r="M149" s="191">
        <f>IF(A149="","",COUNTIF(Données!I149:L149,1))</f>
        <v>0</v>
      </c>
      <c r="N149" s="191">
        <f>IF(A149="","",COUNTIF(Données!P149:R149,1))</f>
        <v>0</v>
      </c>
      <c r="O149" s="191">
        <f>IF(A149="","",COUNTIF(Données!S149:T149,1)+0.5*COUNTIF(Données!S149:T149,2))</f>
        <v>0</v>
      </c>
      <c r="P149" s="191">
        <f>IF(A149="","",COUNTIF(Données!AE149,1)+0.5*COUNTIF(Données!AE149,2))</f>
        <v>0</v>
      </c>
      <c r="Q149" s="189">
        <f t="shared" si="2"/>
        <v>0</v>
      </c>
      <c r="R149" s="192">
        <f>IF(A149="","",100*Q149/(10-COUNTIF(Données!I149:L149,"A")-COUNTIF(Données!P149:T149,"A")-COUNTIF(Données!AE149,"A")))</f>
        <v>0</v>
      </c>
      <c r="S149" s="188">
        <f>IF(A149="","",COUNTIF(Données!M149:N149,1))</f>
        <v>0</v>
      </c>
      <c r="T149" s="188">
        <f>IF(A149="","",COUNTIF(Données!U149:W149,1))</f>
        <v>0</v>
      </c>
      <c r="U149" s="193">
        <f t="shared" si="3"/>
        <v>0</v>
      </c>
      <c r="V149" s="194">
        <f>IF(A149="","",100*U149/(11-COUNTIF(Données!M149:N149,"A")-COUNTIF(Données!U149:W149,"A")))</f>
        <v>0</v>
      </c>
      <c r="W149" s="195">
        <f t="shared" si="4"/>
        <v>0</v>
      </c>
      <c r="X149" s="190">
        <f>IF(A149="","",100*W149/(30-COUNTIF(Données!B149:AE149,"A")))</f>
        <v>0</v>
      </c>
    </row>
    <row r="150" spans="1:24" ht="15.75">
      <c r="A150" s="196">
        <f>IF(Données!A150="","",Données!A150)</f>
        <v>0</v>
      </c>
      <c r="B150" s="197">
        <f>IF(A150="","",COUNTIF(Données!B150:D150,1))</f>
        <v>0</v>
      </c>
      <c r="C150" s="197">
        <f>IF(A150="","",COUNTIF(Données!F150:H150,1))</f>
        <v>0</v>
      </c>
      <c r="D150" s="197">
        <f>IF(A150="","",IF(Données!O150=1,1,IF(Données!O150=2,0.5,0)))</f>
        <v>0</v>
      </c>
      <c r="E150" s="197">
        <f>IF(A150="","",COUNTIF(Données!AA150:AC150,1))</f>
        <v>0</v>
      </c>
      <c r="F150" s="198">
        <f t="shared" si="0"/>
        <v>0</v>
      </c>
      <c r="G150" s="199">
        <f>IF(A150="","",100*F150/(10-COUNTIF(Données!B150:D150,"A")-COUNTIF(Données!F150:H150,"A")-COUNTIF(Données!O150,"A")-COUNTIF(Données!AA150:AC150,"A")))</f>
        <v>0</v>
      </c>
      <c r="H150" s="200">
        <f>IF(A150="","",COUNTIF(Données!E150,1))</f>
        <v>0</v>
      </c>
      <c r="I150" s="201">
        <f>IF(A150="","",COUNTIF(Données!X150:Z150,1)+0.5*COUNTIF(Données!X150:Z150,2))</f>
        <v>0</v>
      </c>
      <c r="J150" s="201">
        <f>IF(A150="","",COUNTIF(Données!AD150:AD150,1)+0.5*COUNTIF(Données!AD150:AD150,2))</f>
        <v>0</v>
      </c>
      <c r="K150" s="202">
        <f t="shared" si="1"/>
        <v>0</v>
      </c>
      <c r="L150" s="203">
        <f>IF(A150="","",100*K150/(5-COUNTIF(Données!E150,"A")-COUNTIF(Données!X150:Z150,"A")-COUNTIF(Données!AD150:AD150,"A")))</f>
        <v>0</v>
      </c>
      <c r="M150" s="204">
        <f>IF(A150="","",COUNTIF(Données!I150:L150,1))</f>
        <v>0</v>
      </c>
      <c r="N150" s="204">
        <f>IF(A150="","",COUNTIF(Données!P150:R150,1))</f>
        <v>0</v>
      </c>
      <c r="O150" s="204">
        <f>IF(A150="","",COUNTIF(Données!S150:T150,1)+0.5*COUNTIF(Données!S150:T150,2))</f>
        <v>0</v>
      </c>
      <c r="P150" s="204">
        <f>IF(A150="","",COUNTIF(Données!AE150,1)+0.5*COUNTIF(Données!AE150,2))</f>
        <v>0</v>
      </c>
      <c r="Q150" s="205">
        <f t="shared" si="2"/>
        <v>0</v>
      </c>
      <c r="R150" s="206">
        <f>IF(A150="","",100*Q150/(10-COUNTIF(Données!I150:L150,"A")-COUNTIF(Données!P150:T150,"A")-COUNTIF(Données!AE150,"A")))</f>
        <v>0</v>
      </c>
      <c r="S150" s="201">
        <f>IF(A150="","",COUNTIF(Données!M150:N150,1))</f>
        <v>0</v>
      </c>
      <c r="T150" s="201">
        <f>IF(A150="","",COUNTIF(Données!U150:W150,1))</f>
        <v>0</v>
      </c>
      <c r="U150" s="207">
        <f t="shared" si="3"/>
        <v>0</v>
      </c>
      <c r="V150" s="199">
        <f>IF(A150="","",100*U150/(11-COUNTIF(Données!M150:N150,"A")-COUNTIF(Données!U150:W150,"A")))</f>
        <v>0</v>
      </c>
      <c r="W150" s="208">
        <f t="shared" si="4"/>
        <v>0</v>
      </c>
      <c r="X150" s="203">
        <f>IF(A150="","",100*W150/(30-COUNTIF(Données!B150:AE150,"A")))</f>
        <v>0</v>
      </c>
    </row>
    <row r="151" spans="1:24" ht="15.75">
      <c r="A151" s="184">
        <f>IF(Données!A151="","",Données!A151)</f>
        <v>0</v>
      </c>
      <c r="B151" s="185">
        <f>IF(A151="","",COUNTIF(Données!B151:D151,1))</f>
        <v>0</v>
      </c>
      <c r="C151" s="185">
        <f>IF(A151="","",COUNTIF(Données!F151:H151,1))</f>
        <v>0</v>
      </c>
      <c r="D151" s="185">
        <f>IF(A151="","",IF(Données!O151=1,1,IF(Données!O151=2,0.5,0)))</f>
        <v>0</v>
      </c>
      <c r="E151" s="185">
        <f>IF(A151="","",COUNTIF(Données!AA151:AC151,1))</f>
        <v>0</v>
      </c>
      <c r="F151" s="186">
        <f t="shared" si="0"/>
        <v>0</v>
      </c>
      <c r="G151" s="187">
        <f>IF(A151="","",100*F151/(10-COUNTIF(Données!B151:D151,"A")-COUNTIF(Données!F151:H151,"A")-COUNTIF(Données!O151,"A")-COUNTIF(Données!AA151:AC151,"A")))</f>
        <v>0</v>
      </c>
      <c r="H151" s="188">
        <f>IF(A151="","",COUNTIF(Données!E151,1))</f>
        <v>0</v>
      </c>
      <c r="I151" s="188">
        <f>IF(A151="","",COUNTIF(Données!X151:Z151,1)+0.5*COUNTIF(Données!X151:Z151,2))</f>
        <v>0</v>
      </c>
      <c r="J151" s="188">
        <f>IF(A151="","",COUNTIF(Données!AD151:AD151,1)+0.5*COUNTIF(Données!AD151:AD151,2))</f>
        <v>0</v>
      </c>
      <c r="K151" s="189">
        <f t="shared" si="1"/>
        <v>0</v>
      </c>
      <c r="L151" s="190">
        <f>IF(A151="","",100*K151/(5-COUNTIF(Données!E151,"A")-COUNTIF(Données!X151:Z151,"A")-COUNTIF(Données!AD151:AD151,"A")))</f>
        <v>0</v>
      </c>
      <c r="M151" s="191">
        <f>IF(A151="","",COUNTIF(Données!I151:L151,1))</f>
        <v>0</v>
      </c>
      <c r="N151" s="191">
        <f>IF(A151="","",COUNTIF(Données!P151:R151,1))</f>
        <v>0</v>
      </c>
      <c r="O151" s="191">
        <f>IF(A151="","",COUNTIF(Données!S151:T151,1)+0.5*COUNTIF(Données!S151:T151,2))</f>
        <v>0</v>
      </c>
      <c r="P151" s="191">
        <f>IF(A151="","",COUNTIF(Données!AE151,1)+0.5*COUNTIF(Données!AE151,2))</f>
        <v>0</v>
      </c>
      <c r="Q151" s="189">
        <f t="shared" si="2"/>
        <v>0</v>
      </c>
      <c r="R151" s="192">
        <f>IF(A151="","",100*Q151/(10-COUNTIF(Données!I151:L151,"A")-COUNTIF(Données!P151:T151,"A")-COUNTIF(Données!AE151,"A")))</f>
        <v>0</v>
      </c>
      <c r="S151" s="188">
        <f>IF(A151="","",COUNTIF(Données!M151:N151,1))</f>
        <v>0</v>
      </c>
      <c r="T151" s="188">
        <f>IF(A151="","",COUNTIF(Données!U151:W151,1))</f>
        <v>0</v>
      </c>
      <c r="U151" s="193">
        <f t="shared" si="3"/>
        <v>0</v>
      </c>
      <c r="V151" s="194">
        <f>IF(A151="","",100*U151/(11-COUNTIF(Données!M151:N151,"A")-COUNTIF(Données!U151:W151,"A")))</f>
        <v>0</v>
      </c>
      <c r="W151" s="195">
        <f t="shared" si="4"/>
        <v>0</v>
      </c>
      <c r="X151" s="190">
        <f>IF(A151="","",100*W151/(30-COUNTIF(Données!B151:AE151,"A")))</f>
        <v>0</v>
      </c>
    </row>
    <row r="152" spans="1:24" ht="15.75">
      <c r="A152" s="196">
        <f>IF(Données!A152="","",Données!A152)</f>
        <v>0</v>
      </c>
      <c r="B152" s="197">
        <f>IF(A152="","",COUNTIF(Données!B152:D152,1))</f>
        <v>0</v>
      </c>
      <c r="C152" s="197">
        <f>IF(A152="","",COUNTIF(Données!F152:H152,1))</f>
        <v>0</v>
      </c>
      <c r="D152" s="197">
        <f>IF(A152="","",IF(Données!O152=1,1,IF(Données!O152=2,0.5,0)))</f>
        <v>0</v>
      </c>
      <c r="E152" s="197">
        <f>IF(A152="","",COUNTIF(Données!AA152:AC152,1))</f>
        <v>0</v>
      </c>
      <c r="F152" s="198">
        <f t="shared" si="0"/>
        <v>0</v>
      </c>
      <c r="G152" s="199">
        <f>IF(A152="","",100*F152/(10-COUNTIF(Données!B152:D152,"A")-COUNTIF(Données!F152:H152,"A")-COUNTIF(Données!O152,"A")-COUNTIF(Données!AA152:AC152,"A")))</f>
        <v>0</v>
      </c>
      <c r="H152" s="200">
        <f>IF(A152="","",COUNTIF(Données!E152,1))</f>
        <v>0</v>
      </c>
      <c r="I152" s="201">
        <f>IF(A152="","",COUNTIF(Données!X152:Z152,1)+0.5*COUNTIF(Données!X152:Z152,2))</f>
        <v>0</v>
      </c>
      <c r="J152" s="201">
        <f>IF(A152="","",COUNTIF(Données!AD152:AD152,1)+0.5*COUNTIF(Données!AD152:AD152,2))</f>
        <v>0</v>
      </c>
      <c r="K152" s="202">
        <f t="shared" si="1"/>
        <v>0</v>
      </c>
      <c r="L152" s="203">
        <f>IF(A152="","",100*K152/(5-COUNTIF(Données!E152,"A")-COUNTIF(Données!X152:Z152,"A")-COUNTIF(Données!AD152:AD152,"A")))</f>
        <v>0</v>
      </c>
      <c r="M152" s="204">
        <f>IF(A152="","",COUNTIF(Données!I152:L152,1))</f>
        <v>0</v>
      </c>
      <c r="N152" s="204">
        <f>IF(A152="","",COUNTIF(Données!P152:R152,1))</f>
        <v>0</v>
      </c>
      <c r="O152" s="204">
        <f>IF(A152="","",COUNTIF(Données!S152:T152,1)+0.5*COUNTIF(Données!S152:T152,2))</f>
        <v>0</v>
      </c>
      <c r="P152" s="204">
        <f>IF(A152="","",COUNTIF(Données!AE152,1)+0.5*COUNTIF(Données!AE152,2))</f>
        <v>0</v>
      </c>
      <c r="Q152" s="205">
        <f t="shared" si="2"/>
        <v>0</v>
      </c>
      <c r="R152" s="206">
        <f>IF(A152="","",100*Q152/(10-COUNTIF(Données!I152:L152,"A")-COUNTIF(Données!P152:T152,"A")-COUNTIF(Données!AE152,"A")))</f>
        <v>0</v>
      </c>
      <c r="S152" s="201">
        <f>IF(A152="","",COUNTIF(Données!M152:N152,1))</f>
        <v>0</v>
      </c>
      <c r="T152" s="201">
        <f>IF(A152="","",COUNTIF(Données!U152:W152,1))</f>
        <v>0</v>
      </c>
      <c r="U152" s="207">
        <f t="shared" si="3"/>
        <v>0</v>
      </c>
      <c r="V152" s="199">
        <f>IF(A152="","",100*U152/(11-COUNTIF(Données!M152:N152,"A")-COUNTIF(Données!U152:W152,"A")))</f>
        <v>0</v>
      </c>
      <c r="W152" s="208">
        <f t="shared" si="4"/>
        <v>0</v>
      </c>
      <c r="X152" s="203">
        <f>IF(A152="","",100*W152/(30-COUNTIF(Données!B152:AE152,"A")))</f>
        <v>0</v>
      </c>
    </row>
    <row r="153" spans="1:24" ht="15.75">
      <c r="A153" s="184">
        <f>IF(Données!A153="","",Données!A153)</f>
        <v>0</v>
      </c>
      <c r="B153" s="185">
        <f>IF(A153="","",COUNTIF(Données!B153:D153,1))</f>
        <v>0</v>
      </c>
      <c r="C153" s="185">
        <f>IF(A153="","",COUNTIF(Données!F153:H153,1))</f>
        <v>0</v>
      </c>
      <c r="D153" s="185">
        <f>IF(A153="","",IF(Données!O153=1,1,IF(Données!O153=2,0.5,0)))</f>
        <v>0</v>
      </c>
      <c r="E153" s="185">
        <f>IF(A153="","",COUNTIF(Données!AA153:AC153,1))</f>
        <v>0</v>
      </c>
      <c r="F153" s="186">
        <f t="shared" si="0"/>
        <v>0</v>
      </c>
      <c r="G153" s="187">
        <f>IF(A153="","",100*F153/(10-COUNTIF(Données!B153:D153,"A")-COUNTIF(Données!F153:H153,"A")-COUNTIF(Données!O153,"A")-COUNTIF(Données!AA153:AC153,"A")))</f>
        <v>0</v>
      </c>
      <c r="H153" s="188">
        <f>IF(A153="","",COUNTIF(Données!E153,1))</f>
        <v>0</v>
      </c>
      <c r="I153" s="188">
        <f>IF(A153="","",COUNTIF(Données!X153:Z153,1)+0.5*COUNTIF(Données!X153:Z153,2))</f>
        <v>0</v>
      </c>
      <c r="J153" s="188">
        <f>IF(A153="","",COUNTIF(Données!AD153:AD153,1)+0.5*COUNTIF(Données!AD153:AD153,2))</f>
        <v>0</v>
      </c>
      <c r="K153" s="189">
        <f t="shared" si="1"/>
        <v>0</v>
      </c>
      <c r="L153" s="190">
        <f>IF(A153="","",100*K153/(5-COUNTIF(Données!E153,"A")-COUNTIF(Données!X153:Z153,"A")-COUNTIF(Données!AD153:AD153,"A")))</f>
        <v>0</v>
      </c>
      <c r="M153" s="191">
        <f>IF(A153="","",COUNTIF(Données!I153:L153,1))</f>
        <v>0</v>
      </c>
      <c r="N153" s="191">
        <f>IF(A153="","",COUNTIF(Données!P153:R153,1))</f>
        <v>0</v>
      </c>
      <c r="O153" s="191">
        <f>IF(A153="","",COUNTIF(Données!S153:T153,1)+0.5*COUNTIF(Données!S153:T153,2))</f>
        <v>0</v>
      </c>
      <c r="P153" s="191">
        <f>IF(A153="","",COUNTIF(Données!AE153,1)+0.5*COUNTIF(Données!AE153,2))</f>
        <v>0</v>
      </c>
      <c r="Q153" s="189">
        <f t="shared" si="2"/>
        <v>0</v>
      </c>
      <c r="R153" s="192">
        <f>IF(A153="","",100*Q153/(10-COUNTIF(Données!I153:L153,"A")-COUNTIF(Données!P153:T153,"A")-COUNTIF(Données!AE153,"A")))</f>
        <v>0</v>
      </c>
      <c r="S153" s="188">
        <f>IF(A153="","",COUNTIF(Données!M153:N153,1))</f>
        <v>0</v>
      </c>
      <c r="T153" s="188">
        <f>IF(A153="","",COUNTIF(Données!U153:W153,1))</f>
        <v>0</v>
      </c>
      <c r="U153" s="193">
        <f t="shared" si="3"/>
        <v>0</v>
      </c>
      <c r="V153" s="194">
        <f>IF(A153="","",100*U153/(11-COUNTIF(Données!M153:N153,"A")-COUNTIF(Données!U153:W153,"A")))</f>
        <v>0</v>
      </c>
      <c r="W153" s="195">
        <f t="shared" si="4"/>
        <v>0</v>
      </c>
      <c r="X153" s="190">
        <f>IF(A153="","",100*W153/(30-COUNTIF(Données!B153:AE153,"A")))</f>
        <v>0</v>
      </c>
    </row>
    <row r="154" spans="1:24" ht="15.75">
      <c r="A154" s="196">
        <f>IF(Données!A154="","",Données!A154)</f>
        <v>0</v>
      </c>
      <c r="B154" s="197">
        <f>IF(A154="","",COUNTIF(Données!B154:D154,1))</f>
        <v>0</v>
      </c>
      <c r="C154" s="197">
        <f>IF(A154="","",COUNTIF(Données!F154:H154,1))</f>
        <v>0</v>
      </c>
      <c r="D154" s="197">
        <f>IF(A154="","",IF(Données!O154=1,1,IF(Données!O154=2,0.5,0)))</f>
        <v>0</v>
      </c>
      <c r="E154" s="197">
        <f>IF(A154="","",COUNTIF(Données!AA154:AC154,1))</f>
        <v>0</v>
      </c>
      <c r="F154" s="198">
        <f t="shared" si="0"/>
        <v>0</v>
      </c>
      <c r="G154" s="199">
        <f>IF(A154="","",100*F154/(10-COUNTIF(Données!B154:D154,"A")-COUNTIF(Données!F154:H154,"A")-COUNTIF(Données!O154,"A")-COUNTIF(Données!AA154:AC154,"A")))</f>
        <v>0</v>
      </c>
      <c r="H154" s="200">
        <f>IF(A154="","",COUNTIF(Données!E154,1))</f>
        <v>0</v>
      </c>
      <c r="I154" s="201">
        <f>IF(A154="","",COUNTIF(Données!X154:Z154,1)+0.5*COUNTIF(Données!X154:Z154,2))</f>
        <v>0</v>
      </c>
      <c r="J154" s="201">
        <f>IF(A154="","",COUNTIF(Données!AD154:AD154,1)+0.5*COUNTIF(Données!AD154:AD154,2))</f>
        <v>0</v>
      </c>
      <c r="K154" s="202">
        <f t="shared" si="1"/>
        <v>0</v>
      </c>
      <c r="L154" s="203">
        <f>IF(A154="","",100*K154/(5-COUNTIF(Données!E154,"A")-COUNTIF(Données!X154:Z154,"A")-COUNTIF(Données!AD154:AD154,"A")))</f>
        <v>0</v>
      </c>
      <c r="M154" s="204">
        <f>IF(A154="","",COUNTIF(Données!I154:L154,1))</f>
        <v>0</v>
      </c>
      <c r="N154" s="204">
        <f>IF(A154="","",COUNTIF(Données!P154:R154,1))</f>
        <v>0</v>
      </c>
      <c r="O154" s="204">
        <f>IF(A154="","",COUNTIF(Données!S154:T154,1)+0.5*COUNTIF(Données!S154:T154,2))</f>
        <v>0</v>
      </c>
      <c r="P154" s="204">
        <f>IF(A154="","",COUNTIF(Données!AE154,1)+0.5*COUNTIF(Données!AE154,2))</f>
        <v>0</v>
      </c>
      <c r="Q154" s="205">
        <f t="shared" si="2"/>
        <v>0</v>
      </c>
      <c r="R154" s="206">
        <f>IF(A154="","",100*Q154/(10-COUNTIF(Données!I154:L154,"A")-COUNTIF(Données!P154:T154,"A")-COUNTIF(Données!AE154,"A")))</f>
        <v>0</v>
      </c>
      <c r="S154" s="201">
        <f>IF(A154="","",COUNTIF(Données!M154:N154,1))</f>
        <v>0</v>
      </c>
      <c r="T154" s="201">
        <f>IF(A154="","",COUNTIF(Données!U154:W154,1))</f>
        <v>0</v>
      </c>
      <c r="U154" s="207">
        <f t="shared" si="3"/>
        <v>0</v>
      </c>
      <c r="V154" s="199">
        <f>IF(A154="","",100*U154/(11-COUNTIF(Données!M154:N154,"A")-COUNTIF(Données!U154:W154,"A")))</f>
        <v>0</v>
      </c>
      <c r="W154" s="208">
        <f t="shared" si="4"/>
        <v>0</v>
      </c>
      <c r="X154" s="203">
        <f>IF(A154="","",100*W154/(30-COUNTIF(Données!B154:AE154,"A")))</f>
        <v>0</v>
      </c>
    </row>
    <row r="155" spans="1:24" ht="15.75">
      <c r="A155" s="184">
        <f>IF(Données!A155="","",Données!A155)</f>
        <v>0</v>
      </c>
      <c r="B155" s="185">
        <f>IF(A155="","",COUNTIF(Données!B155:D155,1))</f>
        <v>0</v>
      </c>
      <c r="C155" s="185">
        <f>IF(A155="","",COUNTIF(Données!F155:H155,1))</f>
        <v>0</v>
      </c>
      <c r="D155" s="185">
        <f>IF(A155="","",IF(Données!O155=1,1,IF(Données!O155=2,0.5,0)))</f>
        <v>0</v>
      </c>
      <c r="E155" s="185">
        <f>IF(A155="","",COUNTIF(Données!AA155:AC155,1))</f>
        <v>0</v>
      </c>
      <c r="F155" s="186">
        <f t="shared" si="0"/>
        <v>0</v>
      </c>
      <c r="G155" s="187">
        <f>IF(A155="","",100*F155/(10-COUNTIF(Données!B155:D155,"A")-COUNTIF(Données!F155:H155,"A")-COUNTIF(Données!O155,"A")-COUNTIF(Données!AA155:AC155,"A")))</f>
        <v>0</v>
      </c>
      <c r="H155" s="188">
        <f>IF(A155="","",COUNTIF(Données!E155,1))</f>
        <v>0</v>
      </c>
      <c r="I155" s="188">
        <f>IF(A155="","",COUNTIF(Données!X155:Z155,1)+0.5*COUNTIF(Données!X155:Z155,2))</f>
        <v>0</v>
      </c>
      <c r="J155" s="188">
        <f>IF(A155="","",COUNTIF(Données!AD155:AD155,1)+0.5*COUNTIF(Données!AD155:AD155,2))</f>
        <v>0</v>
      </c>
      <c r="K155" s="189">
        <f t="shared" si="1"/>
        <v>0</v>
      </c>
      <c r="L155" s="190">
        <f>IF(A155="","",100*K155/(5-COUNTIF(Données!E155,"A")-COUNTIF(Données!X155:Z155,"A")-COUNTIF(Données!AD155:AD155,"A")))</f>
        <v>0</v>
      </c>
      <c r="M155" s="191">
        <f>IF(A155="","",COUNTIF(Données!I155:L155,1))</f>
        <v>0</v>
      </c>
      <c r="N155" s="191">
        <f>IF(A155="","",COUNTIF(Données!P155:R155,1))</f>
        <v>0</v>
      </c>
      <c r="O155" s="191">
        <f>IF(A155="","",COUNTIF(Données!S155:T155,1)+0.5*COUNTIF(Données!S155:T155,2))</f>
        <v>0</v>
      </c>
      <c r="P155" s="191">
        <f>IF(A155="","",COUNTIF(Données!AE155,1)+0.5*COUNTIF(Données!AE155,2))</f>
        <v>0</v>
      </c>
      <c r="Q155" s="189">
        <f t="shared" si="2"/>
        <v>0</v>
      </c>
      <c r="R155" s="192">
        <f>IF(A155="","",100*Q155/(10-COUNTIF(Données!I155:L155,"A")-COUNTIF(Données!P155:T155,"A")-COUNTIF(Données!AE155,"A")))</f>
        <v>0</v>
      </c>
      <c r="S155" s="188">
        <f>IF(A155="","",COUNTIF(Données!M155:N155,1))</f>
        <v>0</v>
      </c>
      <c r="T155" s="188">
        <f>IF(A155="","",COUNTIF(Données!U155:W155,1))</f>
        <v>0</v>
      </c>
      <c r="U155" s="193">
        <f t="shared" si="3"/>
        <v>0</v>
      </c>
      <c r="V155" s="194">
        <f>IF(A155="","",100*U155/(11-COUNTIF(Données!M155:N155,"A")-COUNTIF(Données!U155:W155,"A")))</f>
        <v>0</v>
      </c>
      <c r="W155" s="195">
        <f t="shared" si="4"/>
        <v>0</v>
      </c>
      <c r="X155" s="190">
        <f>IF(A155="","",100*W155/(30-COUNTIF(Données!B155:AE155,"A")))</f>
        <v>0</v>
      </c>
    </row>
    <row r="156" spans="1:24" ht="15.75">
      <c r="A156" s="196">
        <f>IF(Données!A156="","",Données!A156)</f>
        <v>0</v>
      </c>
      <c r="B156" s="197">
        <f>IF(A156="","",COUNTIF(Données!B156:D156,1))</f>
        <v>0</v>
      </c>
      <c r="C156" s="197">
        <f>IF(A156="","",COUNTIF(Données!F156:H156,1))</f>
        <v>0</v>
      </c>
      <c r="D156" s="197">
        <f>IF(A156="","",IF(Données!O156=1,1,IF(Données!O156=2,0.5,0)))</f>
        <v>0</v>
      </c>
      <c r="E156" s="197">
        <f>IF(A156="","",COUNTIF(Données!AA156:AC156,1))</f>
        <v>0</v>
      </c>
      <c r="F156" s="198">
        <f t="shared" si="0"/>
        <v>0</v>
      </c>
      <c r="G156" s="199">
        <f>IF(A156="","",100*F156/(10-COUNTIF(Données!B156:D156,"A")-COUNTIF(Données!F156:H156,"A")-COUNTIF(Données!O156,"A")-COUNTIF(Données!AA156:AC156,"A")))</f>
        <v>0</v>
      </c>
      <c r="H156" s="200">
        <f>IF(A156="","",COUNTIF(Données!E156,1))</f>
        <v>0</v>
      </c>
      <c r="I156" s="201">
        <f>IF(A156="","",COUNTIF(Données!X156:Z156,1)+0.5*COUNTIF(Données!X156:Z156,2))</f>
        <v>0</v>
      </c>
      <c r="J156" s="201">
        <f>IF(A156="","",COUNTIF(Données!AD156:AD156,1)+0.5*COUNTIF(Données!AD156:AD156,2))</f>
        <v>0</v>
      </c>
      <c r="K156" s="202">
        <f t="shared" si="1"/>
        <v>0</v>
      </c>
      <c r="L156" s="203">
        <f>IF(A156="","",100*K156/(5-COUNTIF(Données!E156,"A")-COUNTIF(Données!X156:Z156,"A")-COUNTIF(Données!AD156:AD156,"A")))</f>
        <v>0</v>
      </c>
      <c r="M156" s="204">
        <f>IF(A156="","",COUNTIF(Données!I156:L156,1))</f>
        <v>0</v>
      </c>
      <c r="N156" s="204">
        <f>IF(A156="","",COUNTIF(Données!P156:R156,1))</f>
        <v>0</v>
      </c>
      <c r="O156" s="204">
        <f>IF(A156="","",COUNTIF(Données!S156:T156,1)+0.5*COUNTIF(Données!S156:T156,2))</f>
        <v>0</v>
      </c>
      <c r="P156" s="204">
        <f>IF(A156="","",COUNTIF(Données!AE156,1)+0.5*COUNTIF(Données!AE156,2))</f>
        <v>0</v>
      </c>
      <c r="Q156" s="205">
        <f t="shared" si="2"/>
        <v>0</v>
      </c>
      <c r="R156" s="206">
        <f>IF(A156="","",100*Q156/(10-COUNTIF(Données!I156:L156,"A")-COUNTIF(Données!P156:T156,"A")-COUNTIF(Données!AE156,"A")))</f>
        <v>0</v>
      </c>
      <c r="S156" s="201">
        <f>IF(A156="","",COUNTIF(Données!M156:N156,1))</f>
        <v>0</v>
      </c>
      <c r="T156" s="201">
        <f>IF(A156="","",COUNTIF(Données!U156:W156,1))</f>
        <v>0</v>
      </c>
      <c r="U156" s="207">
        <f t="shared" si="3"/>
        <v>0</v>
      </c>
      <c r="V156" s="199">
        <f>IF(A156="","",100*U156/(11-COUNTIF(Données!M156:N156,"A")-COUNTIF(Données!U156:W156,"A")))</f>
        <v>0</v>
      </c>
      <c r="W156" s="208">
        <f t="shared" si="4"/>
        <v>0</v>
      </c>
      <c r="X156" s="203">
        <f>IF(A156="","",100*W156/(30-COUNTIF(Données!B156:AE156,"A")))</f>
        <v>0</v>
      </c>
    </row>
    <row r="157" spans="1:24" ht="15.75">
      <c r="A157" s="184">
        <f>IF(Données!A157="","",Données!A157)</f>
        <v>0</v>
      </c>
      <c r="B157" s="185">
        <f>IF(A157="","",COUNTIF(Données!B157:D157,1))</f>
        <v>0</v>
      </c>
      <c r="C157" s="185">
        <f>IF(A157="","",COUNTIF(Données!F157:H157,1))</f>
        <v>0</v>
      </c>
      <c r="D157" s="185">
        <f>IF(A157="","",IF(Données!O157=1,1,IF(Données!O157=2,0.5,0)))</f>
        <v>0</v>
      </c>
      <c r="E157" s="185">
        <f>IF(A157="","",COUNTIF(Données!AA157:AC157,1))</f>
        <v>0</v>
      </c>
      <c r="F157" s="186">
        <f t="shared" si="0"/>
        <v>0</v>
      </c>
      <c r="G157" s="187">
        <f>IF(A157="","",100*F157/(10-COUNTIF(Données!B157:D157,"A")-COUNTIF(Données!F157:H157,"A")-COUNTIF(Données!O157,"A")-COUNTIF(Données!AA157:AC157,"A")))</f>
        <v>0</v>
      </c>
      <c r="H157" s="188">
        <f>IF(A157="","",COUNTIF(Données!E157,1))</f>
        <v>0</v>
      </c>
      <c r="I157" s="188">
        <f>IF(A157="","",COUNTIF(Données!X157:Z157,1)+0.5*COUNTIF(Données!X157:Z157,2))</f>
        <v>0</v>
      </c>
      <c r="J157" s="188">
        <f>IF(A157="","",COUNTIF(Données!AD157:AD157,1)+0.5*COUNTIF(Données!AD157:AD157,2))</f>
        <v>0</v>
      </c>
      <c r="K157" s="189">
        <f t="shared" si="1"/>
        <v>0</v>
      </c>
      <c r="L157" s="190">
        <f>IF(A157="","",100*K157/(5-COUNTIF(Données!E157,"A")-COUNTIF(Données!X157:Z157,"A")-COUNTIF(Données!AD157:AD157,"A")))</f>
        <v>0</v>
      </c>
      <c r="M157" s="191">
        <f>IF(A157="","",COUNTIF(Données!I157:L157,1))</f>
        <v>0</v>
      </c>
      <c r="N157" s="191">
        <f>IF(A157="","",COUNTIF(Données!P157:R157,1))</f>
        <v>0</v>
      </c>
      <c r="O157" s="191">
        <f>IF(A157="","",COUNTIF(Données!S157:T157,1)+0.5*COUNTIF(Données!S157:T157,2))</f>
        <v>0</v>
      </c>
      <c r="P157" s="191">
        <f>IF(A157="","",COUNTIF(Données!AE157,1)+0.5*COUNTIF(Données!AE157,2))</f>
        <v>0</v>
      </c>
      <c r="Q157" s="189">
        <f t="shared" si="2"/>
        <v>0</v>
      </c>
      <c r="R157" s="192">
        <f>IF(A157="","",100*Q157/(10-COUNTIF(Données!I157:L157,"A")-COUNTIF(Données!P157:T157,"A")-COUNTIF(Données!AE157,"A")))</f>
        <v>0</v>
      </c>
      <c r="S157" s="188">
        <f>IF(A157="","",COUNTIF(Données!M157:N157,1))</f>
        <v>0</v>
      </c>
      <c r="T157" s="188">
        <f>IF(A157="","",COUNTIF(Données!U157:W157,1))</f>
        <v>0</v>
      </c>
      <c r="U157" s="193">
        <f t="shared" si="3"/>
        <v>0</v>
      </c>
      <c r="V157" s="194">
        <f>IF(A157="","",100*U157/(11-COUNTIF(Données!M157:N157,"A")-COUNTIF(Données!U157:W157,"A")))</f>
        <v>0</v>
      </c>
      <c r="W157" s="195">
        <f t="shared" si="4"/>
        <v>0</v>
      </c>
      <c r="X157" s="190">
        <f>IF(A157="","",100*W157/(30-COUNTIF(Données!B157:AE157,"A")))</f>
        <v>0</v>
      </c>
    </row>
    <row r="158" spans="1:24" ht="15.75">
      <c r="A158" s="196">
        <f>IF(Données!A158="","",Données!A158)</f>
        <v>0</v>
      </c>
      <c r="B158" s="197">
        <f>IF(A158="","",COUNTIF(Données!B158:D158,1))</f>
        <v>0</v>
      </c>
      <c r="C158" s="197">
        <f>IF(A158="","",COUNTIF(Données!F158:H158,1))</f>
        <v>0</v>
      </c>
      <c r="D158" s="197">
        <f>IF(A158="","",IF(Données!O158=1,1,IF(Données!O158=2,0.5,0)))</f>
        <v>0</v>
      </c>
      <c r="E158" s="197">
        <f>IF(A158="","",COUNTIF(Données!AA158:AC158,1))</f>
        <v>0</v>
      </c>
      <c r="F158" s="198">
        <f t="shared" si="0"/>
        <v>0</v>
      </c>
      <c r="G158" s="199">
        <f>IF(A158="","",100*F158/(10-COUNTIF(Données!B158:D158,"A")-COUNTIF(Données!F158:H158,"A")-COUNTIF(Données!O158,"A")-COUNTIF(Données!AA158:AC158,"A")))</f>
        <v>0</v>
      </c>
      <c r="H158" s="200">
        <f>IF(A158="","",COUNTIF(Données!E158,1))</f>
        <v>0</v>
      </c>
      <c r="I158" s="201">
        <f>IF(A158="","",COUNTIF(Données!X158:Z158,1)+0.5*COUNTIF(Données!X158:Z158,2))</f>
        <v>0</v>
      </c>
      <c r="J158" s="201">
        <f>IF(A158="","",COUNTIF(Données!AD158:AD158,1)+0.5*COUNTIF(Données!AD158:AD158,2))</f>
        <v>0</v>
      </c>
      <c r="K158" s="202">
        <f t="shared" si="1"/>
        <v>0</v>
      </c>
      <c r="L158" s="203">
        <f>IF(A158="","",100*K158/(5-COUNTIF(Données!E158,"A")-COUNTIF(Données!X158:Z158,"A")-COUNTIF(Données!AD158:AD158,"A")))</f>
        <v>0</v>
      </c>
      <c r="M158" s="204">
        <f>IF(A158="","",COUNTIF(Données!I158:L158,1))</f>
        <v>0</v>
      </c>
      <c r="N158" s="204">
        <f>IF(A158="","",COUNTIF(Données!P158:R158,1))</f>
        <v>0</v>
      </c>
      <c r="O158" s="204">
        <f>IF(A158="","",COUNTIF(Données!S158:T158,1)+0.5*COUNTIF(Données!S158:T158,2))</f>
        <v>0</v>
      </c>
      <c r="P158" s="204">
        <f>IF(A158="","",COUNTIF(Données!AE158,1)+0.5*COUNTIF(Données!AE158,2))</f>
        <v>0</v>
      </c>
      <c r="Q158" s="205">
        <f t="shared" si="2"/>
        <v>0</v>
      </c>
      <c r="R158" s="206">
        <f>IF(A158="","",100*Q158/(10-COUNTIF(Données!I158:L158,"A")-COUNTIF(Données!P158:T158,"A")-COUNTIF(Données!AE158,"A")))</f>
        <v>0</v>
      </c>
      <c r="S158" s="201">
        <f>IF(A158="","",COUNTIF(Données!M158:N158,1))</f>
        <v>0</v>
      </c>
      <c r="T158" s="201">
        <f>IF(A158="","",COUNTIF(Données!U158:W158,1))</f>
        <v>0</v>
      </c>
      <c r="U158" s="207">
        <f t="shared" si="3"/>
        <v>0</v>
      </c>
      <c r="V158" s="199">
        <f>IF(A158="","",100*U158/(11-COUNTIF(Données!M158:N158,"A")-COUNTIF(Données!U158:W158,"A")))</f>
        <v>0</v>
      </c>
      <c r="W158" s="208">
        <f t="shared" si="4"/>
        <v>0</v>
      </c>
      <c r="X158" s="203">
        <f>IF(A158="","",100*W158/(30-COUNTIF(Données!B158:AE158,"A")))</f>
        <v>0</v>
      </c>
    </row>
    <row r="159" spans="1:24" ht="31.5" customHeight="1">
      <c r="A159" s="209" t="s">
        <v>52</v>
      </c>
      <c r="B159" s="210" t="e">
        <f>100*AVERAGE(B9:B158)/(Données!$A160-Données!B160)</f>
        <v>#DIV/0!</v>
      </c>
      <c r="C159" s="210" t="e">
        <f>100*AVERAGE(C9:C158)/(Données!$A160-Données!C160)</f>
        <v>#DIV/0!</v>
      </c>
      <c r="D159" s="210" t="e">
        <f>100*AVERAGE(D9:D158)/(Données!$A160-Données!D160)</f>
        <v>#DIV/0!</v>
      </c>
      <c r="E159" s="210" t="e">
        <f>100*AVERAGE(E9:E158)/(Données!$A160-Données!E160)</f>
        <v>#DIV/0!</v>
      </c>
      <c r="F159" s="210" t="e">
        <f>AVERAGE(F9:F158)</f>
        <v>#DIV/0!</v>
      </c>
      <c r="G159" s="210" t="e">
        <f>AVERAGE(G9:G158)</f>
        <v>#DIV/0!</v>
      </c>
      <c r="H159" s="210" t="e">
        <f>100*AVERAGE(H9:H158)/(Données!$A160-Données!H160)</f>
        <v>#DIV/0!</v>
      </c>
      <c r="I159" s="210" t="e">
        <f>100*AVERAGE(I9:I158)/(Données!$A160-Données!I160)</f>
        <v>#DIV/0!</v>
      </c>
      <c r="J159" s="210" t="e">
        <f>100*AVERAGE(J9:J158)/(Données!$A160-Données!J160)</f>
        <v>#DIV/0!</v>
      </c>
      <c r="K159" s="210" t="e">
        <f>AVERAGE(K9:K158)</f>
        <v>#DIV/0!</v>
      </c>
      <c r="L159" s="210" t="e">
        <f>AVERAGE(L9:L158)</f>
        <v>#DIV/0!</v>
      </c>
      <c r="M159" s="210" t="e">
        <f>100*AVERAGE(M9:M158)/(Données!$A160-Données!M160)</f>
        <v>#DIV/0!</v>
      </c>
      <c r="N159" s="210" t="e">
        <f>100*AVERAGE(N9:N158)/(Données!$A160-Données!N160)</f>
        <v>#DIV/0!</v>
      </c>
      <c r="O159" s="210" t="e">
        <f>100*AVERAGE(O9:O158)/(Données!$A160-Données!O160)</f>
        <v>#DIV/0!</v>
      </c>
      <c r="P159" s="210" t="e">
        <f>100*AVERAGE(P9:P158)/(Données!$A160-Données!P160)</f>
        <v>#DIV/0!</v>
      </c>
      <c r="Q159" s="210" t="e">
        <f>AVERAGE(Q9:Q158)</f>
        <v>#DIV/0!</v>
      </c>
      <c r="R159" s="210" t="e">
        <f>AVERAGE(R9:R158)</f>
        <v>#DIV/0!</v>
      </c>
      <c r="S159" s="210" t="e">
        <f>100*AVERAGE(S9:S158)/(Données!$A160-Données!S160)</f>
        <v>#DIV/0!</v>
      </c>
      <c r="T159" s="210" t="e">
        <f>100*AVERAGE(T9:T158)/(Données!$A160-Données!T160)</f>
        <v>#DIV/0!</v>
      </c>
      <c r="U159" s="210" t="e">
        <f>AVERAGE(U9:U158)</f>
        <v>#DIV/0!</v>
      </c>
      <c r="V159" s="210" t="e">
        <f>100*AVERAGE(V9:V158)/(Données!$A160-Données!U160)</f>
        <v>#DIV/0!</v>
      </c>
      <c r="W159" s="210" t="e">
        <f>AVERAGE(W9:W158)</f>
        <v>#DIV/0!</v>
      </c>
      <c r="X159" s="210" t="e">
        <f>AVERAGE(X9:X158)</f>
        <v>#DIV/0!</v>
      </c>
    </row>
  </sheetData>
  <sheetProtection selectLockedCells="1" selectUnlockedCells="1"/>
  <mergeCells count="24">
    <mergeCell ref="A1:V1"/>
    <mergeCell ref="B3:X3"/>
    <mergeCell ref="B4:G4"/>
    <mergeCell ref="H4:L4"/>
    <mergeCell ref="M4:R4"/>
    <mergeCell ref="S4:V4"/>
    <mergeCell ref="W4:X7"/>
    <mergeCell ref="B5:B6"/>
    <mergeCell ref="C5:C6"/>
    <mergeCell ref="D5:D6"/>
    <mergeCell ref="E5:E6"/>
    <mergeCell ref="F5:G7"/>
    <mergeCell ref="H5:H6"/>
    <mergeCell ref="I5:I6"/>
    <mergeCell ref="J5:J6"/>
    <mergeCell ref="K5:L7"/>
    <mergeCell ref="M5:M6"/>
    <mergeCell ref="N5:N6"/>
    <mergeCell ref="O5:O6"/>
    <mergeCell ref="P5:P6"/>
    <mergeCell ref="Q5:R7"/>
    <mergeCell ref="S5:S6"/>
    <mergeCell ref="T5:T6"/>
    <mergeCell ref="U5:V7"/>
  </mergeCells>
  <conditionalFormatting sqref="G9:G158">
    <cfRule type="cellIs" priority="1" dxfId="1" operator="lessThan" stopIfTrue="1">
      <formula>50</formula>
    </cfRule>
  </conditionalFormatting>
  <conditionalFormatting sqref="B159:X159">
    <cfRule type="cellIs" priority="2" dxfId="1" operator="lessThan" stopIfTrue="1">
      <formula>50</formula>
    </cfRule>
  </conditionalFormatting>
  <conditionalFormatting sqref="L9:L158">
    <cfRule type="cellIs" priority="3" dxfId="1" operator="lessThan" stopIfTrue="1">
      <formula>50</formula>
    </cfRule>
  </conditionalFormatting>
  <conditionalFormatting sqref="R9:R158">
    <cfRule type="cellIs" priority="4" dxfId="1" operator="lessThan" stopIfTrue="1">
      <formula>50</formula>
    </cfRule>
  </conditionalFormatting>
  <conditionalFormatting sqref="V10:V158">
    <cfRule type="cellIs" priority="5" dxfId="1" operator="lessThan" stopIfTrue="1">
      <formula>50</formula>
    </cfRule>
  </conditionalFormatting>
  <conditionalFormatting sqref="X10 X12 X14 X16 X18 X20 X22 X24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cfRule type="cellIs" priority="6" dxfId="0" operator="lessThan" stopIfTrue="1">
      <formula>50</formula>
    </cfRule>
  </conditionalFormatting>
  <conditionalFormatting sqref="B159:X159">
    <cfRule type="cellIs" priority="7" dxfId="0" operator="lessThan" stopIfTrue="1">
      <formula>50</formula>
    </cfRule>
  </conditionalFormatting>
  <conditionalFormatting sqref="G9:G158 L9:L158 R9:R158 V10:V158 X10 X12 X14 X16 X18 X20 X22 X24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cfRule type="cellIs" priority="8" dxfId="0" operator="lessThan" stopIfTrue="1">
      <formula>50</formula>
    </cfRule>
  </conditionalFormatting>
  <conditionalFormatting sqref="G9:G158">
    <cfRule type="cellIs" priority="9" dxfId="1" operator="lessThan" stopIfTrue="1">
      <formula>50</formula>
    </cfRule>
  </conditionalFormatting>
  <conditionalFormatting sqref="G9:G158">
    <cfRule type="cellIs" priority="10" dxfId="0" operator="lessThan" stopIfTrue="1">
      <formula>50</formula>
    </cfRule>
  </conditionalFormatting>
  <conditionalFormatting sqref="V10:V158">
    <cfRule type="cellIs" priority="11" dxfId="1" operator="lessThan" stopIfTrue="1">
      <formula>50</formula>
    </cfRule>
  </conditionalFormatting>
  <conditionalFormatting sqref="X10 X12 X14 X16 X18 X20 X22 X24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cfRule type="cellIs" priority="12" dxfId="0" operator="lessThan" stopIfTrue="1">
      <formula>50</formula>
    </cfRule>
  </conditionalFormatting>
  <conditionalFormatting sqref="X10 V10:V158 X12 X14 X16 X18 X20 X22 X24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cfRule type="cellIs" priority="13" dxfId="0" operator="lessThan" stopIfTrue="1">
      <formula>50</formula>
    </cfRule>
  </conditionalFormatting>
  <conditionalFormatting sqref="V9:V158">
    <cfRule type="cellIs" priority="14" dxfId="1" operator="lessThan" stopIfTrue="1">
      <formula>50</formula>
    </cfRule>
  </conditionalFormatting>
  <conditionalFormatting sqref="X9:X158">
    <cfRule type="cellIs" priority="15" dxfId="0" operator="lessThan" stopIfTrue="1">
      <formula>50</formula>
    </cfRule>
  </conditionalFormatting>
  <conditionalFormatting sqref="V9:V158 X9:X158">
    <cfRule type="cellIs" priority="16" dxfId="0" operator="lessThan" stopIfTrue="1">
      <formula>50</formula>
    </cfRule>
  </conditionalFormatting>
  <printOptions/>
  <pageMargins left="0.39375" right="0.39375" top="0.27152777777777776" bottom="0.31805555555555554"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2021-09-27T07:25:27Z</dcterms:created>
  <dcterms:modified xsi:type="dcterms:W3CDTF">2021-09-27T07:27:16Z</dcterms:modified>
  <cp:category/>
  <cp:version/>
  <cp:contentType/>
  <cp:contentStatus/>
  <cp:revision>21</cp:revision>
</cp:coreProperties>
</file>