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nnées" sheetId="1" r:id="rId1"/>
    <sheet name="Resultats Eleves" sheetId="2" r:id="rId2"/>
    <sheet name="Graphique" sheetId="3" r:id="rId3"/>
    <sheet name="Impression Resultats" sheetId="4" r:id="rId4"/>
  </sheets>
  <definedNames/>
  <calcPr fullCalcOnLoad="1"/>
</workbook>
</file>

<file path=xl/sharedStrings.xml><?xml version="1.0" encoding="utf-8"?>
<sst xmlns="http://schemas.openxmlformats.org/spreadsheetml/2006/main" count="194" uniqueCount="49">
  <si>
    <t>EVALUATIONS DE CIRCONSCRIPTION CE2</t>
  </si>
  <si>
    <t>Français</t>
  </si>
  <si>
    <t>Inscrire ci-dessous le nom des élèves</t>
  </si>
  <si>
    <t>Lecture et compréhension</t>
  </si>
  <si>
    <t>Ecriture</t>
  </si>
  <si>
    <t>Fluence : lire à haute voix avec fluidité (MCLM supérieur à 80 mots)</t>
  </si>
  <si>
    <t>Lire et comprendre seul un texte adapté à son âge</t>
  </si>
  <si>
    <t xml:space="preserve">Comprendre un texte lu par l’adulte
</t>
  </si>
  <si>
    <t>Maîtriser les relations entre l’oral et l’écrit (correspondances simples)</t>
  </si>
  <si>
    <t>Copier ou transcrire dans une écriture lisible, un texte d’une dizaine de lignes en respectant la ponctuation, l'orthographe et en soignant la présentation.</t>
  </si>
  <si>
    <t>Ecrire sans erreur, sous la dictée, des phrases en utilisant ses connaissances orthographiques et grammaticales</t>
  </si>
  <si>
    <t>Rédiger un texte court de 5 phrases, cohérent, organisé et ponctué, en exerçant une vigilance orthographique.</t>
  </si>
  <si>
    <t>Ex1</t>
  </si>
  <si>
    <t>Ex2</t>
  </si>
  <si>
    <t>Ex3</t>
  </si>
  <si>
    <t>Ex4</t>
  </si>
  <si>
    <t>Ex5</t>
  </si>
  <si>
    <t>Ex6</t>
  </si>
  <si>
    <t>Ex7</t>
  </si>
  <si>
    <t>Pourcentage de reussite</t>
  </si>
  <si>
    <t>L &amp; C</t>
  </si>
  <si>
    <t>E</t>
  </si>
  <si>
    <t>Total</t>
  </si>
  <si>
    <t>TOTAL Français</t>
  </si>
  <si>
    <t>&lt;25</t>
  </si>
  <si>
    <t>Comprendre un texte lu par l’adulte</t>
  </si>
  <si>
    <t>TOTAL L&amp;C</t>
  </si>
  <si>
    <t xml:space="preserve">Ecrire sans erreur, sous la dictée, des phrases en utilisant ses connaissances orthographiques et grammaticales
</t>
  </si>
  <si>
    <t>TOTAL E</t>
  </si>
  <si>
    <t>25-50 %</t>
  </si>
  <si>
    <t>50-75 %</t>
  </si>
  <si>
    <t>&gt;75 %</t>
  </si>
  <si>
    <t>/2</t>
  </si>
  <si>
    <t>/6</t>
  </si>
  <si>
    <t>/4</t>
  </si>
  <si>
    <t>/12</t>
  </si>
  <si>
    <t>%</t>
  </si>
  <si>
    <t>/3</t>
  </si>
  <si>
    <t>/7</t>
  </si>
  <si>
    <t>/20</t>
  </si>
  <si>
    <t>/32</t>
  </si>
  <si>
    <t>Moyenne Ecole</t>
  </si>
  <si>
    <t>pourcentage réussite de l’école</t>
  </si>
  <si>
    <t>/5</t>
  </si>
  <si>
    <t>/18</t>
  </si>
  <si>
    <t>/30</t>
  </si>
  <si>
    <t>TOTAL F</t>
  </si>
  <si>
    <t>Répartition par quartile</t>
  </si>
  <si>
    <t>Lecture - compréhension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</si>
</sst>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26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</cellStyleXfs>
  <cellXfs count="17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3" fillId="4" borderId="1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 vertical="center"/>
      <protection locked="0"/>
    </xf>
    <xf numFmtId="164" fontId="0" fillId="5" borderId="0" xfId="0" applyFill="1" applyAlignment="1" applyProtection="1">
      <alignment horizontal="center" vertical="center"/>
      <protection locked="0"/>
    </xf>
    <xf numFmtId="164" fontId="0" fillId="5" borderId="0" xfId="0" applyFill="1" applyAlignment="1" applyProtection="1">
      <alignment/>
      <protection locked="0"/>
    </xf>
    <xf numFmtId="164" fontId="4" fillId="6" borderId="2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5" borderId="0" xfId="0" applyFont="1" applyFill="1" applyBorder="1" applyAlignment="1" applyProtection="1">
      <alignment horizontal="center" wrapText="1"/>
      <protection locked="0"/>
    </xf>
    <xf numFmtId="164" fontId="6" fillId="7" borderId="3" xfId="0" applyFont="1" applyFill="1" applyBorder="1" applyAlignment="1" applyProtection="1">
      <alignment horizontal="center" vertical="center"/>
      <protection locked="0"/>
    </xf>
    <xf numFmtId="164" fontId="6" fillId="7" borderId="3" xfId="0" applyFont="1" applyFill="1" applyBorder="1" applyAlignment="1" applyProtection="1">
      <alignment horizontal="center" vertical="center" wrapText="1"/>
      <protection locked="0"/>
    </xf>
    <xf numFmtId="164" fontId="6" fillId="8" borderId="2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vertical="center"/>
      <protection locked="0"/>
    </xf>
    <xf numFmtId="164" fontId="7" fillId="7" borderId="2" xfId="0" applyFont="1" applyFill="1" applyBorder="1" applyAlignment="1" applyProtection="1">
      <alignment horizontal="center" vertical="center" wrapText="1"/>
      <protection locked="0"/>
    </xf>
    <xf numFmtId="164" fontId="7" fillId="8" borderId="2" xfId="0" applyFont="1" applyFill="1" applyBorder="1" applyAlignment="1" applyProtection="1">
      <alignment horizontal="center" vertical="center" wrapText="1"/>
      <protection locked="0"/>
    </xf>
    <xf numFmtId="164" fontId="7" fillId="8" borderId="3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2" fillId="7" borderId="1" xfId="0" applyFont="1" applyFill="1" applyBorder="1" applyAlignment="1" applyProtection="1">
      <alignment horizontal="center" vertical="center"/>
      <protection locked="0"/>
    </xf>
    <xf numFmtId="164" fontId="2" fillId="7" borderId="4" xfId="0" applyFont="1" applyFill="1" applyBorder="1" applyAlignment="1" applyProtection="1">
      <alignment horizontal="center" vertical="center"/>
      <protection locked="0"/>
    </xf>
    <xf numFmtId="164" fontId="2" fillId="8" borderId="1" xfId="0" applyFont="1" applyFill="1" applyBorder="1" applyAlignment="1" applyProtection="1">
      <alignment horizontal="center" vertical="center"/>
      <protection locked="0"/>
    </xf>
    <xf numFmtId="164" fontId="2" fillId="8" borderId="5" xfId="0" applyFont="1" applyFill="1" applyBorder="1" applyAlignment="1" applyProtection="1">
      <alignment horizontal="center" vertical="center"/>
      <protection locked="0"/>
    </xf>
    <xf numFmtId="164" fontId="2" fillId="8" borderId="6" xfId="0" applyFont="1" applyFill="1" applyBorder="1" applyAlignment="1" applyProtection="1">
      <alignment horizontal="center" vertical="center"/>
      <protection locked="0"/>
    </xf>
    <xf numFmtId="164" fontId="0" fillId="7" borderId="7" xfId="0" applyFill="1" applyBorder="1" applyAlignment="1" applyProtection="1">
      <alignment horizontal="center" vertical="center"/>
      <protection locked="0"/>
    </xf>
    <xf numFmtId="164" fontId="0" fillId="7" borderId="4" xfId="0" applyFill="1" applyBorder="1" applyAlignment="1" applyProtection="1">
      <alignment horizontal="center" vertical="center"/>
      <protection locked="0"/>
    </xf>
    <xf numFmtId="164" fontId="0" fillId="7" borderId="5" xfId="0" applyFill="1" applyBorder="1" applyAlignment="1" applyProtection="1">
      <alignment horizontal="center" vertical="center"/>
      <protection locked="0"/>
    </xf>
    <xf numFmtId="164" fontId="0" fillId="8" borderId="7" xfId="0" applyFill="1" applyBorder="1" applyAlignment="1" applyProtection="1">
      <alignment horizontal="center" vertical="center"/>
      <protection locked="0"/>
    </xf>
    <xf numFmtId="164" fontId="0" fillId="8" borderId="6" xfId="0" applyFill="1" applyBorder="1" applyAlignment="1" applyProtection="1">
      <alignment horizontal="center" vertical="center"/>
      <protection locked="0"/>
    </xf>
    <xf numFmtId="164" fontId="0" fillId="9" borderId="8" xfId="0" applyFont="1" applyFill="1" applyBorder="1" applyAlignment="1" applyProtection="1">
      <alignment vertical="center"/>
      <protection locked="0"/>
    </xf>
    <xf numFmtId="164" fontId="0" fillId="0" borderId="9" xfId="0" applyFont="1" applyBorder="1" applyAlignment="1" applyProtection="1">
      <alignment horizontal="center" vertical="center"/>
      <protection locked="0"/>
    </xf>
    <xf numFmtId="164" fontId="0" fillId="0" borderId="10" xfId="0" applyBorder="1" applyAlignment="1" applyProtection="1">
      <alignment horizontal="center" vertical="center"/>
      <protection locked="0"/>
    </xf>
    <xf numFmtId="164" fontId="0" fillId="0" borderId="11" xfId="0" applyBorder="1" applyAlignment="1" applyProtection="1">
      <alignment horizontal="center" vertical="center"/>
      <protection locked="0"/>
    </xf>
    <xf numFmtId="164" fontId="0" fillId="0" borderId="12" xfId="0" applyBorder="1" applyAlignment="1" applyProtection="1">
      <alignment horizontal="center" vertical="center"/>
      <protection locked="0"/>
    </xf>
    <xf numFmtId="164" fontId="0" fillId="0" borderId="13" xfId="0" applyBorder="1" applyAlignment="1" applyProtection="1">
      <alignment horizontal="center" vertical="center"/>
      <protection locked="0"/>
    </xf>
    <xf numFmtId="164" fontId="0" fillId="0" borderId="14" xfId="0" applyBorder="1" applyAlignment="1" applyProtection="1">
      <alignment horizontal="center" vertical="center"/>
      <protection locked="0"/>
    </xf>
    <xf numFmtId="164" fontId="0" fillId="10" borderId="15" xfId="0" applyFont="1" applyFill="1" applyBorder="1" applyAlignment="1" applyProtection="1">
      <alignment vertical="center"/>
      <protection locked="0"/>
    </xf>
    <xf numFmtId="164" fontId="0" fillId="10" borderId="16" xfId="0" applyFill="1" applyBorder="1" applyAlignment="1" applyProtection="1">
      <alignment horizontal="center" vertical="center"/>
      <protection locked="0"/>
    </xf>
    <xf numFmtId="164" fontId="0" fillId="10" borderId="15" xfId="0" applyFill="1" applyBorder="1" applyAlignment="1" applyProtection="1">
      <alignment horizontal="center" vertical="center"/>
      <protection locked="0"/>
    </xf>
    <xf numFmtId="164" fontId="0" fillId="10" borderId="17" xfId="0" applyFill="1" applyBorder="1" applyAlignment="1" applyProtection="1">
      <alignment horizontal="center" vertical="center"/>
      <protection locked="0"/>
    </xf>
    <xf numFmtId="164" fontId="0" fillId="10" borderId="18" xfId="0" applyFill="1" applyBorder="1" applyAlignment="1" applyProtection="1">
      <alignment horizontal="center" vertical="center"/>
      <protection locked="0"/>
    </xf>
    <xf numFmtId="164" fontId="0" fillId="0" borderId="16" xfId="0" applyBorder="1" applyAlignment="1" applyProtection="1">
      <alignment horizontal="center" vertical="center"/>
      <protection locked="0"/>
    </xf>
    <xf numFmtId="164" fontId="0" fillId="0" borderId="15" xfId="0" applyFont="1" applyBorder="1" applyAlignment="1" applyProtection="1">
      <alignment horizontal="center" vertical="center"/>
      <protection locked="0"/>
    </xf>
    <xf numFmtId="164" fontId="0" fillId="0" borderId="17" xfId="0" applyBorder="1" applyAlignment="1" applyProtection="1">
      <alignment horizontal="center" vertical="center"/>
      <protection locked="0"/>
    </xf>
    <xf numFmtId="164" fontId="0" fillId="0" borderId="18" xfId="0" applyBorder="1" applyAlignment="1" applyProtection="1">
      <alignment horizontal="center" vertical="center"/>
      <protection locked="0"/>
    </xf>
    <xf numFmtId="164" fontId="0" fillId="0" borderId="17" xfId="0" applyFont="1" applyBorder="1" applyAlignment="1" applyProtection="1">
      <alignment horizontal="center" vertical="center"/>
      <protection locked="0"/>
    </xf>
    <xf numFmtId="164" fontId="0" fillId="10" borderId="17" xfId="0" applyFont="1" applyFill="1" applyBorder="1" applyAlignment="1" applyProtection="1">
      <alignment horizontal="center" vertical="center"/>
      <protection locked="0"/>
    </xf>
    <xf numFmtId="164" fontId="0" fillId="11" borderId="8" xfId="0" applyFont="1" applyFill="1" applyBorder="1" applyAlignment="1" applyProtection="1">
      <alignment vertical="center"/>
      <protection locked="0"/>
    </xf>
    <xf numFmtId="164" fontId="0" fillId="0" borderId="16" xfId="0" applyFill="1" applyBorder="1" applyAlignment="1" applyProtection="1">
      <alignment horizontal="center" vertical="center"/>
      <protection locked="0"/>
    </xf>
    <xf numFmtId="164" fontId="0" fillId="0" borderId="15" xfId="0" applyFill="1" applyBorder="1" applyAlignment="1" applyProtection="1">
      <alignment horizontal="center" vertical="center"/>
      <protection locked="0"/>
    </xf>
    <xf numFmtId="164" fontId="0" fillId="0" borderId="17" xfId="0" applyFill="1" applyBorder="1" applyAlignment="1" applyProtection="1">
      <alignment horizontal="center" vertical="center"/>
      <protection locked="0"/>
    </xf>
    <xf numFmtId="164" fontId="0" fillId="0" borderId="18" xfId="0" applyFill="1" applyBorder="1" applyAlignment="1" applyProtection="1">
      <alignment horizontal="center" vertical="center"/>
      <protection locked="0"/>
    </xf>
    <xf numFmtId="164" fontId="0" fillId="0" borderId="17" xfId="0" applyFont="1" applyFill="1" applyBorder="1" applyAlignment="1" applyProtection="1">
      <alignment horizontal="center" vertical="center"/>
      <protection locked="0"/>
    </xf>
    <xf numFmtId="164" fontId="0" fillId="0" borderId="1" xfId="0" applyFont="1" applyFill="1" applyBorder="1" applyAlignment="1" applyProtection="1">
      <alignment vertical="center" wrapText="1"/>
      <protection locked="0"/>
    </xf>
    <xf numFmtId="164" fontId="8" fillId="0" borderId="0" xfId="0" applyFont="1" applyAlignment="1" applyProtection="1">
      <alignment/>
      <protection locked="0"/>
    </xf>
    <xf numFmtId="164" fontId="0" fillId="5" borderId="0" xfId="0" applyFill="1" applyAlignment="1">
      <alignment/>
    </xf>
    <xf numFmtId="164" fontId="3" fillId="4" borderId="6" xfId="0" applyFont="1" applyFill="1" applyBorder="1" applyAlignment="1">
      <alignment horizontal="center" vertical="center"/>
    </xf>
    <xf numFmtId="164" fontId="0" fillId="5" borderId="19" xfId="0" applyFill="1" applyBorder="1" applyAlignment="1">
      <alignment horizontal="center" vertical="center"/>
    </xf>
    <xf numFmtId="164" fontId="0" fillId="5" borderId="0" xfId="0" applyFill="1" applyAlignment="1">
      <alignment horizontal="center" vertical="center"/>
    </xf>
    <xf numFmtId="164" fontId="4" fillId="12" borderId="6" xfId="0" applyFont="1" applyFill="1" applyBorder="1" applyAlignment="1">
      <alignment horizontal="center" vertical="center"/>
    </xf>
    <xf numFmtId="164" fontId="9" fillId="7" borderId="6" xfId="0" applyFont="1" applyFill="1" applyBorder="1" applyAlignment="1">
      <alignment horizontal="center" vertical="center"/>
    </xf>
    <xf numFmtId="164" fontId="9" fillId="8" borderId="6" xfId="0" applyFont="1" applyFill="1" applyBorder="1" applyAlignment="1">
      <alignment horizontal="center" vertical="center"/>
    </xf>
    <xf numFmtId="164" fontId="6" fillId="12" borderId="3" xfId="0" applyFont="1" applyFill="1" applyBorder="1" applyAlignment="1">
      <alignment horizontal="center" vertical="center"/>
    </xf>
    <xf numFmtId="164" fontId="0" fillId="13" borderId="0" xfId="0" applyFont="1" applyFill="1" applyAlignment="1">
      <alignment/>
    </xf>
    <xf numFmtId="164" fontId="0" fillId="13" borderId="0" xfId="0" applyFill="1" applyAlignment="1">
      <alignment/>
    </xf>
    <xf numFmtId="164" fontId="7" fillId="7" borderId="2" xfId="0" applyFont="1" applyFill="1" applyBorder="1" applyAlignment="1">
      <alignment horizontal="center" vertical="center" wrapText="1"/>
    </xf>
    <xf numFmtId="164" fontId="6" fillId="7" borderId="2" xfId="0" applyFont="1" applyFill="1" applyBorder="1" applyAlignment="1">
      <alignment horizontal="center" vertical="center" wrapText="1"/>
    </xf>
    <xf numFmtId="164" fontId="7" fillId="8" borderId="2" xfId="0" applyFont="1" applyFill="1" applyBorder="1" applyAlignment="1">
      <alignment horizontal="center" vertical="center" wrapText="1"/>
    </xf>
    <xf numFmtId="164" fontId="2" fillId="8" borderId="2" xfId="0" applyFont="1" applyFill="1" applyBorder="1" applyAlignment="1">
      <alignment horizontal="center" vertical="center" textRotation="255"/>
    </xf>
    <xf numFmtId="164" fontId="0" fillId="14" borderId="0" xfId="0" applyFont="1" applyFill="1" applyAlignment="1">
      <alignment/>
    </xf>
    <xf numFmtId="164" fontId="0" fillId="14" borderId="0" xfId="0" applyFill="1" applyAlignment="1">
      <alignment/>
    </xf>
    <xf numFmtId="164" fontId="0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7" borderId="1" xfId="0" applyFont="1" applyFill="1" applyBorder="1" applyAlignment="1">
      <alignment horizontal="center" vertical="center"/>
    </xf>
    <xf numFmtId="164" fontId="2" fillId="7" borderId="6" xfId="0" applyFont="1" applyFill="1" applyBorder="1" applyAlignment="1">
      <alignment horizontal="center" vertical="center"/>
    </xf>
    <xf numFmtId="164" fontId="2" fillId="8" borderId="2" xfId="0" applyFont="1" applyFill="1" applyBorder="1" applyAlignment="1">
      <alignment horizontal="center" vertical="center"/>
    </xf>
    <xf numFmtId="164" fontId="2" fillId="8" borderId="3" xfId="0" applyFont="1" applyFill="1" applyBorder="1" applyAlignment="1">
      <alignment horizontal="center" vertical="center"/>
    </xf>
    <xf numFmtId="164" fontId="0" fillId="15" borderId="0" xfId="0" applyFont="1" applyFill="1" applyAlignment="1">
      <alignment/>
    </xf>
    <xf numFmtId="164" fontId="0" fillId="15" borderId="0" xfId="0" applyFill="1" applyAlignment="1">
      <alignment/>
    </xf>
    <xf numFmtId="164" fontId="6" fillId="7" borderId="7" xfId="0" applyFont="1" applyFill="1" applyBorder="1" applyAlignment="1">
      <alignment horizontal="center" vertical="center" wrapText="1"/>
    </xf>
    <xf numFmtId="164" fontId="6" fillId="7" borderId="4" xfId="0" applyFont="1" applyFill="1" applyBorder="1" applyAlignment="1">
      <alignment horizontal="center" vertical="center" wrapText="1"/>
    </xf>
    <xf numFmtId="164" fontId="2" fillId="8" borderId="1" xfId="0" applyFont="1" applyFill="1" applyBorder="1" applyAlignment="1">
      <alignment horizontal="center" vertical="center"/>
    </xf>
    <xf numFmtId="164" fontId="2" fillId="8" borderId="7" xfId="0" applyFont="1" applyFill="1" applyBorder="1" applyAlignment="1">
      <alignment horizontal="center" vertical="center"/>
    </xf>
    <xf numFmtId="164" fontId="2" fillId="8" borderId="4" xfId="0" applyFont="1" applyFill="1" applyBorder="1" applyAlignment="1">
      <alignment horizontal="center" vertical="center"/>
    </xf>
    <xf numFmtId="164" fontId="2" fillId="12" borderId="7" xfId="0" applyFont="1" applyFill="1" applyBorder="1" applyAlignment="1">
      <alignment horizontal="center" vertical="center"/>
    </xf>
    <xf numFmtId="164" fontId="2" fillId="12" borderId="20" xfId="0" applyFont="1" applyFill="1" applyBorder="1" applyAlignment="1">
      <alignment horizontal="center" vertical="center"/>
    </xf>
    <xf numFmtId="164" fontId="0" fillId="0" borderId="8" xfId="0" applyBorder="1" applyAlignment="1">
      <alignment vertical="center"/>
    </xf>
    <xf numFmtId="165" fontId="0" fillId="0" borderId="21" xfId="0" applyNumberFormat="1" applyBorder="1" applyAlignment="1" applyProtection="1">
      <alignment horizontal="center" vertical="center"/>
      <protection locked="0"/>
    </xf>
    <xf numFmtId="164" fontId="0" fillId="0" borderId="21" xfId="0" applyBorder="1" applyAlignment="1" applyProtection="1">
      <alignment horizontal="center" vertical="center"/>
      <protection locked="0"/>
    </xf>
    <xf numFmtId="164" fontId="2" fillId="0" borderId="9" xfId="0" applyFont="1" applyBorder="1" applyAlignment="1" applyProtection="1">
      <alignment horizontal="center" vertical="center"/>
      <protection locked="0"/>
    </xf>
    <xf numFmtId="166" fontId="10" fillId="5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21" xfId="0" applyFont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9" xfId="0" applyFont="1" applyFill="1" applyBorder="1" applyAlignment="1" applyProtection="1">
      <alignment horizontal="center" vertical="center"/>
      <protection locked="0"/>
    </xf>
    <xf numFmtId="166" fontId="2" fillId="0" borderId="22" xfId="0" applyNumberFormat="1" applyFont="1" applyFill="1" applyBorder="1" applyAlignment="1" applyProtection="1">
      <alignment horizontal="center" vertical="center"/>
      <protection locked="0"/>
    </xf>
    <xf numFmtId="164" fontId="0" fillId="16" borderId="8" xfId="0" applyFill="1" applyBorder="1" applyAlignment="1">
      <alignment vertical="center"/>
    </xf>
    <xf numFmtId="165" fontId="0" fillId="16" borderId="21" xfId="0" applyNumberFormat="1" applyFill="1" applyBorder="1" applyAlignment="1" applyProtection="1">
      <alignment horizontal="center" vertical="center"/>
      <protection locked="0"/>
    </xf>
    <xf numFmtId="164" fontId="0" fillId="16" borderId="21" xfId="0" applyFill="1" applyBorder="1" applyAlignment="1" applyProtection="1">
      <alignment horizontal="center" vertical="center"/>
      <protection locked="0"/>
    </xf>
    <xf numFmtId="164" fontId="2" fillId="16" borderId="9" xfId="0" applyFont="1" applyFill="1" applyBorder="1" applyAlignment="1" applyProtection="1">
      <alignment horizontal="center" vertical="center"/>
      <protection locked="0"/>
    </xf>
    <xf numFmtId="166" fontId="2" fillId="10" borderId="10" xfId="0" applyNumberFormat="1" applyFont="1" applyFill="1" applyBorder="1" applyAlignment="1" applyProtection="1">
      <alignment horizontal="left" vertical="center"/>
      <protection locked="0"/>
    </xf>
    <xf numFmtId="164" fontId="0" fillId="17" borderId="21" xfId="0" applyFill="1" applyBorder="1" applyAlignment="1" applyProtection="1">
      <alignment horizontal="center" vertical="center"/>
      <protection locked="0"/>
    </xf>
    <xf numFmtId="164" fontId="0" fillId="17" borderId="21" xfId="0" applyFont="1" applyFill="1" applyBorder="1" applyAlignment="1" applyProtection="1">
      <alignment horizontal="center" vertical="center"/>
      <protection locked="0"/>
    </xf>
    <xf numFmtId="164" fontId="2" fillId="10" borderId="9" xfId="0" applyNumberFormat="1" applyFont="1" applyFill="1" applyBorder="1" applyAlignment="1" applyProtection="1">
      <alignment horizontal="center" vertical="center"/>
      <protection locked="0"/>
    </xf>
    <xf numFmtId="166" fontId="2" fillId="10" borderId="10" xfId="0" applyNumberFormat="1" applyFont="1" applyFill="1" applyBorder="1" applyAlignment="1" applyProtection="1">
      <alignment horizontal="center" vertical="center"/>
      <protection locked="0"/>
    </xf>
    <xf numFmtId="164" fontId="2" fillId="10" borderId="9" xfId="0" applyFont="1" applyFill="1" applyBorder="1" applyAlignment="1" applyProtection="1">
      <alignment horizontal="center" vertical="center"/>
      <protection locked="0"/>
    </xf>
    <xf numFmtId="166" fontId="2" fillId="10" borderId="22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Font="1" applyFill="1" applyBorder="1" applyAlignment="1">
      <alignment horizontal="center" vertical="center" wrapText="1"/>
    </xf>
    <xf numFmtId="166" fontId="0" fillId="7" borderId="23" xfId="0" applyNumberFormat="1" applyFill="1" applyBorder="1" applyAlignment="1">
      <alignment horizontal="center" vertical="center"/>
    </xf>
    <xf numFmtId="164" fontId="8" fillId="5" borderId="0" xfId="0" applyFont="1" applyFill="1" applyAlignment="1">
      <alignment/>
    </xf>
    <xf numFmtId="164" fontId="0" fillId="0" borderId="0" xfId="0" applyFont="1" applyAlignment="1">
      <alignment vertical="center" wrapText="1"/>
    </xf>
    <xf numFmtId="164" fontId="7" fillId="7" borderId="6" xfId="0" applyFont="1" applyFill="1" applyBorder="1" applyAlignment="1">
      <alignment horizontal="center" vertical="center" wrapText="1"/>
    </xf>
    <xf numFmtId="164" fontId="7" fillId="7" borderId="24" xfId="0" applyFont="1" applyFill="1" applyBorder="1" applyAlignment="1">
      <alignment horizontal="center" vertical="center" wrapText="1"/>
    </xf>
    <xf numFmtId="164" fontId="6" fillId="7" borderId="24" xfId="0" applyFont="1" applyFill="1" applyBorder="1" applyAlignment="1">
      <alignment horizontal="center" vertical="center" wrapText="1"/>
    </xf>
    <xf numFmtId="164" fontId="7" fillId="8" borderId="6" xfId="0" applyFont="1" applyFill="1" applyBorder="1" applyAlignment="1">
      <alignment horizontal="center" vertical="center" wrapText="1"/>
    </xf>
    <xf numFmtId="164" fontId="7" fillId="8" borderId="24" xfId="0" applyFont="1" applyFill="1" applyBorder="1" applyAlignment="1">
      <alignment horizontal="center" vertical="center" wrapText="1"/>
    </xf>
    <xf numFmtId="164" fontId="2" fillId="8" borderId="6" xfId="0" applyFont="1" applyFill="1" applyBorder="1" applyAlignment="1">
      <alignment horizontal="center" vertical="center"/>
    </xf>
    <xf numFmtId="164" fontId="2" fillId="12" borderId="25" xfId="0" applyFont="1" applyFill="1" applyBorder="1" applyAlignment="1">
      <alignment horizontal="center" vertical="center"/>
    </xf>
    <xf numFmtId="164" fontId="11" fillId="8" borderId="6" xfId="0" applyFont="1" applyFill="1" applyBorder="1" applyAlignment="1">
      <alignment horizontal="center" vertical="center" wrapText="1"/>
    </xf>
    <xf numFmtId="164" fontId="11" fillId="8" borderId="24" xfId="0" applyFont="1" applyFill="1" applyBorder="1" applyAlignment="1">
      <alignment horizontal="center" vertical="center" wrapText="1"/>
    </xf>
    <xf numFmtId="164" fontId="0" fillId="0" borderId="26" xfId="0" applyBorder="1" applyAlignment="1">
      <alignment vertical="center"/>
    </xf>
    <xf numFmtId="166" fontId="0" fillId="7" borderId="27" xfId="0" applyNumberFormat="1" applyFont="1" applyFill="1" applyBorder="1" applyAlignment="1">
      <alignment horizontal="center" vertical="center"/>
    </xf>
    <xf numFmtId="166" fontId="0" fillId="7" borderId="28" xfId="0" applyNumberFormat="1" applyFont="1" applyFill="1" applyBorder="1" applyAlignment="1">
      <alignment horizontal="center" vertical="center"/>
    </xf>
    <xf numFmtId="166" fontId="12" fillId="7" borderId="28" xfId="0" applyNumberFormat="1" applyFont="1" applyFill="1" applyBorder="1" applyAlignment="1">
      <alignment horizontal="center" vertical="center" wrapText="1"/>
    </xf>
    <xf numFmtId="166" fontId="0" fillId="8" borderId="27" xfId="0" applyNumberFormat="1" applyFont="1" applyFill="1" applyBorder="1" applyAlignment="1">
      <alignment horizontal="center" vertical="center"/>
    </xf>
    <xf numFmtId="166" fontId="0" fillId="8" borderId="28" xfId="0" applyNumberFormat="1" applyFont="1" applyFill="1" applyBorder="1" applyAlignment="1">
      <alignment horizontal="center" vertical="center"/>
    </xf>
    <xf numFmtId="166" fontId="0" fillId="12" borderId="29" xfId="0" applyNumberFormat="1" applyFont="1" applyFill="1" applyBorder="1" applyAlignment="1">
      <alignment horizontal="center" vertical="center"/>
    </xf>
    <xf numFmtId="164" fontId="9" fillId="4" borderId="6" xfId="0" applyFont="1" applyFill="1" applyBorder="1" applyAlignment="1">
      <alignment horizontal="center" vertical="center"/>
    </xf>
    <xf numFmtId="164" fontId="9" fillId="12" borderId="6" xfId="0" applyFont="1" applyFill="1" applyBorder="1" applyAlignment="1">
      <alignment horizontal="center" vertical="center"/>
    </xf>
    <xf numFmtId="164" fontId="6" fillId="7" borderId="6" xfId="0" applyFont="1" applyFill="1" applyBorder="1" applyAlignment="1">
      <alignment horizontal="center" vertical="center"/>
    </xf>
    <xf numFmtId="164" fontId="6" fillId="8" borderId="6" xfId="0" applyFont="1" applyFill="1" applyBorder="1" applyAlignment="1">
      <alignment horizontal="center" vertical="center"/>
    </xf>
    <xf numFmtId="164" fontId="6" fillId="12" borderId="3" xfId="0" applyFont="1" applyFill="1" applyBorder="1" applyAlignment="1">
      <alignment vertical="center" textRotation="255" wrapText="1"/>
    </xf>
    <xf numFmtId="164" fontId="16" fillId="7" borderId="1" xfId="0" applyFont="1" applyFill="1" applyBorder="1" applyAlignment="1">
      <alignment horizontal="center" vertical="center"/>
    </xf>
    <xf numFmtId="164" fontId="16" fillId="7" borderId="6" xfId="0" applyFont="1" applyFill="1" applyBorder="1" applyAlignment="1">
      <alignment horizontal="center" vertical="center"/>
    </xf>
    <xf numFmtId="164" fontId="16" fillId="8" borderId="2" xfId="0" applyFont="1" applyFill="1" applyBorder="1" applyAlignment="1">
      <alignment horizontal="center" vertical="center"/>
    </xf>
    <xf numFmtId="164" fontId="16" fillId="8" borderId="3" xfId="0" applyFont="1" applyFill="1" applyBorder="1" applyAlignment="1">
      <alignment horizontal="center" vertical="center"/>
    </xf>
    <xf numFmtId="164" fontId="7" fillId="5" borderId="0" xfId="0" applyFont="1" applyFill="1" applyAlignment="1">
      <alignment/>
    </xf>
    <xf numFmtId="164" fontId="7" fillId="15" borderId="0" xfId="0" applyFont="1" applyFill="1" applyAlignment="1">
      <alignment/>
    </xf>
    <xf numFmtId="164" fontId="7" fillId="0" borderId="0" xfId="0" applyFont="1" applyAlignment="1">
      <alignment/>
    </xf>
    <xf numFmtId="164" fontId="16" fillId="7" borderId="7" xfId="0" applyFont="1" applyFill="1" applyBorder="1" applyAlignment="1">
      <alignment horizontal="center" vertical="center" wrapText="1"/>
    </xf>
    <xf numFmtId="164" fontId="16" fillId="7" borderId="4" xfId="0" applyFont="1" applyFill="1" applyBorder="1" applyAlignment="1">
      <alignment horizontal="center" vertical="center" wrapText="1"/>
    </xf>
    <xf numFmtId="164" fontId="16" fillId="8" borderId="1" xfId="0" applyFont="1" applyFill="1" applyBorder="1" applyAlignment="1">
      <alignment horizontal="center" vertical="center"/>
    </xf>
    <xf numFmtId="164" fontId="16" fillId="8" borderId="7" xfId="0" applyFont="1" applyFill="1" applyBorder="1" applyAlignment="1">
      <alignment horizontal="center" vertical="center"/>
    </xf>
    <xf numFmtId="164" fontId="16" fillId="8" borderId="4" xfId="0" applyFont="1" applyFill="1" applyBorder="1" applyAlignment="1">
      <alignment horizontal="center" vertical="center"/>
    </xf>
    <xf numFmtId="164" fontId="16" fillId="12" borderId="7" xfId="0" applyFont="1" applyFill="1" applyBorder="1" applyAlignment="1">
      <alignment horizontal="center" vertical="center"/>
    </xf>
    <xf numFmtId="164" fontId="16" fillId="12" borderId="20" xfId="0" applyFont="1" applyFill="1" applyBorder="1" applyAlignment="1">
      <alignment horizontal="center" vertical="center"/>
    </xf>
    <xf numFmtId="164" fontId="7" fillId="0" borderId="8" xfId="0" applyFont="1" applyBorder="1" applyAlignment="1">
      <alignment vertical="center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4" fontId="7" fillId="0" borderId="21" xfId="0" applyNumberFormat="1" applyFont="1" applyBorder="1" applyAlignment="1" applyProtection="1">
      <alignment horizontal="center" vertical="center"/>
      <protection locked="0"/>
    </xf>
    <xf numFmtId="164" fontId="16" fillId="0" borderId="9" xfId="0" applyNumberFormat="1" applyFont="1" applyBorder="1" applyAlignment="1" applyProtection="1">
      <alignment horizontal="center" vertical="center"/>
      <protection locked="0"/>
    </xf>
    <xf numFmtId="166" fontId="17" fillId="5" borderId="10" xfId="0" applyNumberFormat="1" applyFont="1" applyFill="1" applyBorder="1" applyAlignment="1" applyProtection="1">
      <alignment horizontal="left" vertical="center"/>
      <protection locked="0"/>
    </xf>
    <xf numFmtId="166" fontId="16" fillId="0" borderId="10" xfId="0" applyNumberFormat="1" applyFont="1" applyBorder="1" applyAlignment="1" applyProtection="1">
      <alignment horizontal="center" vertical="center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166" fontId="16" fillId="0" borderId="22" xfId="0" applyNumberFormat="1" applyFont="1" applyFill="1" applyBorder="1" applyAlignment="1" applyProtection="1">
      <alignment horizontal="center" vertical="center"/>
      <protection locked="0"/>
    </xf>
    <xf numFmtId="164" fontId="7" fillId="16" borderId="8" xfId="0" applyFont="1" applyFill="1" applyBorder="1" applyAlignment="1">
      <alignment vertical="center"/>
    </xf>
    <xf numFmtId="165" fontId="7" fillId="16" borderId="21" xfId="0" applyNumberFormat="1" applyFont="1" applyFill="1" applyBorder="1" applyAlignment="1" applyProtection="1">
      <alignment horizontal="center" vertical="center"/>
      <protection locked="0"/>
    </xf>
    <xf numFmtId="164" fontId="7" fillId="16" borderId="21" xfId="0" applyNumberFormat="1" applyFont="1" applyFill="1" applyBorder="1" applyAlignment="1" applyProtection="1">
      <alignment horizontal="center" vertical="center"/>
      <protection locked="0"/>
    </xf>
    <xf numFmtId="164" fontId="16" fillId="16" borderId="9" xfId="0" applyNumberFormat="1" applyFont="1" applyFill="1" applyBorder="1" applyAlignment="1" applyProtection="1">
      <alignment horizontal="center" vertical="center"/>
      <protection locked="0"/>
    </xf>
    <xf numFmtId="166" fontId="16" fillId="10" borderId="10" xfId="0" applyNumberFormat="1" applyFont="1" applyFill="1" applyBorder="1" applyAlignment="1" applyProtection="1">
      <alignment horizontal="left" vertical="center"/>
      <protection locked="0"/>
    </xf>
    <xf numFmtId="164" fontId="7" fillId="17" borderId="21" xfId="0" applyNumberFormat="1" applyFont="1" applyFill="1" applyBorder="1" applyAlignment="1" applyProtection="1">
      <alignment horizontal="center" vertical="center"/>
      <protection locked="0"/>
    </xf>
    <xf numFmtId="164" fontId="16" fillId="10" borderId="9" xfId="0" applyNumberFormat="1" applyFont="1" applyFill="1" applyBorder="1" applyAlignment="1" applyProtection="1">
      <alignment horizontal="center" vertical="center"/>
      <protection locked="0"/>
    </xf>
    <xf numFmtId="166" fontId="16" fillId="10" borderId="10" xfId="0" applyNumberFormat="1" applyFont="1" applyFill="1" applyBorder="1" applyAlignment="1" applyProtection="1">
      <alignment horizontal="center" vertical="center"/>
      <protection locked="0"/>
    </xf>
    <xf numFmtId="166" fontId="16" fillId="10" borderId="22" xfId="0" applyNumberFormat="1" applyFont="1" applyFill="1" applyBorder="1" applyAlignment="1" applyProtection="1">
      <alignment horizontal="center" vertical="center"/>
      <protection locked="0"/>
    </xf>
    <xf numFmtId="164" fontId="7" fillId="0" borderId="21" xfId="0" applyFont="1" applyBorder="1" applyAlignment="1" applyProtection="1">
      <alignment horizontal="center" vertical="center"/>
      <protection locked="0"/>
    </xf>
    <xf numFmtId="164" fontId="16" fillId="0" borderId="9" xfId="0" applyFont="1" applyBorder="1" applyAlignment="1" applyProtection="1">
      <alignment horizontal="center" vertical="center"/>
      <protection locked="0"/>
    </xf>
    <xf numFmtId="164" fontId="16" fillId="0" borderId="9" xfId="0" applyFont="1" applyFill="1" applyBorder="1" applyAlignment="1" applyProtection="1">
      <alignment horizontal="center" vertical="center"/>
      <protection locked="0"/>
    </xf>
    <xf numFmtId="164" fontId="7" fillId="16" borderId="21" xfId="0" applyFont="1" applyFill="1" applyBorder="1" applyAlignment="1" applyProtection="1">
      <alignment horizontal="center" vertical="center"/>
      <protection locked="0"/>
    </xf>
    <xf numFmtId="164" fontId="16" fillId="16" borderId="9" xfId="0" applyFont="1" applyFill="1" applyBorder="1" applyAlignment="1" applyProtection="1">
      <alignment horizontal="center" vertical="center"/>
      <protection locked="0"/>
    </xf>
    <xf numFmtId="164" fontId="7" fillId="17" borderId="21" xfId="0" applyFont="1" applyFill="1" applyBorder="1" applyAlignment="1" applyProtection="1">
      <alignment horizontal="center" vertical="center"/>
      <protection locked="0"/>
    </xf>
    <xf numFmtId="164" fontId="16" fillId="10" borderId="9" xfId="0" applyFont="1" applyFill="1" applyBorder="1" applyAlignment="1" applyProtection="1">
      <alignment horizontal="center" vertical="center"/>
      <protection locked="0"/>
    </xf>
    <xf numFmtId="164" fontId="16" fillId="0" borderId="1" xfId="0" applyFont="1" applyFill="1" applyBorder="1" applyAlignment="1">
      <alignment horizontal="center" vertical="center" wrapText="1"/>
    </xf>
    <xf numFmtId="166" fontId="7" fillId="7" borderId="23" xfId="0" applyNumberFormat="1" applyFont="1" applyFill="1" applyBorder="1" applyAlignment="1">
      <alignment horizontal="center" vertical="center"/>
    </xf>
    <xf numFmtId="164" fontId="18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  <cellStyle name="Sans nom2" xfId="21"/>
  </cellStyles>
  <dxfs count="1">
    <dxf>
      <font>
        <b val="0"/>
        <sz val="11"/>
        <color rgb="FF000000"/>
      </font>
      <fill>
        <patternFill patternType="solid">
          <fgColor rgb="FFFF3333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CCCC"/>
      <rgbColor rgb="00C3D69B"/>
      <rgbColor rgb="00FFFF99"/>
      <rgbColor rgb="00B7DEE8"/>
      <rgbColor rgb="00FF99CC"/>
      <rgbColor rgb="00B3B3B3"/>
      <rgbColor rgb="00FFCC99"/>
      <rgbColor rgb="004F81BD"/>
      <rgbColor rgb="0066FF66"/>
      <rgbColor rgb="0099FF66"/>
      <rgbColor rgb="00FFCC00"/>
      <rgbColor rgb="00FFD320"/>
      <rgbColor rgb="00FF420E"/>
      <rgbColor rgb="00666699"/>
      <rgbColor rgb="00B2B2B2"/>
      <rgbColor rgb="00004586"/>
      <rgbColor rgb="00339966"/>
      <rgbColor rgb="00003300"/>
      <rgbColor rgb="00333300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615"/>
          <c:w val="0.969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Graphique!$B$2:$K$2</c:f>
              <c:strCache/>
            </c:strRef>
          </c:cat>
          <c:val>
            <c:numRef>
              <c:f>Graphique!$B$3:$K$3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DEADA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invertIfNegative val="0"/>
            <c:spPr>
              <a:solidFill>
                <a:srgbClr val="FDEADA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invertIfNegative val="0"/>
            <c:spPr>
              <a:solidFill>
                <a:srgbClr val="FDEADA"/>
              </a:solidFill>
              <a:ln w="12700">
                <a:solidFill>
                  <a:srgbClr val="666699"/>
                </a:solidFill>
              </a:ln>
            </c:spPr>
          </c:dPt>
          <c:dPt>
            <c:idx val="3"/>
            <c:invertIfNegative val="0"/>
            <c:spPr>
              <a:solidFill>
                <a:srgbClr val="FDEADA"/>
              </a:solidFill>
              <a:ln w="12700">
                <a:solidFill>
                  <a:srgbClr val="666699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12700">
                <a:solidFill>
                  <a:srgbClr val="666699"/>
                </a:solidFill>
              </a:ln>
            </c:spPr>
          </c:dPt>
          <c:dPt>
            <c:idx val="5"/>
            <c:invertIfNegative val="0"/>
            <c:spPr>
              <a:solidFill>
                <a:srgbClr val="B7DEE8"/>
              </a:solidFill>
              <a:ln w="12700">
                <a:solidFill>
                  <a:srgbClr val="666699"/>
                </a:solidFill>
              </a:ln>
            </c:spPr>
          </c:dPt>
          <c:dPt>
            <c:idx val="6"/>
            <c:invertIfNegative val="0"/>
            <c:spPr>
              <a:solidFill>
                <a:srgbClr val="B7DEE8"/>
              </a:solidFill>
              <a:ln w="12700">
                <a:solidFill>
                  <a:srgbClr val="666699"/>
                </a:solidFill>
              </a:ln>
            </c:spPr>
          </c:dPt>
          <c:dPt>
            <c:idx val="7"/>
            <c:invertIfNegative val="0"/>
            <c:spPr>
              <a:solidFill>
                <a:srgbClr val="B7DEE8"/>
              </a:solidFill>
              <a:ln w="12700">
                <a:solidFill>
                  <a:srgbClr val="666699"/>
                </a:solidFill>
              </a:ln>
            </c:spPr>
          </c:dPt>
          <c:dPt>
            <c:idx val="8"/>
            <c:invertIfNegative val="0"/>
            <c:spPr>
              <a:solidFill>
                <a:srgbClr val="B7DEE8"/>
              </a:solidFill>
              <a:ln w="127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C3D69B"/>
              </a:solidFill>
              <a:ln w="12700">
                <a:solidFill>
                  <a:srgbClr val="666699"/>
                </a:solidFill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elete val="1"/>
          </c:dLbls>
          <c:cat>
            <c:strRef>
              <c:f>Graphique!$B$2:$K$2</c:f>
              <c:strCache/>
            </c:strRef>
          </c:cat>
          <c:val>
            <c:numRef>
              <c:f>Graphique!$B$4:$K$4</c:f>
              <c:numCache/>
            </c:numRef>
          </c:val>
        </c:ser>
        <c:axId val="45874264"/>
        <c:axId val="64696217"/>
      </c:barChart>
      <c:dateAx>
        <c:axId val="4587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96217"/>
        <c:crossesAt val="0"/>
        <c:auto val="0"/>
        <c:noMultiLvlLbl val="0"/>
      </c:dateAx>
      <c:valAx>
        <c:axId val="64696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74264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Evaluations Français CE2
Répartition par quartile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Graphique!$B$35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Graphique!$A$36:$A$39</c:f>
              <c:numCache/>
            </c:numRef>
          </c:cat>
          <c:val>
            <c:numRef>
              <c:f>Graphique!$B$36:$B$39</c:f>
              <c:numCache/>
            </c:numRef>
          </c:val>
        </c:ser>
        <c:ser>
          <c:idx val="1"/>
          <c:order val="1"/>
          <c:tx>
            <c:strRef>
              <c:f>Graphique!$C$35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Graphique!$A$36:$A$39</c:f>
              <c:numCache/>
            </c:numRef>
          </c:cat>
          <c:val>
            <c:numRef>
              <c:f>Graphique!$C$36:$C$39</c:f>
              <c:numCache/>
            </c:numRef>
          </c:val>
        </c:ser>
        <c:ser>
          <c:idx val="2"/>
          <c:order val="2"/>
          <c:tx>
            <c:strRef>
              <c:f>Graphique!$D$35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Graphique!$A$36:$A$39</c:f>
              <c:numCache/>
            </c:numRef>
          </c:cat>
          <c:val>
            <c:numRef>
              <c:f>Graphique!$D$36:$D$39</c:f>
              <c:numCache/>
            </c:numRef>
          </c:val>
        </c:ser>
        <c:gapWidth val="100"/>
        <c:axId val="63805714"/>
        <c:axId val="13047043"/>
      </c:barChart>
      <c:dateAx>
        <c:axId val="6380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47043"/>
        <c:crossesAt val="0"/>
        <c:auto val="0"/>
        <c:noMultiLvlLbl val="0"/>
      </c:dateAx>
      <c:valAx>
        <c:axId val="1304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Nombre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05714"/>
        <c:crossesAt val="1"/>
        <c:crossBetween val="between"/>
        <c:dispUnits/>
        <c:majorUnit val="1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9525</xdr:rowOff>
    </xdr:from>
    <xdr:to>
      <xdr:col>11</xdr:col>
      <xdr:colOff>238125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28600" y="2724150"/>
        <a:ext cx="8391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95250</xdr:rowOff>
    </xdr:from>
    <xdr:to>
      <xdr:col>9</xdr:col>
      <xdr:colOff>466725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38100" y="7191375"/>
        <a:ext cx="7286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0"/>
  <sheetViews>
    <sheetView showGridLines="0" tabSelected="1" view="pageBreakPreview" zoomScale="85" zoomScaleNormal="55" zoomScaleSheetLayoutView="85" workbookViewId="0" topLeftCell="A1">
      <pane ySplit="8" topLeftCell="A9" activePane="bottomLeft" state="frozen"/>
      <selection pane="topLeft" activeCell="A1" sqref="A1"/>
      <selection pane="bottomLeft" activeCell="A9" sqref="A9:AB9"/>
    </sheetView>
  </sheetViews>
  <sheetFormatPr defaultColWidth="11.421875" defaultRowHeight="15"/>
  <cols>
    <col min="1" max="1" width="14.57421875" style="1" customWidth="1"/>
    <col min="2" max="21" width="5.7109375" style="1" customWidth="1"/>
    <col min="22" max="22" width="6.57421875" style="1" customWidth="1"/>
    <col min="23" max="23" width="6.28125" style="1" customWidth="1"/>
    <col min="24" max="24" width="7.28125" style="1" customWidth="1"/>
    <col min="25" max="33" width="5.7109375" style="1" customWidth="1"/>
    <col min="34" max="16384" width="11.00390625" style="1" customWidth="1"/>
  </cols>
  <sheetData>
    <row r="1" spans="1:37" ht="28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</row>
    <row r="2" spans="1:37" s="5" customFormat="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33">
      <c r="A3" s="4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</row>
    <row r="4" spans="1:37" ht="33" customHeight="1">
      <c r="A4" s="8" t="s">
        <v>2</v>
      </c>
      <c r="B4" s="9" t="s">
        <v>3</v>
      </c>
      <c r="C4" s="9"/>
      <c r="D4" s="9"/>
      <c r="E4" s="9"/>
      <c r="F4" s="9"/>
      <c r="G4" s="9"/>
      <c r="H4" s="9"/>
      <c r="I4" s="9"/>
      <c r="J4" s="10" t="s">
        <v>3</v>
      </c>
      <c r="K4" s="10"/>
      <c r="L4" s="10"/>
      <c r="M4" s="10"/>
      <c r="N4" s="11" t="s">
        <v>4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 t="s">
        <v>4</v>
      </c>
      <c r="AC4" s="11"/>
      <c r="AD4" s="11"/>
      <c r="AE4" s="11"/>
      <c r="AF4" s="11"/>
      <c r="AG4" s="11"/>
      <c r="AH4" s="12"/>
      <c r="AI4" s="12"/>
      <c r="AJ4" s="12"/>
      <c r="AK4" s="12"/>
    </row>
    <row r="5" spans="1:37" s="17" customFormat="1" ht="61.5" customHeight="1">
      <c r="A5" s="8"/>
      <c r="B5" s="13" t="s">
        <v>5</v>
      </c>
      <c r="C5" s="13"/>
      <c r="D5" s="13" t="s">
        <v>6</v>
      </c>
      <c r="E5" s="13"/>
      <c r="F5" s="13"/>
      <c r="G5" s="13"/>
      <c r="H5" s="13"/>
      <c r="I5" s="13"/>
      <c r="J5" s="13" t="s">
        <v>7</v>
      </c>
      <c r="K5" s="13"/>
      <c r="L5" s="13"/>
      <c r="M5" s="13"/>
      <c r="N5" s="14" t="s">
        <v>8</v>
      </c>
      <c r="O5" s="14"/>
      <c r="P5" s="14"/>
      <c r="Q5" s="14"/>
      <c r="R5" s="15" t="s">
        <v>9</v>
      </c>
      <c r="S5" s="15"/>
      <c r="T5" s="15"/>
      <c r="U5" s="14" t="s">
        <v>10</v>
      </c>
      <c r="V5" s="14"/>
      <c r="W5" s="14"/>
      <c r="X5" s="14"/>
      <c r="Y5" s="14"/>
      <c r="Z5" s="14"/>
      <c r="AA5" s="14"/>
      <c r="AB5" s="15" t="s">
        <v>11</v>
      </c>
      <c r="AC5" s="15"/>
      <c r="AD5" s="15"/>
      <c r="AE5" s="15"/>
      <c r="AF5" s="15"/>
      <c r="AG5" s="15"/>
      <c r="AH5" s="16"/>
      <c r="AI5" s="16"/>
      <c r="AJ5" s="16"/>
      <c r="AK5" s="16"/>
    </row>
    <row r="6" spans="1:37" s="17" customFormat="1" ht="73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5"/>
      <c r="S6" s="15"/>
      <c r="T6" s="15"/>
      <c r="U6" s="14"/>
      <c r="V6" s="14"/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  <c r="AH6" s="16"/>
      <c r="AI6" s="16"/>
      <c r="AJ6" s="16"/>
      <c r="AK6" s="16"/>
    </row>
    <row r="7" spans="1:37" ht="15.75">
      <c r="A7" s="8"/>
      <c r="B7" s="18" t="s">
        <v>12</v>
      </c>
      <c r="C7" s="18"/>
      <c r="D7" s="18" t="s">
        <v>13</v>
      </c>
      <c r="E7" s="18"/>
      <c r="F7" s="18"/>
      <c r="G7" s="18"/>
      <c r="H7" s="18"/>
      <c r="I7" s="18"/>
      <c r="J7" s="19" t="s">
        <v>14</v>
      </c>
      <c r="K7" s="19"/>
      <c r="L7" s="19"/>
      <c r="M7" s="19"/>
      <c r="N7" s="20" t="s">
        <v>15</v>
      </c>
      <c r="O7" s="20"/>
      <c r="P7" s="20"/>
      <c r="Q7" s="20"/>
      <c r="R7" s="21" t="s">
        <v>16</v>
      </c>
      <c r="S7" s="21"/>
      <c r="T7" s="21"/>
      <c r="U7" s="21" t="s">
        <v>17</v>
      </c>
      <c r="V7" s="21"/>
      <c r="W7" s="21"/>
      <c r="X7" s="21"/>
      <c r="Y7" s="21"/>
      <c r="Z7" s="21"/>
      <c r="AA7" s="21"/>
      <c r="AB7" s="22" t="s">
        <v>18</v>
      </c>
      <c r="AC7" s="22"/>
      <c r="AD7" s="22"/>
      <c r="AE7" s="22"/>
      <c r="AF7" s="22"/>
      <c r="AG7" s="22"/>
      <c r="AH7" s="12"/>
      <c r="AI7" s="12"/>
      <c r="AJ7" s="12"/>
      <c r="AK7" s="12"/>
    </row>
    <row r="8" spans="1:37" ht="15.75">
      <c r="A8" s="8"/>
      <c r="B8" s="23">
        <v>1</v>
      </c>
      <c r="C8" s="24">
        <v>2</v>
      </c>
      <c r="D8" s="23">
        <v>3</v>
      </c>
      <c r="E8" s="25">
        <v>4</v>
      </c>
      <c r="F8" s="25">
        <v>5</v>
      </c>
      <c r="G8" s="25">
        <v>6</v>
      </c>
      <c r="H8" s="25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6">
        <v>13</v>
      </c>
      <c r="O8" s="26">
        <v>14</v>
      </c>
      <c r="P8" s="26">
        <v>15</v>
      </c>
      <c r="Q8" s="26">
        <v>16</v>
      </c>
      <c r="R8" s="26">
        <v>17</v>
      </c>
      <c r="S8" s="26">
        <v>18</v>
      </c>
      <c r="T8" s="26">
        <v>19</v>
      </c>
      <c r="U8" s="26">
        <v>20</v>
      </c>
      <c r="V8" s="26">
        <v>21</v>
      </c>
      <c r="W8" s="26">
        <v>22</v>
      </c>
      <c r="X8" s="26">
        <v>23</v>
      </c>
      <c r="Y8" s="26">
        <v>24</v>
      </c>
      <c r="Z8" s="26">
        <v>25</v>
      </c>
      <c r="AA8" s="26">
        <v>26</v>
      </c>
      <c r="AB8" s="26">
        <v>27</v>
      </c>
      <c r="AC8" s="26">
        <v>28</v>
      </c>
      <c r="AD8" s="26">
        <v>29</v>
      </c>
      <c r="AE8" s="26">
        <v>30</v>
      </c>
      <c r="AF8" s="26">
        <v>31</v>
      </c>
      <c r="AG8" s="27">
        <v>32</v>
      </c>
      <c r="AH8" s="12"/>
      <c r="AI8" s="12"/>
      <c r="AJ8" s="12"/>
      <c r="AK8" s="12"/>
    </row>
    <row r="9" spans="1:37" ht="15.75">
      <c r="A9" s="28"/>
      <c r="B9" s="29"/>
      <c r="C9" s="30"/>
      <c r="D9" s="31"/>
      <c r="E9" s="32"/>
      <c r="F9" s="32"/>
      <c r="G9" s="32"/>
      <c r="H9" s="32"/>
      <c r="I9" s="33"/>
      <c r="J9" s="30"/>
      <c r="K9" s="30"/>
      <c r="L9" s="30"/>
      <c r="M9" s="30"/>
      <c r="N9" s="29"/>
      <c r="O9" s="34"/>
      <c r="P9" s="34"/>
      <c r="Q9" s="34"/>
      <c r="R9" s="31"/>
      <c r="S9" s="32"/>
      <c r="T9" s="33"/>
      <c r="U9" s="34"/>
      <c r="V9" s="34"/>
      <c r="W9" s="34"/>
      <c r="X9" s="34"/>
      <c r="Y9" s="30"/>
      <c r="Z9" s="30"/>
      <c r="AA9" s="30"/>
      <c r="AB9" s="31"/>
      <c r="AC9" s="32"/>
      <c r="AD9" s="32"/>
      <c r="AE9" s="32"/>
      <c r="AF9" s="32"/>
      <c r="AG9" s="33"/>
      <c r="AH9" s="12"/>
      <c r="AI9" s="12"/>
      <c r="AJ9" s="12"/>
      <c r="AK9" s="12"/>
    </row>
    <row r="10" spans="1:37" ht="15.75">
      <c r="A10" s="35"/>
      <c r="B10" s="36"/>
      <c r="C10" s="37"/>
      <c r="D10" s="36"/>
      <c r="E10" s="38"/>
      <c r="F10" s="38"/>
      <c r="G10" s="38"/>
      <c r="H10" s="38"/>
      <c r="I10" s="39"/>
      <c r="J10" s="37"/>
      <c r="K10" s="37"/>
      <c r="L10" s="37"/>
      <c r="M10" s="37"/>
      <c r="N10" s="36"/>
      <c r="O10" s="38"/>
      <c r="P10" s="38"/>
      <c r="Q10" s="38"/>
      <c r="R10" s="36"/>
      <c r="S10" s="38"/>
      <c r="T10" s="39"/>
      <c r="U10" s="38"/>
      <c r="V10" s="38"/>
      <c r="W10" s="38"/>
      <c r="X10" s="38"/>
      <c r="Y10" s="37"/>
      <c r="Z10" s="37"/>
      <c r="AA10" s="37"/>
      <c r="AB10" s="36"/>
      <c r="AC10" s="38"/>
      <c r="AD10" s="38"/>
      <c r="AE10" s="38"/>
      <c r="AF10" s="38"/>
      <c r="AG10" s="39"/>
      <c r="AH10" s="12"/>
      <c r="AI10" s="12"/>
      <c r="AJ10" s="12"/>
      <c r="AK10" s="12"/>
    </row>
    <row r="11" spans="1:37" ht="15.75">
      <c r="A11" s="28"/>
      <c r="B11" s="40"/>
      <c r="C11" s="41"/>
      <c r="D11" s="40"/>
      <c r="E11" s="42"/>
      <c r="F11" s="42"/>
      <c r="G11" s="42"/>
      <c r="H11" s="42"/>
      <c r="I11" s="43"/>
      <c r="J11" s="41"/>
      <c r="K11" s="41"/>
      <c r="L11" s="41"/>
      <c r="M11" s="41"/>
      <c r="N11" s="40"/>
      <c r="O11" s="42"/>
      <c r="P11" s="42"/>
      <c r="Q11" s="42"/>
      <c r="R11" s="40"/>
      <c r="S11" s="42"/>
      <c r="T11" s="43"/>
      <c r="U11" s="42"/>
      <c r="V11" s="42"/>
      <c r="W11" s="44"/>
      <c r="X11" s="44"/>
      <c r="Y11" s="41"/>
      <c r="Z11" s="41"/>
      <c r="AA11" s="41"/>
      <c r="AB11" s="40"/>
      <c r="AC11" s="42"/>
      <c r="AD11" s="42"/>
      <c r="AE11" s="42"/>
      <c r="AF11" s="42"/>
      <c r="AG11" s="43"/>
      <c r="AH11" s="12"/>
      <c r="AI11" s="12"/>
      <c r="AJ11" s="12"/>
      <c r="AK11" s="12"/>
    </row>
    <row r="12" spans="1:37" ht="15.75">
      <c r="A12" s="35"/>
      <c r="B12" s="36"/>
      <c r="C12" s="37"/>
      <c r="D12" s="36"/>
      <c r="E12" s="38"/>
      <c r="F12" s="38"/>
      <c r="G12" s="38"/>
      <c r="H12" s="38"/>
      <c r="I12" s="39"/>
      <c r="J12" s="37"/>
      <c r="K12" s="37"/>
      <c r="L12" s="37"/>
      <c r="M12" s="37"/>
      <c r="N12" s="36"/>
      <c r="O12" s="38"/>
      <c r="P12" s="38"/>
      <c r="Q12" s="38"/>
      <c r="R12" s="36"/>
      <c r="S12" s="38"/>
      <c r="T12" s="39"/>
      <c r="U12" s="38"/>
      <c r="V12" s="38"/>
      <c r="W12" s="45"/>
      <c r="X12" s="45"/>
      <c r="Y12" s="37"/>
      <c r="Z12" s="37"/>
      <c r="AA12" s="37"/>
      <c r="AB12" s="36"/>
      <c r="AC12" s="38"/>
      <c r="AD12" s="38"/>
      <c r="AE12" s="38"/>
      <c r="AF12" s="38"/>
      <c r="AG12" s="39"/>
      <c r="AH12" s="12"/>
      <c r="AI12" s="12"/>
      <c r="AJ12" s="12"/>
      <c r="AK12" s="12"/>
    </row>
    <row r="13" spans="1:37" ht="15.75">
      <c r="A13" s="28"/>
      <c r="B13" s="40"/>
      <c r="C13" s="41"/>
      <c r="D13" s="40"/>
      <c r="E13" s="42"/>
      <c r="F13" s="42"/>
      <c r="G13" s="42"/>
      <c r="H13" s="42"/>
      <c r="I13" s="43"/>
      <c r="J13" s="41"/>
      <c r="K13" s="41"/>
      <c r="L13" s="41"/>
      <c r="M13" s="41"/>
      <c r="N13" s="40"/>
      <c r="O13" s="42"/>
      <c r="P13" s="42"/>
      <c r="Q13" s="42"/>
      <c r="R13" s="40"/>
      <c r="S13" s="42"/>
      <c r="T13" s="43"/>
      <c r="U13" s="42"/>
      <c r="V13" s="42"/>
      <c r="W13" s="44"/>
      <c r="X13" s="44"/>
      <c r="Y13" s="41"/>
      <c r="Z13" s="41"/>
      <c r="AA13" s="41"/>
      <c r="AB13" s="40"/>
      <c r="AC13" s="42"/>
      <c r="AD13" s="42"/>
      <c r="AE13" s="42"/>
      <c r="AF13" s="42"/>
      <c r="AG13" s="43"/>
      <c r="AH13" s="12"/>
      <c r="AI13" s="12"/>
      <c r="AJ13" s="12"/>
      <c r="AK13" s="12"/>
    </row>
    <row r="14" spans="1:37" ht="15.75">
      <c r="A14" s="35"/>
      <c r="B14" s="36"/>
      <c r="C14" s="37"/>
      <c r="D14" s="36"/>
      <c r="E14" s="38"/>
      <c r="F14" s="38"/>
      <c r="G14" s="38"/>
      <c r="H14" s="38"/>
      <c r="I14" s="39"/>
      <c r="J14" s="37"/>
      <c r="K14" s="37"/>
      <c r="L14" s="37"/>
      <c r="M14" s="37"/>
      <c r="N14" s="36"/>
      <c r="O14" s="38"/>
      <c r="P14" s="38"/>
      <c r="Q14" s="38"/>
      <c r="R14" s="36"/>
      <c r="S14" s="38"/>
      <c r="T14" s="39"/>
      <c r="U14" s="38"/>
      <c r="V14" s="38"/>
      <c r="W14" s="45"/>
      <c r="X14" s="45"/>
      <c r="Y14" s="37"/>
      <c r="Z14" s="37"/>
      <c r="AA14" s="37"/>
      <c r="AB14" s="36"/>
      <c r="AC14" s="38"/>
      <c r="AD14" s="38"/>
      <c r="AE14" s="38"/>
      <c r="AF14" s="38"/>
      <c r="AG14" s="39"/>
      <c r="AH14" s="12"/>
      <c r="AI14" s="12"/>
      <c r="AJ14" s="12"/>
      <c r="AK14" s="12"/>
    </row>
    <row r="15" spans="1:37" ht="15.75">
      <c r="A15" s="28"/>
      <c r="B15" s="40"/>
      <c r="C15" s="41"/>
      <c r="D15" s="40"/>
      <c r="E15" s="42"/>
      <c r="F15" s="42"/>
      <c r="G15" s="42"/>
      <c r="H15" s="42"/>
      <c r="I15" s="43"/>
      <c r="J15" s="41"/>
      <c r="K15" s="41"/>
      <c r="L15" s="41"/>
      <c r="M15" s="41"/>
      <c r="N15" s="40"/>
      <c r="O15" s="42"/>
      <c r="P15" s="42"/>
      <c r="Q15" s="42"/>
      <c r="R15" s="40"/>
      <c r="S15" s="42"/>
      <c r="T15" s="43"/>
      <c r="U15" s="42"/>
      <c r="V15" s="42"/>
      <c r="W15" s="44"/>
      <c r="X15" s="44"/>
      <c r="Y15" s="41"/>
      <c r="Z15" s="41"/>
      <c r="AA15" s="41"/>
      <c r="AB15" s="40"/>
      <c r="AC15" s="42"/>
      <c r="AD15" s="42"/>
      <c r="AE15" s="42"/>
      <c r="AF15" s="42"/>
      <c r="AG15" s="43"/>
      <c r="AH15" s="12"/>
      <c r="AI15" s="12"/>
      <c r="AJ15" s="12"/>
      <c r="AK15" s="12"/>
    </row>
    <row r="16" spans="1:37" ht="15.75">
      <c r="A16" s="35"/>
      <c r="B16" s="36"/>
      <c r="C16" s="37"/>
      <c r="D16" s="36"/>
      <c r="E16" s="38"/>
      <c r="F16" s="38"/>
      <c r="G16" s="38"/>
      <c r="H16" s="38"/>
      <c r="I16" s="39"/>
      <c r="J16" s="37"/>
      <c r="K16" s="37"/>
      <c r="L16" s="37"/>
      <c r="M16" s="37"/>
      <c r="N16" s="36"/>
      <c r="O16" s="38"/>
      <c r="P16" s="38"/>
      <c r="Q16" s="38"/>
      <c r="R16" s="36"/>
      <c r="S16" s="38"/>
      <c r="T16" s="39"/>
      <c r="U16" s="38"/>
      <c r="V16" s="38"/>
      <c r="W16" s="45"/>
      <c r="X16" s="45"/>
      <c r="Y16" s="37"/>
      <c r="Z16" s="37"/>
      <c r="AA16" s="37"/>
      <c r="AB16" s="36"/>
      <c r="AC16" s="38"/>
      <c r="AD16" s="38"/>
      <c r="AE16" s="38"/>
      <c r="AF16" s="38"/>
      <c r="AG16" s="39"/>
      <c r="AH16" s="12"/>
      <c r="AI16" s="12"/>
      <c r="AJ16" s="12"/>
      <c r="AK16" s="12"/>
    </row>
    <row r="17" spans="1:37" ht="15.75">
      <c r="A17" s="46"/>
      <c r="B17" s="40"/>
      <c r="C17" s="41"/>
      <c r="D17" s="40"/>
      <c r="E17" s="42"/>
      <c r="F17" s="42"/>
      <c r="G17" s="42"/>
      <c r="H17" s="42"/>
      <c r="I17" s="43"/>
      <c r="J17" s="41"/>
      <c r="K17" s="41"/>
      <c r="L17" s="41"/>
      <c r="M17" s="41"/>
      <c r="N17" s="40"/>
      <c r="O17" s="42"/>
      <c r="P17" s="42"/>
      <c r="Q17" s="42"/>
      <c r="R17" s="40"/>
      <c r="S17" s="42"/>
      <c r="T17" s="43"/>
      <c r="U17" s="42"/>
      <c r="V17" s="42"/>
      <c r="W17" s="44"/>
      <c r="X17" s="44"/>
      <c r="Y17" s="41"/>
      <c r="Z17" s="41"/>
      <c r="AA17" s="41"/>
      <c r="AB17" s="40"/>
      <c r="AC17" s="42"/>
      <c r="AD17" s="42"/>
      <c r="AE17" s="42"/>
      <c r="AF17" s="42"/>
      <c r="AG17" s="43"/>
      <c r="AH17" s="12"/>
      <c r="AI17" s="12"/>
      <c r="AJ17" s="12"/>
      <c r="AK17" s="12"/>
    </row>
    <row r="18" spans="1:37" ht="15.75">
      <c r="A18" s="35"/>
      <c r="B18" s="36"/>
      <c r="C18" s="37"/>
      <c r="D18" s="36"/>
      <c r="E18" s="38"/>
      <c r="F18" s="38"/>
      <c r="G18" s="38"/>
      <c r="H18" s="38"/>
      <c r="I18" s="39"/>
      <c r="J18" s="37"/>
      <c r="K18" s="37"/>
      <c r="L18" s="37"/>
      <c r="M18" s="37"/>
      <c r="N18" s="36"/>
      <c r="O18" s="38"/>
      <c r="P18" s="38"/>
      <c r="Q18" s="38"/>
      <c r="R18" s="36"/>
      <c r="S18" s="38"/>
      <c r="T18" s="39"/>
      <c r="U18" s="38"/>
      <c r="V18" s="38"/>
      <c r="W18" s="45"/>
      <c r="X18" s="45"/>
      <c r="Y18" s="37"/>
      <c r="Z18" s="37"/>
      <c r="AA18" s="37"/>
      <c r="AB18" s="36"/>
      <c r="AC18" s="38"/>
      <c r="AD18" s="38"/>
      <c r="AE18" s="38"/>
      <c r="AF18" s="38"/>
      <c r="AG18" s="39"/>
      <c r="AH18" s="12"/>
      <c r="AI18" s="12"/>
      <c r="AJ18" s="12"/>
      <c r="AK18" s="12"/>
    </row>
    <row r="19" spans="1:37" ht="15.75">
      <c r="A19" s="46"/>
      <c r="B19" s="40"/>
      <c r="C19" s="41"/>
      <c r="D19" s="40"/>
      <c r="E19" s="42"/>
      <c r="F19" s="42"/>
      <c r="G19" s="42"/>
      <c r="H19" s="42"/>
      <c r="I19" s="43"/>
      <c r="J19" s="41"/>
      <c r="K19" s="41"/>
      <c r="L19" s="41"/>
      <c r="M19" s="41"/>
      <c r="N19" s="40"/>
      <c r="O19" s="42"/>
      <c r="P19" s="42"/>
      <c r="Q19" s="42"/>
      <c r="R19" s="40"/>
      <c r="S19" s="42"/>
      <c r="T19" s="43"/>
      <c r="U19" s="42"/>
      <c r="V19" s="42"/>
      <c r="W19" s="44"/>
      <c r="X19" s="44"/>
      <c r="Y19" s="41"/>
      <c r="Z19" s="41"/>
      <c r="AA19" s="41"/>
      <c r="AB19" s="40"/>
      <c r="AC19" s="42"/>
      <c r="AD19" s="42"/>
      <c r="AE19" s="42"/>
      <c r="AF19" s="42"/>
      <c r="AG19" s="43"/>
      <c r="AH19" s="12"/>
      <c r="AI19" s="12"/>
      <c r="AJ19" s="12"/>
      <c r="AK19" s="12"/>
    </row>
    <row r="20" spans="1:37" ht="15.75">
      <c r="A20" s="35"/>
      <c r="B20" s="36"/>
      <c r="C20" s="37"/>
      <c r="D20" s="36"/>
      <c r="E20" s="38"/>
      <c r="F20" s="38"/>
      <c r="G20" s="38"/>
      <c r="H20" s="38"/>
      <c r="I20" s="39"/>
      <c r="J20" s="37"/>
      <c r="K20" s="37"/>
      <c r="L20" s="37"/>
      <c r="M20" s="37"/>
      <c r="N20" s="36"/>
      <c r="O20" s="38"/>
      <c r="P20" s="38"/>
      <c r="Q20" s="38"/>
      <c r="R20" s="36"/>
      <c r="S20" s="38"/>
      <c r="T20" s="39"/>
      <c r="U20" s="38"/>
      <c r="V20" s="38"/>
      <c r="W20" s="45"/>
      <c r="X20" s="45"/>
      <c r="Y20" s="37"/>
      <c r="Z20" s="37"/>
      <c r="AA20" s="37"/>
      <c r="AB20" s="36"/>
      <c r="AC20" s="38"/>
      <c r="AD20" s="38"/>
      <c r="AE20" s="38"/>
      <c r="AF20" s="38"/>
      <c r="AG20" s="39"/>
      <c r="AH20" s="12"/>
      <c r="AI20" s="12"/>
      <c r="AJ20" s="12"/>
      <c r="AK20" s="12"/>
    </row>
    <row r="21" spans="1:37" ht="15.75">
      <c r="A21" s="46"/>
      <c r="B21" s="40"/>
      <c r="C21" s="41"/>
      <c r="D21" s="40"/>
      <c r="E21" s="42"/>
      <c r="F21" s="42"/>
      <c r="G21" s="42"/>
      <c r="H21" s="42"/>
      <c r="I21" s="43"/>
      <c r="J21" s="41"/>
      <c r="K21" s="41"/>
      <c r="L21" s="41"/>
      <c r="M21" s="41"/>
      <c r="N21" s="40"/>
      <c r="O21" s="42"/>
      <c r="P21" s="42"/>
      <c r="Q21" s="42"/>
      <c r="R21" s="40"/>
      <c r="S21" s="42"/>
      <c r="T21" s="43"/>
      <c r="U21" s="42"/>
      <c r="V21" s="42"/>
      <c r="W21" s="44"/>
      <c r="X21" s="44"/>
      <c r="Y21" s="41"/>
      <c r="Z21" s="41"/>
      <c r="AA21" s="41"/>
      <c r="AB21" s="40"/>
      <c r="AC21" s="42"/>
      <c r="AD21" s="42"/>
      <c r="AE21" s="42"/>
      <c r="AF21" s="42"/>
      <c r="AG21" s="43"/>
      <c r="AH21" s="12"/>
      <c r="AI21" s="12"/>
      <c r="AJ21" s="12"/>
      <c r="AK21" s="12"/>
    </row>
    <row r="22" spans="1:37" ht="15.75">
      <c r="A22" s="35"/>
      <c r="B22" s="36"/>
      <c r="C22" s="37"/>
      <c r="D22" s="36"/>
      <c r="E22" s="38"/>
      <c r="F22" s="38"/>
      <c r="G22" s="38"/>
      <c r="H22" s="38"/>
      <c r="I22" s="39"/>
      <c r="J22" s="37"/>
      <c r="K22" s="37"/>
      <c r="L22" s="37"/>
      <c r="M22" s="37"/>
      <c r="N22" s="36"/>
      <c r="O22" s="38"/>
      <c r="P22" s="38"/>
      <c r="Q22" s="38"/>
      <c r="R22" s="36"/>
      <c r="S22" s="38"/>
      <c r="T22" s="39"/>
      <c r="U22" s="38"/>
      <c r="V22" s="38"/>
      <c r="W22" s="45"/>
      <c r="X22" s="45"/>
      <c r="Y22" s="37"/>
      <c r="Z22" s="37"/>
      <c r="AA22" s="37"/>
      <c r="AB22" s="36"/>
      <c r="AC22" s="38"/>
      <c r="AD22" s="38"/>
      <c r="AE22" s="38"/>
      <c r="AF22" s="38"/>
      <c r="AG22" s="39"/>
      <c r="AH22" s="12"/>
      <c r="AI22" s="12"/>
      <c r="AJ22" s="12"/>
      <c r="AK22" s="12"/>
    </row>
    <row r="23" spans="1:37" ht="15.75">
      <c r="A23" s="46"/>
      <c r="B23" s="40"/>
      <c r="C23" s="41"/>
      <c r="D23" s="40"/>
      <c r="E23" s="42"/>
      <c r="F23" s="42"/>
      <c r="G23" s="42"/>
      <c r="H23" s="42"/>
      <c r="I23" s="43"/>
      <c r="J23" s="41"/>
      <c r="K23" s="41"/>
      <c r="L23" s="41"/>
      <c r="M23" s="41"/>
      <c r="N23" s="40"/>
      <c r="O23" s="42"/>
      <c r="P23" s="42"/>
      <c r="Q23" s="42"/>
      <c r="R23" s="40"/>
      <c r="S23" s="42"/>
      <c r="T23" s="43"/>
      <c r="U23" s="42"/>
      <c r="V23" s="42"/>
      <c r="W23" s="44"/>
      <c r="X23" s="44"/>
      <c r="Y23" s="41"/>
      <c r="Z23" s="41"/>
      <c r="AA23" s="41"/>
      <c r="AB23" s="40"/>
      <c r="AC23" s="42"/>
      <c r="AD23" s="42"/>
      <c r="AE23" s="42"/>
      <c r="AF23" s="42"/>
      <c r="AG23" s="43"/>
      <c r="AH23" s="12"/>
      <c r="AI23" s="12"/>
      <c r="AJ23" s="12"/>
      <c r="AK23" s="12"/>
    </row>
    <row r="24" spans="1:37" ht="15.75">
      <c r="A24" s="35"/>
      <c r="B24" s="36"/>
      <c r="C24" s="37"/>
      <c r="D24" s="36"/>
      <c r="E24" s="38"/>
      <c r="F24" s="38"/>
      <c r="G24" s="38"/>
      <c r="H24" s="38"/>
      <c r="I24" s="39"/>
      <c r="J24" s="37"/>
      <c r="K24" s="37"/>
      <c r="L24" s="37"/>
      <c r="M24" s="37"/>
      <c r="N24" s="36"/>
      <c r="O24" s="38"/>
      <c r="P24" s="38"/>
      <c r="Q24" s="38"/>
      <c r="R24" s="36"/>
      <c r="S24" s="38"/>
      <c r="T24" s="39"/>
      <c r="U24" s="38"/>
      <c r="V24" s="38"/>
      <c r="W24" s="45"/>
      <c r="X24" s="45"/>
      <c r="Y24" s="37"/>
      <c r="Z24" s="37"/>
      <c r="AA24" s="37"/>
      <c r="AB24" s="36"/>
      <c r="AC24" s="38"/>
      <c r="AD24" s="38"/>
      <c r="AE24" s="38"/>
      <c r="AF24" s="38"/>
      <c r="AG24" s="39"/>
      <c r="AH24" s="12"/>
      <c r="AI24" s="12"/>
      <c r="AJ24" s="12"/>
      <c r="AK24" s="12"/>
    </row>
    <row r="25" spans="1:37" ht="15.75">
      <c r="A25" s="46"/>
      <c r="B25" s="40"/>
      <c r="C25" s="41"/>
      <c r="D25" s="40"/>
      <c r="E25" s="42"/>
      <c r="F25" s="42"/>
      <c r="G25" s="42"/>
      <c r="H25" s="42"/>
      <c r="I25" s="43"/>
      <c r="J25" s="41"/>
      <c r="K25" s="41"/>
      <c r="L25" s="41"/>
      <c r="M25" s="41"/>
      <c r="N25" s="40"/>
      <c r="O25" s="42"/>
      <c r="P25" s="42"/>
      <c r="Q25" s="42"/>
      <c r="R25" s="40"/>
      <c r="S25" s="42"/>
      <c r="T25" s="43"/>
      <c r="U25" s="42"/>
      <c r="V25" s="42"/>
      <c r="W25" s="44"/>
      <c r="X25" s="44"/>
      <c r="Y25" s="41"/>
      <c r="Z25" s="41"/>
      <c r="AA25" s="41"/>
      <c r="AB25" s="40"/>
      <c r="AC25" s="42"/>
      <c r="AD25" s="42"/>
      <c r="AE25" s="42"/>
      <c r="AF25" s="42"/>
      <c r="AG25" s="43"/>
      <c r="AH25" s="12"/>
      <c r="AI25" s="12"/>
      <c r="AJ25" s="12"/>
      <c r="AK25" s="12"/>
    </row>
    <row r="26" spans="1:37" ht="15.75">
      <c r="A26" s="35"/>
      <c r="B26" s="36"/>
      <c r="C26" s="37"/>
      <c r="D26" s="36"/>
      <c r="E26" s="38"/>
      <c r="F26" s="38"/>
      <c r="G26" s="38"/>
      <c r="H26" s="38"/>
      <c r="I26" s="39"/>
      <c r="J26" s="37"/>
      <c r="K26" s="37"/>
      <c r="L26" s="37"/>
      <c r="M26" s="37"/>
      <c r="N26" s="36"/>
      <c r="O26" s="38"/>
      <c r="P26" s="38"/>
      <c r="Q26" s="38"/>
      <c r="R26" s="36"/>
      <c r="S26" s="38"/>
      <c r="T26" s="39"/>
      <c r="U26" s="38"/>
      <c r="V26" s="38"/>
      <c r="W26" s="45"/>
      <c r="X26" s="45"/>
      <c r="Y26" s="37"/>
      <c r="Z26" s="37"/>
      <c r="AA26" s="37"/>
      <c r="AB26" s="36"/>
      <c r="AC26" s="38"/>
      <c r="AD26" s="38"/>
      <c r="AE26" s="38"/>
      <c r="AF26" s="38"/>
      <c r="AG26" s="39"/>
      <c r="AH26" s="12"/>
      <c r="AI26" s="12"/>
      <c r="AJ26" s="12"/>
      <c r="AK26" s="12"/>
    </row>
    <row r="27" spans="1:37" ht="15.75">
      <c r="A27" s="46"/>
      <c r="B27" s="40"/>
      <c r="C27" s="41"/>
      <c r="D27" s="40"/>
      <c r="E27" s="42"/>
      <c r="F27" s="42"/>
      <c r="G27" s="42"/>
      <c r="H27" s="42"/>
      <c r="I27" s="43"/>
      <c r="J27" s="41"/>
      <c r="K27" s="41"/>
      <c r="L27" s="41"/>
      <c r="M27" s="41"/>
      <c r="N27" s="40"/>
      <c r="O27" s="42"/>
      <c r="P27" s="42"/>
      <c r="Q27" s="42"/>
      <c r="R27" s="40"/>
      <c r="S27" s="42"/>
      <c r="T27" s="43"/>
      <c r="U27" s="42"/>
      <c r="V27" s="42"/>
      <c r="W27" s="44"/>
      <c r="X27" s="44"/>
      <c r="Y27" s="41"/>
      <c r="Z27" s="41"/>
      <c r="AA27" s="41"/>
      <c r="AB27" s="40"/>
      <c r="AC27" s="42"/>
      <c r="AD27" s="42"/>
      <c r="AE27" s="42"/>
      <c r="AF27" s="42"/>
      <c r="AG27" s="43"/>
      <c r="AH27" s="12"/>
      <c r="AI27" s="12"/>
      <c r="AJ27" s="12"/>
      <c r="AK27" s="12"/>
    </row>
    <row r="28" spans="1:37" ht="15.75">
      <c r="A28" s="35"/>
      <c r="B28" s="36"/>
      <c r="C28" s="37"/>
      <c r="D28" s="36"/>
      <c r="E28" s="38"/>
      <c r="F28" s="38"/>
      <c r="G28" s="38"/>
      <c r="H28" s="38"/>
      <c r="I28" s="39"/>
      <c r="J28" s="37"/>
      <c r="K28" s="37"/>
      <c r="L28" s="37"/>
      <c r="M28" s="37"/>
      <c r="N28" s="36"/>
      <c r="O28" s="38"/>
      <c r="P28" s="38"/>
      <c r="Q28" s="38"/>
      <c r="R28" s="36"/>
      <c r="S28" s="38"/>
      <c r="T28" s="39"/>
      <c r="U28" s="38"/>
      <c r="V28" s="38"/>
      <c r="W28" s="45"/>
      <c r="X28" s="45"/>
      <c r="Y28" s="37"/>
      <c r="Z28" s="37"/>
      <c r="AA28" s="37"/>
      <c r="AB28" s="36"/>
      <c r="AC28" s="38"/>
      <c r="AD28" s="38"/>
      <c r="AE28" s="38"/>
      <c r="AF28" s="38"/>
      <c r="AG28" s="39"/>
      <c r="AH28" s="12"/>
      <c r="AI28" s="12"/>
      <c r="AJ28" s="12"/>
      <c r="AK28" s="12"/>
    </row>
    <row r="29" spans="1:37" ht="15.75">
      <c r="A29" s="46"/>
      <c r="B29" s="40"/>
      <c r="C29" s="41"/>
      <c r="D29" s="40"/>
      <c r="E29" s="42"/>
      <c r="F29" s="42"/>
      <c r="G29" s="42"/>
      <c r="H29" s="42"/>
      <c r="I29" s="43"/>
      <c r="J29" s="41"/>
      <c r="K29" s="41"/>
      <c r="L29" s="41"/>
      <c r="M29" s="41"/>
      <c r="N29" s="40"/>
      <c r="O29" s="42"/>
      <c r="P29" s="42"/>
      <c r="Q29" s="42"/>
      <c r="R29" s="40"/>
      <c r="S29" s="42"/>
      <c r="T29" s="43"/>
      <c r="U29" s="42"/>
      <c r="V29" s="42"/>
      <c r="W29" s="44"/>
      <c r="X29" s="44"/>
      <c r="Y29" s="41"/>
      <c r="Z29" s="41"/>
      <c r="AA29" s="41"/>
      <c r="AB29" s="40"/>
      <c r="AC29" s="42"/>
      <c r="AD29" s="42"/>
      <c r="AE29" s="42"/>
      <c r="AF29" s="42"/>
      <c r="AG29" s="43"/>
      <c r="AH29" s="12"/>
      <c r="AI29" s="12"/>
      <c r="AJ29" s="12"/>
      <c r="AK29" s="12"/>
    </row>
    <row r="30" spans="1:37" ht="15.75">
      <c r="A30" s="35"/>
      <c r="B30" s="36"/>
      <c r="C30" s="37"/>
      <c r="D30" s="36"/>
      <c r="E30" s="38"/>
      <c r="F30" s="38"/>
      <c r="G30" s="38"/>
      <c r="H30" s="38"/>
      <c r="I30" s="39"/>
      <c r="J30" s="37"/>
      <c r="K30" s="37"/>
      <c r="L30" s="37"/>
      <c r="M30" s="37"/>
      <c r="N30" s="36"/>
      <c r="O30" s="38"/>
      <c r="P30" s="38"/>
      <c r="Q30" s="38"/>
      <c r="R30" s="36"/>
      <c r="S30" s="38"/>
      <c r="T30" s="39"/>
      <c r="U30" s="38"/>
      <c r="V30" s="38"/>
      <c r="W30" s="45"/>
      <c r="X30" s="45"/>
      <c r="Y30" s="37"/>
      <c r="Z30" s="37"/>
      <c r="AA30" s="37"/>
      <c r="AB30" s="36"/>
      <c r="AC30" s="38"/>
      <c r="AD30" s="38"/>
      <c r="AE30" s="38"/>
      <c r="AF30" s="38"/>
      <c r="AG30" s="39"/>
      <c r="AH30" s="12"/>
      <c r="AI30" s="12"/>
      <c r="AJ30" s="12"/>
      <c r="AK30" s="12"/>
    </row>
    <row r="31" spans="1:37" ht="15.75">
      <c r="A31" s="46"/>
      <c r="B31" s="40"/>
      <c r="C31" s="41"/>
      <c r="D31" s="40"/>
      <c r="E31" s="42"/>
      <c r="F31" s="42"/>
      <c r="G31" s="42"/>
      <c r="H31" s="42"/>
      <c r="I31" s="43"/>
      <c r="J31" s="41"/>
      <c r="K31" s="41"/>
      <c r="L31" s="41"/>
      <c r="M31" s="41"/>
      <c r="N31" s="40"/>
      <c r="O31" s="42"/>
      <c r="P31" s="42"/>
      <c r="Q31" s="42"/>
      <c r="R31" s="40"/>
      <c r="S31" s="42"/>
      <c r="T31" s="43"/>
      <c r="U31" s="42"/>
      <c r="V31" s="42"/>
      <c r="W31" s="42"/>
      <c r="X31" s="42"/>
      <c r="Y31" s="41"/>
      <c r="Z31" s="41"/>
      <c r="AA31" s="41"/>
      <c r="AB31" s="40"/>
      <c r="AC31" s="42"/>
      <c r="AD31" s="42"/>
      <c r="AE31" s="42"/>
      <c r="AF31" s="42"/>
      <c r="AG31" s="43"/>
      <c r="AH31" s="12"/>
      <c r="AI31" s="12"/>
      <c r="AJ31" s="12"/>
      <c r="AK31" s="12"/>
    </row>
    <row r="32" spans="1:37" ht="15.75">
      <c r="A32" s="35"/>
      <c r="B32" s="36"/>
      <c r="C32" s="37"/>
      <c r="D32" s="36"/>
      <c r="E32" s="38"/>
      <c r="F32" s="38"/>
      <c r="G32" s="38"/>
      <c r="H32" s="38"/>
      <c r="I32" s="39"/>
      <c r="J32" s="37"/>
      <c r="K32" s="37"/>
      <c r="L32" s="37"/>
      <c r="M32" s="37"/>
      <c r="N32" s="36"/>
      <c r="O32" s="38"/>
      <c r="P32" s="38"/>
      <c r="Q32" s="38"/>
      <c r="R32" s="36"/>
      <c r="S32" s="38"/>
      <c r="T32" s="39"/>
      <c r="U32" s="38"/>
      <c r="V32" s="38"/>
      <c r="W32" s="45"/>
      <c r="X32" s="45"/>
      <c r="Y32" s="37"/>
      <c r="Z32" s="37"/>
      <c r="AA32" s="37"/>
      <c r="AB32" s="36"/>
      <c r="AC32" s="38"/>
      <c r="AD32" s="38"/>
      <c r="AE32" s="38"/>
      <c r="AF32" s="38"/>
      <c r="AG32" s="39"/>
      <c r="AH32" s="12"/>
      <c r="AI32" s="12"/>
      <c r="AJ32" s="12"/>
      <c r="AK32" s="12"/>
    </row>
    <row r="33" spans="1:37" ht="15.75">
      <c r="A33" s="46"/>
      <c r="B33" s="40"/>
      <c r="C33" s="41"/>
      <c r="D33" s="40"/>
      <c r="E33" s="42"/>
      <c r="F33" s="42"/>
      <c r="G33" s="42"/>
      <c r="H33" s="42"/>
      <c r="I33" s="43"/>
      <c r="J33" s="41"/>
      <c r="K33" s="41"/>
      <c r="L33" s="41"/>
      <c r="M33" s="41"/>
      <c r="N33" s="40"/>
      <c r="O33" s="42"/>
      <c r="P33" s="42"/>
      <c r="Q33" s="42"/>
      <c r="R33" s="40"/>
      <c r="S33" s="42"/>
      <c r="T33" s="43"/>
      <c r="U33" s="42"/>
      <c r="V33" s="42"/>
      <c r="W33" s="44"/>
      <c r="X33" s="44"/>
      <c r="Y33" s="41"/>
      <c r="Z33" s="41"/>
      <c r="AA33" s="41"/>
      <c r="AB33" s="40"/>
      <c r="AC33" s="42"/>
      <c r="AD33" s="42"/>
      <c r="AE33" s="42"/>
      <c r="AF33" s="42"/>
      <c r="AG33" s="43"/>
      <c r="AH33" s="12"/>
      <c r="AI33" s="12"/>
      <c r="AJ33" s="12"/>
      <c r="AK33" s="12"/>
    </row>
    <row r="34" spans="1:37" ht="15.75">
      <c r="A34" s="35"/>
      <c r="B34" s="36"/>
      <c r="C34" s="37"/>
      <c r="D34" s="36"/>
      <c r="E34" s="38"/>
      <c r="F34" s="38"/>
      <c r="G34" s="38"/>
      <c r="H34" s="38"/>
      <c r="I34" s="39"/>
      <c r="J34" s="37"/>
      <c r="K34" s="37"/>
      <c r="L34" s="37"/>
      <c r="M34" s="37"/>
      <c r="N34" s="36"/>
      <c r="O34" s="38"/>
      <c r="P34" s="38"/>
      <c r="Q34" s="38"/>
      <c r="R34" s="36"/>
      <c r="S34" s="38"/>
      <c r="T34" s="39"/>
      <c r="U34" s="38"/>
      <c r="V34" s="38"/>
      <c r="W34" s="45"/>
      <c r="X34" s="45"/>
      <c r="Y34" s="37"/>
      <c r="Z34" s="37"/>
      <c r="AA34" s="37"/>
      <c r="AB34" s="36"/>
      <c r="AC34" s="38"/>
      <c r="AD34" s="38"/>
      <c r="AE34" s="38"/>
      <c r="AF34" s="38"/>
      <c r="AG34" s="39"/>
      <c r="AH34" s="12"/>
      <c r="AI34" s="12"/>
      <c r="AJ34" s="12"/>
      <c r="AK34" s="12"/>
    </row>
    <row r="35" spans="1:37" ht="15.75">
      <c r="A35" s="46"/>
      <c r="B35" s="40"/>
      <c r="C35" s="41"/>
      <c r="D35" s="40"/>
      <c r="E35" s="42"/>
      <c r="F35" s="42"/>
      <c r="G35" s="42"/>
      <c r="H35" s="42"/>
      <c r="I35" s="43"/>
      <c r="J35" s="41"/>
      <c r="K35" s="41"/>
      <c r="L35" s="41"/>
      <c r="M35" s="41"/>
      <c r="N35" s="40"/>
      <c r="O35" s="42"/>
      <c r="P35" s="42"/>
      <c r="Q35" s="42"/>
      <c r="R35" s="40"/>
      <c r="S35" s="42"/>
      <c r="T35" s="43"/>
      <c r="U35" s="42"/>
      <c r="V35" s="42"/>
      <c r="W35" s="44"/>
      <c r="X35" s="44"/>
      <c r="Y35" s="41"/>
      <c r="Z35" s="41"/>
      <c r="AA35" s="41"/>
      <c r="AB35" s="40"/>
      <c r="AC35" s="42"/>
      <c r="AD35" s="42"/>
      <c r="AE35" s="42"/>
      <c r="AF35" s="42"/>
      <c r="AG35" s="43"/>
      <c r="AH35" s="12"/>
      <c r="AI35" s="12"/>
      <c r="AJ35" s="12"/>
      <c r="AK35" s="12"/>
    </row>
    <row r="36" spans="1:37" ht="15.75">
      <c r="A36" s="35"/>
      <c r="B36" s="36"/>
      <c r="C36" s="37"/>
      <c r="D36" s="36"/>
      <c r="E36" s="38"/>
      <c r="F36" s="38"/>
      <c r="G36" s="38"/>
      <c r="H36" s="38"/>
      <c r="I36" s="39"/>
      <c r="J36" s="37"/>
      <c r="K36" s="37"/>
      <c r="L36" s="37"/>
      <c r="M36" s="37"/>
      <c r="N36" s="36"/>
      <c r="O36" s="38"/>
      <c r="P36" s="38"/>
      <c r="Q36" s="38"/>
      <c r="R36" s="36"/>
      <c r="S36" s="38"/>
      <c r="T36" s="39"/>
      <c r="U36" s="38"/>
      <c r="V36" s="38"/>
      <c r="W36" s="45"/>
      <c r="X36" s="45"/>
      <c r="Y36" s="37"/>
      <c r="Z36" s="37"/>
      <c r="AA36" s="37"/>
      <c r="AB36" s="36"/>
      <c r="AC36" s="38"/>
      <c r="AD36" s="38"/>
      <c r="AE36" s="38"/>
      <c r="AF36" s="38"/>
      <c r="AG36" s="39"/>
      <c r="AH36" s="12"/>
      <c r="AI36" s="12"/>
      <c r="AJ36" s="12"/>
      <c r="AK36" s="12"/>
    </row>
    <row r="37" spans="1:37" ht="15.75">
      <c r="A37" s="46"/>
      <c r="B37" s="47"/>
      <c r="C37" s="48"/>
      <c r="D37" s="47"/>
      <c r="E37" s="49"/>
      <c r="F37" s="49"/>
      <c r="G37" s="49"/>
      <c r="H37" s="49"/>
      <c r="I37" s="50"/>
      <c r="J37" s="48"/>
      <c r="K37" s="48"/>
      <c r="L37" s="48"/>
      <c r="M37" s="48"/>
      <c r="N37" s="47"/>
      <c r="O37" s="49"/>
      <c r="P37" s="49"/>
      <c r="Q37" s="49"/>
      <c r="R37" s="47"/>
      <c r="S37" s="49"/>
      <c r="T37" s="50"/>
      <c r="U37" s="49"/>
      <c r="V37" s="49"/>
      <c r="W37" s="51"/>
      <c r="X37" s="51"/>
      <c r="Y37" s="48"/>
      <c r="Z37" s="48"/>
      <c r="AA37" s="48"/>
      <c r="AB37" s="47"/>
      <c r="AC37" s="49"/>
      <c r="AD37" s="49"/>
      <c r="AE37" s="49"/>
      <c r="AF37" s="49"/>
      <c r="AG37" s="50"/>
      <c r="AH37" s="12"/>
      <c r="AI37" s="12"/>
      <c r="AJ37" s="12"/>
      <c r="AK37" s="12"/>
    </row>
    <row r="38" spans="1:37" ht="15.75">
      <c r="A38" s="35"/>
      <c r="B38" s="36"/>
      <c r="C38" s="37"/>
      <c r="D38" s="36"/>
      <c r="E38" s="38"/>
      <c r="F38" s="38"/>
      <c r="G38" s="38"/>
      <c r="H38" s="38"/>
      <c r="I38" s="39"/>
      <c r="J38" s="37"/>
      <c r="K38" s="37"/>
      <c r="L38" s="37"/>
      <c r="M38" s="37"/>
      <c r="N38" s="36"/>
      <c r="O38" s="38"/>
      <c r="P38" s="38"/>
      <c r="Q38" s="38"/>
      <c r="R38" s="36"/>
      <c r="S38" s="38"/>
      <c r="T38" s="39"/>
      <c r="U38" s="38"/>
      <c r="V38" s="38"/>
      <c r="W38" s="45"/>
      <c r="X38" s="45"/>
      <c r="Y38" s="37"/>
      <c r="Z38" s="37"/>
      <c r="AA38" s="37"/>
      <c r="AB38" s="36"/>
      <c r="AC38" s="38"/>
      <c r="AD38" s="38"/>
      <c r="AE38" s="38"/>
      <c r="AF38" s="38"/>
      <c r="AG38" s="39"/>
      <c r="AH38" s="12"/>
      <c r="AI38" s="12"/>
      <c r="AJ38" s="12"/>
      <c r="AK38" s="12"/>
    </row>
    <row r="39" spans="1:37" ht="15.75">
      <c r="A39" s="46"/>
      <c r="B39" s="40"/>
      <c r="C39" s="41"/>
      <c r="D39" s="40"/>
      <c r="E39" s="42"/>
      <c r="F39" s="42"/>
      <c r="G39" s="42"/>
      <c r="H39" s="42"/>
      <c r="I39" s="43"/>
      <c r="J39" s="41"/>
      <c r="K39" s="41"/>
      <c r="L39" s="41"/>
      <c r="M39" s="41"/>
      <c r="N39" s="40"/>
      <c r="O39" s="42"/>
      <c r="P39" s="42"/>
      <c r="Q39" s="42"/>
      <c r="R39" s="40"/>
      <c r="S39" s="42"/>
      <c r="T39" s="43"/>
      <c r="U39" s="42"/>
      <c r="V39" s="42"/>
      <c r="W39" s="44"/>
      <c r="X39" s="44"/>
      <c r="Y39" s="41"/>
      <c r="Z39" s="41"/>
      <c r="AA39" s="41"/>
      <c r="AB39" s="40"/>
      <c r="AC39" s="42"/>
      <c r="AD39" s="42"/>
      <c r="AE39" s="42"/>
      <c r="AF39" s="42"/>
      <c r="AG39" s="43"/>
      <c r="AH39" s="12"/>
      <c r="AI39" s="12"/>
      <c r="AJ39" s="12"/>
      <c r="AK39" s="12"/>
    </row>
    <row r="40" spans="1:37" ht="15.75">
      <c r="A40" s="35"/>
      <c r="B40" s="36"/>
      <c r="C40" s="37"/>
      <c r="D40" s="36"/>
      <c r="E40" s="38"/>
      <c r="F40" s="38"/>
      <c r="G40" s="38"/>
      <c r="H40" s="38"/>
      <c r="I40" s="39"/>
      <c r="J40" s="37"/>
      <c r="K40" s="37"/>
      <c r="L40" s="37"/>
      <c r="M40" s="37"/>
      <c r="N40" s="36"/>
      <c r="O40" s="38"/>
      <c r="P40" s="38"/>
      <c r="Q40" s="38"/>
      <c r="R40" s="36"/>
      <c r="S40" s="38"/>
      <c r="T40" s="39"/>
      <c r="U40" s="38"/>
      <c r="V40" s="38"/>
      <c r="W40" s="45"/>
      <c r="X40" s="45"/>
      <c r="Y40" s="37"/>
      <c r="Z40" s="37"/>
      <c r="AA40" s="37"/>
      <c r="AB40" s="36"/>
      <c r="AC40" s="38"/>
      <c r="AD40" s="38"/>
      <c r="AE40" s="38"/>
      <c r="AF40" s="38"/>
      <c r="AG40" s="39"/>
      <c r="AH40" s="12"/>
      <c r="AI40" s="12"/>
      <c r="AJ40" s="12"/>
      <c r="AK40" s="12"/>
    </row>
    <row r="41" spans="1:37" ht="15.75">
      <c r="A41" s="46"/>
      <c r="B41" s="40"/>
      <c r="C41" s="41"/>
      <c r="D41" s="40"/>
      <c r="E41" s="42"/>
      <c r="F41" s="42"/>
      <c r="G41" s="42"/>
      <c r="H41" s="42"/>
      <c r="I41" s="43"/>
      <c r="J41" s="41"/>
      <c r="K41" s="41"/>
      <c r="L41" s="41"/>
      <c r="M41" s="41"/>
      <c r="N41" s="40"/>
      <c r="O41" s="42"/>
      <c r="P41" s="42"/>
      <c r="Q41" s="42"/>
      <c r="R41" s="40"/>
      <c r="S41" s="42"/>
      <c r="T41" s="43"/>
      <c r="U41" s="42"/>
      <c r="V41" s="42"/>
      <c r="W41" s="44"/>
      <c r="X41" s="44"/>
      <c r="Y41" s="41"/>
      <c r="Z41" s="41"/>
      <c r="AA41" s="41"/>
      <c r="AB41" s="40"/>
      <c r="AC41" s="42"/>
      <c r="AD41" s="42"/>
      <c r="AE41" s="42"/>
      <c r="AF41" s="42"/>
      <c r="AG41" s="43"/>
      <c r="AH41" s="12"/>
      <c r="AI41" s="12"/>
      <c r="AJ41" s="12"/>
      <c r="AK41" s="12"/>
    </row>
    <row r="42" spans="1:37" ht="15.75">
      <c r="A42" s="35"/>
      <c r="B42" s="36"/>
      <c r="C42" s="37"/>
      <c r="D42" s="36"/>
      <c r="E42" s="38"/>
      <c r="F42" s="38"/>
      <c r="G42" s="38"/>
      <c r="H42" s="38"/>
      <c r="I42" s="39"/>
      <c r="J42" s="37"/>
      <c r="K42" s="37"/>
      <c r="L42" s="37"/>
      <c r="M42" s="37"/>
      <c r="N42" s="36"/>
      <c r="O42" s="38"/>
      <c r="P42" s="38"/>
      <c r="Q42" s="38"/>
      <c r="R42" s="36"/>
      <c r="S42" s="38"/>
      <c r="T42" s="39"/>
      <c r="U42" s="38"/>
      <c r="V42" s="38"/>
      <c r="W42" s="45"/>
      <c r="X42" s="45"/>
      <c r="Y42" s="37"/>
      <c r="Z42" s="37"/>
      <c r="AA42" s="37"/>
      <c r="AB42" s="36"/>
      <c r="AC42" s="38"/>
      <c r="AD42" s="38"/>
      <c r="AE42" s="38"/>
      <c r="AF42" s="38"/>
      <c r="AG42" s="39"/>
      <c r="AH42" s="12"/>
      <c r="AI42" s="12"/>
      <c r="AJ42" s="12"/>
      <c r="AK42" s="12"/>
    </row>
    <row r="43" spans="1:37" ht="15.75">
      <c r="A43" s="46"/>
      <c r="B43" s="40"/>
      <c r="C43" s="41"/>
      <c r="D43" s="40"/>
      <c r="E43" s="42"/>
      <c r="F43" s="42"/>
      <c r="G43" s="42"/>
      <c r="H43" s="42"/>
      <c r="I43" s="43"/>
      <c r="J43" s="41"/>
      <c r="K43" s="41"/>
      <c r="L43" s="41"/>
      <c r="M43" s="41"/>
      <c r="N43" s="40"/>
      <c r="O43" s="42"/>
      <c r="P43" s="42"/>
      <c r="Q43" s="42"/>
      <c r="R43" s="40"/>
      <c r="S43" s="42"/>
      <c r="T43" s="43"/>
      <c r="U43" s="42"/>
      <c r="V43" s="42"/>
      <c r="W43" s="44"/>
      <c r="X43" s="44"/>
      <c r="Y43" s="41"/>
      <c r="Z43" s="41"/>
      <c r="AA43" s="41"/>
      <c r="AB43" s="40"/>
      <c r="AC43" s="42"/>
      <c r="AD43" s="42"/>
      <c r="AE43" s="42"/>
      <c r="AF43" s="42"/>
      <c r="AG43" s="43"/>
      <c r="AH43" s="12"/>
      <c r="AI43" s="12"/>
      <c r="AJ43" s="12"/>
      <c r="AK43" s="12"/>
    </row>
    <row r="44" spans="1:37" ht="15.75">
      <c r="A44" s="35"/>
      <c r="B44" s="36"/>
      <c r="C44" s="37"/>
      <c r="D44" s="36"/>
      <c r="E44" s="38"/>
      <c r="F44" s="38"/>
      <c r="G44" s="38"/>
      <c r="H44" s="38"/>
      <c r="I44" s="39"/>
      <c r="J44" s="37"/>
      <c r="K44" s="37"/>
      <c r="L44" s="37"/>
      <c r="M44" s="37"/>
      <c r="N44" s="36"/>
      <c r="O44" s="38"/>
      <c r="P44" s="38"/>
      <c r="Q44" s="38"/>
      <c r="R44" s="36"/>
      <c r="S44" s="38"/>
      <c r="T44" s="39"/>
      <c r="U44" s="38"/>
      <c r="V44" s="38"/>
      <c r="W44" s="45"/>
      <c r="X44" s="45"/>
      <c r="Y44" s="37"/>
      <c r="Z44" s="37"/>
      <c r="AA44" s="37"/>
      <c r="AB44" s="36"/>
      <c r="AC44" s="38"/>
      <c r="AD44" s="38"/>
      <c r="AE44" s="38"/>
      <c r="AF44" s="38"/>
      <c r="AG44" s="39"/>
      <c r="AH44" s="12"/>
      <c r="AI44" s="12"/>
      <c r="AJ44" s="12"/>
      <c r="AK44" s="12"/>
    </row>
    <row r="45" spans="1:37" ht="15.75">
      <c r="A45" s="46"/>
      <c r="B45" s="40"/>
      <c r="C45" s="41"/>
      <c r="D45" s="40"/>
      <c r="E45" s="42"/>
      <c r="F45" s="42"/>
      <c r="G45" s="42"/>
      <c r="H45" s="42"/>
      <c r="I45" s="43"/>
      <c r="J45" s="41"/>
      <c r="K45" s="41"/>
      <c r="L45" s="41"/>
      <c r="M45" s="41"/>
      <c r="N45" s="40"/>
      <c r="O45" s="42"/>
      <c r="P45" s="42"/>
      <c r="Q45" s="42"/>
      <c r="R45" s="40"/>
      <c r="S45" s="42"/>
      <c r="T45" s="43"/>
      <c r="U45" s="42"/>
      <c r="V45" s="42"/>
      <c r="W45" s="44"/>
      <c r="X45" s="44"/>
      <c r="Y45" s="41"/>
      <c r="Z45" s="41"/>
      <c r="AA45" s="41"/>
      <c r="AB45" s="40"/>
      <c r="AC45" s="42"/>
      <c r="AD45" s="42"/>
      <c r="AE45" s="42"/>
      <c r="AF45" s="42"/>
      <c r="AG45" s="43"/>
      <c r="AH45" s="12"/>
      <c r="AI45" s="12"/>
      <c r="AJ45" s="12"/>
      <c r="AK45" s="12"/>
    </row>
    <row r="46" spans="1:37" ht="15.75">
      <c r="A46" s="35"/>
      <c r="B46" s="36"/>
      <c r="C46" s="37"/>
      <c r="D46" s="36"/>
      <c r="E46" s="38"/>
      <c r="F46" s="38"/>
      <c r="G46" s="38"/>
      <c r="H46" s="38"/>
      <c r="I46" s="39"/>
      <c r="J46" s="37"/>
      <c r="K46" s="37"/>
      <c r="L46" s="37"/>
      <c r="M46" s="37"/>
      <c r="N46" s="36"/>
      <c r="O46" s="38"/>
      <c r="P46" s="38"/>
      <c r="Q46" s="38"/>
      <c r="R46" s="36"/>
      <c r="S46" s="38"/>
      <c r="T46" s="39"/>
      <c r="U46" s="38"/>
      <c r="V46" s="38"/>
      <c r="W46" s="45"/>
      <c r="X46" s="45"/>
      <c r="Y46" s="37"/>
      <c r="Z46" s="37"/>
      <c r="AA46" s="37"/>
      <c r="AB46" s="36"/>
      <c r="AC46" s="38"/>
      <c r="AD46" s="38"/>
      <c r="AE46" s="38"/>
      <c r="AF46" s="38"/>
      <c r="AG46" s="39"/>
      <c r="AH46" s="12"/>
      <c r="AI46" s="12"/>
      <c r="AJ46" s="12"/>
      <c r="AK46" s="12"/>
    </row>
    <row r="47" spans="1:37" ht="15.75">
      <c r="A47" s="46"/>
      <c r="B47" s="40"/>
      <c r="C47" s="41"/>
      <c r="D47" s="40"/>
      <c r="E47" s="42"/>
      <c r="F47" s="42"/>
      <c r="G47" s="42"/>
      <c r="H47" s="42"/>
      <c r="I47" s="43"/>
      <c r="J47" s="41"/>
      <c r="K47" s="41"/>
      <c r="L47" s="41"/>
      <c r="M47" s="41"/>
      <c r="N47" s="40"/>
      <c r="O47" s="42"/>
      <c r="P47" s="42"/>
      <c r="Q47" s="42"/>
      <c r="R47" s="40"/>
      <c r="S47" s="42"/>
      <c r="T47" s="43"/>
      <c r="U47" s="42"/>
      <c r="V47" s="42"/>
      <c r="W47" s="44"/>
      <c r="X47" s="44"/>
      <c r="Y47" s="41"/>
      <c r="Z47" s="41"/>
      <c r="AA47" s="41"/>
      <c r="AB47" s="40"/>
      <c r="AC47" s="42"/>
      <c r="AD47" s="42"/>
      <c r="AE47" s="42"/>
      <c r="AF47" s="42"/>
      <c r="AG47" s="43"/>
      <c r="AH47" s="12"/>
      <c r="AI47" s="12"/>
      <c r="AJ47" s="12"/>
      <c r="AK47" s="12"/>
    </row>
    <row r="48" spans="1:37" ht="15.75">
      <c r="A48" s="35"/>
      <c r="B48" s="36"/>
      <c r="C48" s="37"/>
      <c r="D48" s="36"/>
      <c r="E48" s="38"/>
      <c r="F48" s="38"/>
      <c r="G48" s="38"/>
      <c r="H48" s="38"/>
      <c r="I48" s="39"/>
      <c r="J48" s="37"/>
      <c r="K48" s="37"/>
      <c r="L48" s="37"/>
      <c r="M48" s="37"/>
      <c r="N48" s="36"/>
      <c r="O48" s="38"/>
      <c r="P48" s="38"/>
      <c r="Q48" s="38"/>
      <c r="R48" s="36"/>
      <c r="S48" s="38"/>
      <c r="T48" s="39"/>
      <c r="U48" s="38"/>
      <c r="V48" s="38"/>
      <c r="W48" s="45"/>
      <c r="X48" s="45"/>
      <c r="Y48" s="37"/>
      <c r="Z48" s="37"/>
      <c r="AA48" s="37"/>
      <c r="AB48" s="36"/>
      <c r="AC48" s="38"/>
      <c r="AD48" s="38"/>
      <c r="AE48" s="38"/>
      <c r="AF48" s="38"/>
      <c r="AG48" s="39"/>
      <c r="AH48" s="12"/>
      <c r="AI48" s="12"/>
      <c r="AJ48" s="12"/>
      <c r="AK48" s="12"/>
    </row>
    <row r="49" spans="1:37" ht="15.75">
      <c r="A49" s="46"/>
      <c r="B49" s="40"/>
      <c r="C49" s="41"/>
      <c r="D49" s="40"/>
      <c r="E49" s="42"/>
      <c r="F49" s="42"/>
      <c r="G49" s="42"/>
      <c r="H49" s="42"/>
      <c r="I49" s="43"/>
      <c r="J49" s="41"/>
      <c r="K49" s="41"/>
      <c r="L49" s="41"/>
      <c r="M49" s="41"/>
      <c r="N49" s="40"/>
      <c r="O49" s="42"/>
      <c r="P49" s="42"/>
      <c r="Q49" s="42"/>
      <c r="R49" s="40"/>
      <c r="S49" s="42"/>
      <c r="T49" s="43"/>
      <c r="U49" s="42"/>
      <c r="V49" s="42"/>
      <c r="W49" s="44"/>
      <c r="X49" s="44"/>
      <c r="Y49" s="41"/>
      <c r="Z49" s="41"/>
      <c r="AA49" s="41"/>
      <c r="AB49" s="40"/>
      <c r="AC49" s="42"/>
      <c r="AD49" s="42"/>
      <c r="AE49" s="42"/>
      <c r="AF49" s="42"/>
      <c r="AG49" s="43"/>
      <c r="AH49" s="12"/>
      <c r="AI49" s="12"/>
      <c r="AJ49" s="12"/>
      <c r="AK49" s="12"/>
    </row>
    <row r="50" spans="1:37" ht="15.75">
      <c r="A50" s="35"/>
      <c r="B50" s="36"/>
      <c r="C50" s="37"/>
      <c r="D50" s="36"/>
      <c r="E50" s="38"/>
      <c r="F50" s="38"/>
      <c r="G50" s="38"/>
      <c r="H50" s="38"/>
      <c r="I50" s="39"/>
      <c r="J50" s="37"/>
      <c r="K50" s="37"/>
      <c r="L50" s="37"/>
      <c r="M50" s="37"/>
      <c r="N50" s="36"/>
      <c r="O50" s="38"/>
      <c r="P50" s="38"/>
      <c r="Q50" s="38"/>
      <c r="R50" s="36"/>
      <c r="S50" s="38"/>
      <c r="T50" s="39"/>
      <c r="U50" s="38"/>
      <c r="V50" s="38"/>
      <c r="W50" s="45"/>
      <c r="X50" s="45"/>
      <c r="Y50" s="37"/>
      <c r="Z50" s="37"/>
      <c r="AA50" s="37"/>
      <c r="AB50" s="36"/>
      <c r="AC50" s="38"/>
      <c r="AD50" s="38"/>
      <c r="AE50" s="38"/>
      <c r="AF50" s="38"/>
      <c r="AG50" s="39"/>
      <c r="AH50" s="12"/>
      <c r="AI50" s="12"/>
      <c r="AJ50" s="12"/>
      <c r="AK50" s="12"/>
    </row>
    <row r="51" spans="1:37" ht="15.75">
      <c r="A51" s="46"/>
      <c r="B51" s="40"/>
      <c r="C51" s="41"/>
      <c r="D51" s="40"/>
      <c r="E51" s="42"/>
      <c r="F51" s="42"/>
      <c r="G51" s="42"/>
      <c r="H51" s="42"/>
      <c r="I51" s="43"/>
      <c r="J51" s="41"/>
      <c r="K51" s="41"/>
      <c r="L51" s="41"/>
      <c r="M51" s="41"/>
      <c r="N51" s="40"/>
      <c r="O51" s="42"/>
      <c r="P51" s="42"/>
      <c r="Q51" s="42"/>
      <c r="R51" s="40"/>
      <c r="S51" s="42"/>
      <c r="T51" s="43"/>
      <c r="U51" s="42"/>
      <c r="V51" s="42"/>
      <c r="W51" s="44"/>
      <c r="X51" s="44"/>
      <c r="Y51" s="41"/>
      <c r="Z51" s="41"/>
      <c r="AA51" s="41"/>
      <c r="AB51" s="40"/>
      <c r="AC51" s="42"/>
      <c r="AD51" s="42"/>
      <c r="AE51" s="42"/>
      <c r="AF51" s="42"/>
      <c r="AG51" s="43"/>
      <c r="AH51" s="12"/>
      <c r="AI51" s="12"/>
      <c r="AJ51" s="12"/>
      <c r="AK51" s="12"/>
    </row>
    <row r="52" spans="1:37" ht="15.75">
      <c r="A52" s="35"/>
      <c r="B52" s="36"/>
      <c r="C52" s="37"/>
      <c r="D52" s="36"/>
      <c r="E52" s="38"/>
      <c r="F52" s="38"/>
      <c r="G52" s="38"/>
      <c r="H52" s="38"/>
      <c r="I52" s="39"/>
      <c r="J52" s="37"/>
      <c r="K52" s="37"/>
      <c r="L52" s="37"/>
      <c r="M52" s="37"/>
      <c r="N52" s="36"/>
      <c r="O52" s="38"/>
      <c r="P52" s="38"/>
      <c r="Q52" s="38"/>
      <c r="R52" s="36"/>
      <c r="S52" s="38"/>
      <c r="T52" s="39"/>
      <c r="U52" s="38"/>
      <c r="V52" s="38"/>
      <c r="W52" s="45"/>
      <c r="X52" s="45"/>
      <c r="Y52" s="37"/>
      <c r="Z52" s="37"/>
      <c r="AA52" s="37"/>
      <c r="AB52" s="36"/>
      <c r="AC52" s="38"/>
      <c r="AD52" s="38"/>
      <c r="AE52" s="38"/>
      <c r="AF52" s="38"/>
      <c r="AG52" s="39"/>
      <c r="AH52" s="12"/>
      <c r="AI52" s="12"/>
      <c r="AJ52" s="12"/>
      <c r="AK52" s="12"/>
    </row>
    <row r="53" spans="1:37" ht="15.75">
      <c r="A53" s="46"/>
      <c r="B53" s="40"/>
      <c r="C53" s="41"/>
      <c r="D53" s="40"/>
      <c r="E53" s="42"/>
      <c r="F53" s="42"/>
      <c r="G53" s="42"/>
      <c r="H53" s="42"/>
      <c r="I53" s="43"/>
      <c r="J53" s="41"/>
      <c r="K53" s="41"/>
      <c r="L53" s="41"/>
      <c r="M53" s="41"/>
      <c r="N53" s="40"/>
      <c r="O53" s="42"/>
      <c r="P53" s="42"/>
      <c r="Q53" s="42"/>
      <c r="R53" s="40"/>
      <c r="S53" s="42"/>
      <c r="T53" s="43"/>
      <c r="U53" s="42"/>
      <c r="V53" s="42"/>
      <c r="W53" s="44"/>
      <c r="X53" s="44"/>
      <c r="Y53" s="41"/>
      <c r="Z53" s="41"/>
      <c r="AA53" s="41"/>
      <c r="AB53" s="40"/>
      <c r="AC53" s="42"/>
      <c r="AD53" s="42"/>
      <c r="AE53" s="42"/>
      <c r="AF53" s="42"/>
      <c r="AG53" s="43"/>
      <c r="AH53" s="12"/>
      <c r="AI53" s="12"/>
      <c r="AJ53" s="12"/>
      <c r="AK53" s="12"/>
    </row>
    <row r="54" spans="1:37" ht="15.75">
      <c r="A54" s="35"/>
      <c r="B54" s="36"/>
      <c r="C54" s="37"/>
      <c r="D54" s="36"/>
      <c r="E54" s="38"/>
      <c r="F54" s="38"/>
      <c r="G54" s="38"/>
      <c r="H54" s="38"/>
      <c r="I54" s="39"/>
      <c r="J54" s="37"/>
      <c r="K54" s="37"/>
      <c r="L54" s="37"/>
      <c r="M54" s="37"/>
      <c r="N54" s="36"/>
      <c r="O54" s="38"/>
      <c r="P54" s="38"/>
      <c r="Q54" s="38"/>
      <c r="R54" s="36"/>
      <c r="S54" s="38"/>
      <c r="T54" s="39"/>
      <c r="U54" s="38"/>
      <c r="V54" s="38"/>
      <c r="W54" s="45"/>
      <c r="X54" s="45"/>
      <c r="Y54" s="37"/>
      <c r="Z54" s="37"/>
      <c r="AA54" s="37"/>
      <c r="AB54" s="36"/>
      <c r="AC54" s="38"/>
      <c r="AD54" s="38"/>
      <c r="AE54" s="38"/>
      <c r="AF54" s="38"/>
      <c r="AG54" s="39"/>
      <c r="AH54" s="12"/>
      <c r="AI54" s="12"/>
      <c r="AJ54" s="12"/>
      <c r="AK54" s="12"/>
    </row>
    <row r="55" spans="1:37" ht="15.75">
      <c r="A55" s="46"/>
      <c r="B55" s="47"/>
      <c r="C55" s="48"/>
      <c r="D55" s="47"/>
      <c r="E55" s="49"/>
      <c r="F55" s="49"/>
      <c r="G55" s="49"/>
      <c r="H55" s="49"/>
      <c r="I55" s="50"/>
      <c r="J55" s="48"/>
      <c r="K55" s="48"/>
      <c r="L55" s="48"/>
      <c r="M55" s="48"/>
      <c r="N55" s="47"/>
      <c r="O55" s="49"/>
      <c r="P55" s="49"/>
      <c r="Q55" s="49"/>
      <c r="R55" s="47"/>
      <c r="S55" s="49"/>
      <c r="T55" s="50"/>
      <c r="U55" s="49"/>
      <c r="V55" s="49"/>
      <c r="W55" s="51"/>
      <c r="X55" s="51"/>
      <c r="Y55" s="48"/>
      <c r="Z55" s="48"/>
      <c r="AA55" s="48"/>
      <c r="AB55" s="47"/>
      <c r="AC55" s="49"/>
      <c r="AD55" s="49"/>
      <c r="AE55" s="49"/>
      <c r="AF55" s="49"/>
      <c r="AG55" s="50"/>
      <c r="AH55" s="12"/>
      <c r="AI55" s="12"/>
      <c r="AJ55" s="12"/>
      <c r="AK55" s="12"/>
    </row>
    <row r="56" spans="1:37" ht="15.75">
      <c r="A56" s="35"/>
      <c r="B56" s="36"/>
      <c r="C56" s="37"/>
      <c r="D56" s="36"/>
      <c r="E56" s="38"/>
      <c r="F56" s="38"/>
      <c r="G56" s="38"/>
      <c r="H56" s="38"/>
      <c r="I56" s="39"/>
      <c r="J56" s="37"/>
      <c r="K56" s="37"/>
      <c r="L56" s="37"/>
      <c r="M56" s="37"/>
      <c r="N56" s="36"/>
      <c r="O56" s="38"/>
      <c r="P56" s="38"/>
      <c r="Q56" s="38"/>
      <c r="R56" s="36"/>
      <c r="S56" s="38"/>
      <c r="T56" s="39"/>
      <c r="U56" s="38"/>
      <c r="V56" s="38"/>
      <c r="W56" s="45"/>
      <c r="X56" s="45"/>
      <c r="Y56" s="37"/>
      <c r="Z56" s="37"/>
      <c r="AA56" s="37"/>
      <c r="AB56" s="36"/>
      <c r="AC56" s="38"/>
      <c r="AD56" s="38"/>
      <c r="AE56" s="38"/>
      <c r="AF56" s="38"/>
      <c r="AG56" s="39"/>
      <c r="AH56" s="12"/>
      <c r="AI56" s="12"/>
      <c r="AJ56" s="12"/>
      <c r="AK56" s="12"/>
    </row>
    <row r="57" spans="1:37" ht="15.75">
      <c r="A57" s="46"/>
      <c r="B57" s="47"/>
      <c r="C57" s="48"/>
      <c r="D57" s="47"/>
      <c r="E57" s="49"/>
      <c r="F57" s="49"/>
      <c r="G57" s="49"/>
      <c r="H57" s="49"/>
      <c r="I57" s="50"/>
      <c r="J57" s="48"/>
      <c r="K57" s="48"/>
      <c r="L57" s="48"/>
      <c r="M57" s="48"/>
      <c r="N57" s="47"/>
      <c r="O57" s="49"/>
      <c r="P57" s="49"/>
      <c r="Q57" s="49"/>
      <c r="R57" s="47"/>
      <c r="S57" s="49"/>
      <c r="T57" s="50"/>
      <c r="U57" s="49"/>
      <c r="V57" s="49"/>
      <c r="W57" s="51"/>
      <c r="X57" s="51"/>
      <c r="Y57" s="48"/>
      <c r="Z57" s="48"/>
      <c r="AA57" s="48"/>
      <c r="AB57" s="47"/>
      <c r="AC57" s="49"/>
      <c r="AD57" s="49"/>
      <c r="AE57" s="49"/>
      <c r="AF57" s="49"/>
      <c r="AG57" s="50"/>
      <c r="AH57" s="12"/>
      <c r="AI57" s="12"/>
      <c r="AJ57" s="12"/>
      <c r="AK57" s="12"/>
    </row>
    <row r="58" spans="1:37" ht="15.75">
      <c r="A58" s="35"/>
      <c r="B58" s="36"/>
      <c r="C58" s="37"/>
      <c r="D58" s="36"/>
      <c r="E58" s="38"/>
      <c r="F58" s="38"/>
      <c r="G58" s="38"/>
      <c r="H58" s="38"/>
      <c r="I58" s="39"/>
      <c r="J58" s="37"/>
      <c r="K58" s="37"/>
      <c r="L58" s="37"/>
      <c r="M58" s="37"/>
      <c r="N58" s="36"/>
      <c r="O58" s="38"/>
      <c r="P58" s="38"/>
      <c r="Q58" s="38"/>
      <c r="R58" s="36"/>
      <c r="S58" s="38"/>
      <c r="T58" s="39"/>
      <c r="U58" s="38"/>
      <c r="V58" s="38"/>
      <c r="W58" s="45"/>
      <c r="X58" s="45"/>
      <c r="Y58" s="37"/>
      <c r="Z58" s="37"/>
      <c r="AA58" s="37"/>
      <c r="AB58" s="36"/>
      <c r="AC58" s="38"/>
      <c r="AD58" s="38"/>
      <c r="AE58" s="38"/>
      <c r="AF58" s="38"/>
      <c r="AG58" s="39"/>
      <c r="AH58" s="12"/>
      <c r="AI58" s="12"/>
      <c r="AJ58" s="12"/>
      <c r="AK58" s="12"/>
    </row>
    <row r="59" spans="1:37" ht="15.75">
      <c r="A59" s="46"/>
      <c r="B59" s="47"/>
      <c r="C59" s="48"/>
      <c r="D59" s="47"/>
      <c r="E59" s="49"/>
      <c r="F59" s="49"/>
      <c r="G59" s="49"/>
      <c r="H59" s="49"/>
      <c r="I59" s="50"/>
      <c r="J59" s="48"/>
      <c r="K59" s="48"/>
      <c r="L59" s="48"/>
      <c r="M59" s="48"/>
      <c r="N59" s="47"/>
      <c r="O59" s="49"/>
      <c r="P59" s="49"/>
      <c r="Q59" s="49"/>
      <c r="R59" s="47"/>
      <c r="S59" s="49"/>
      <c r="T59" s="50"/>
      <c r="U59" s="49"/>
      <c r="V59" s="49"/>
      <c r="W59" s="51"/>
      <c r="X59" s="51"/>
      <c r="Y59" s="48"/>
      <c r="Z59" s="48"/>
      <c r="AA59" s="48"/>
      <c r="AB59" s="47"/>
      <c r="AC59" s="49"/>
      <c r="AD59" s="49"/>
      <c r="AE59" s="49"/>
      <c r="AF59" s="49"/>
      <c r="AG59" s="50"/>
      <c r="AH59" s="12"/>
      <c r="AI59" s="12"/>
      <c r="AJ59" s="12"/>
      <c r="AK59" s="12"/>
    </row>
    <row r="60" spans="1:37" ht="15.75">
      <c r="A60" s="35"/>
      <c r="B60" s="36"/>
      <c r="C60" s="37"/>
      <c r="D60" s="36"/>
      <c r="E60" s="38"/>
      <c r="F60" s="38"/>
      <c r="G60" s="38"/>
      <c r="H60" s="38"/>
      <c r="I60" s="39"/>
      <c r="J60" s="37"/>
      <c r="K60" s="37"/>
      <c r="L60" s="37"/>
      <c r="M60" s="37"/>
      <c r="N60" s="36"/>
      <c r="O60" s="38"/>
      <c r="P60" s="38"/>
      <c r="Q60" s="38"/>
      <c r="R60" s="36"/>
      <c r="S60" s="38"/>
      <c r="T60" s="39"/>
      <c r="U60" s="38"/>
      <c r="V60" s="38"/>
      <c r="W60" s="45"/>
      <c r="X60" s="45"/>
      <c r="Y60" s="37"/>
      <c r="Z60" s="37"/>
      <c r="AA60" s="37"/>
      <c r="AB60" s="36"/>
      <c r="AC60" s="38"/>
      <c r="AD60" s="38"/>
      <c r="AE60" s="38"/>
      <c r="AF60" s="38"/>
      <c r="AG60" s="39"/>
      <c r="AH60" s="12"/>
      <c r="AI60" s="12"/>
      <c r="AJ60" s="12"/>
      <c r="AK60" s="12"/>
    </row>
    <row r="61" spans="1:37" ht="15.75">
      <c r="A61" s="46"/>
      <c r="B61" s="47"/>
      <c r="C61" s="48"/>
      <c r="D61" s="47"/>
      <c r="E61" s="49"/>
      <c r="F61" s="49"/>
      <c r="G61" s="49"/>
      <c r="H61" s="49"/>
      <c r="I61" s="50"/>
      <c r="J61" s="48"/>
      <c r="K61" s="48"/>
      <c r="L61" s="48"/>
      <c r="M61" s="48"/>
      <c r="N61" s="47"/>
      <c r="O61" s="49"/>
      <c r="P61" s="49"/>
      <c r="Q61" s="49"/>
      <c r="R61" s="47"/>
      <c r="S61" s="49"/>
      <c r="T61" s="50"/>
      <c r="U61" s="49"/>
      <c r="V61" s="49"/>
      <c r="W61" s="51"/>
      <c r="X61" s="51"/>
      <c r="Y61" s="48"/>
      <c r="Z61" s="48"/>
      <c r="AA61" s="48"/>
      <c r="AB61" s="47"/>
      <c r="AC61" s="49"/>
      <c r="AD61" s="49"/>
      <c r="AE61" s="49"/>
      <c r="AF61" s="49"/>
      <c r="AG61" s="50"/>
      <c r="AH61" s="12"/>
      <c r="AI61" s="12"/>
      <c r="AJ61" s="12"/>
      <c r="AK61" s="12"/>
    </row>
    <row r="62" spans="1:37" ht="15.75">
      <c r="A62" s="35"/>
      <c r="B62" s="36"/>
      <c r="C62" s="37"/>
      <c r="D62" s="36"/>
      <c r="E62" s="38"/>
      <c r="F62" s="38"/>
      <c r="G62" s="38"/>
      <c r="H62" s="38"/>
      <c r="I62" s="39"/>
      <c r="J62" s="37"/>
      <c r="K62" s="37"/>
      <c r="L62" s="37"/>
      <c r="M62" s="37"/>
      <c r="N62" s="36"/>
      <c r="O62" s="38"/>
      <c r="P62" s="38"/>
      <c r="Q62" s="38"/>
      <c r="R62" s="36"/>
      <c r="S62" s="38"/>
      <c r="T62" s="39"/>
      <c r="U62" s="38"/>
      <c r="V62" s="38"/>
      <c r="W62" s="45"/>
      <c r="X62" s="45"/>
      <c r="Y62" s="37"/>
      <c r="Z62" s="37"/>
      <c r="AA62" s="37"/>
      <c r="AB62" s="36"/>
      <c r="AC62" s="38"/>
      <c r="AD62" s="38"/>
      <c r="AE62" s="38"/>
      <c r="AF62" s="38"/>
      <c r="AG62" s="39"/>
      <c r="AH62" s="12"/>
      <c r="AI62" s="12"/>
      <c r="AJ62" s="12"/>
      <c r="AK62" s="12"/>
    </row>
    <row r="63" spans="1:37" ht="15.75">
      <c r="A63" s="46"/>
      <c r="B63" s="47"/>
      <c r="C63" s="48"/>
      <c r="D63" s="47"/>
      <c r="E63" s="49"/>
      <c r="F63" s="49"/>
      <c r="G63" s="49"/>
      <c r="H63" s="49"/>
      <c r="I63" s="50"/>
      <c r="J63" s="48"/>
      <c r="K63" s="48"/>
      <c r="L63" s="48"/>
      <c r="M63" s="48"/>
      <c r="N63" s="47"/>
      <c r="O63" s="49"/>
      <c r="P63" s="49"/>
      <c r="Q63" s="49"/>
      <c r="R63" s="47"/>
      <c r="S63" s="49"/>
      <c r="T63" s="50"/>
      <c r="U63" s="49"/>
      <c r="V63" s="49"/>
      <c r="W63" s="51"/>
      <c r="X63" s="51"/>
      <c r="Y63" s="48"/>
      <c r="Z63" s="48"/>
      <c r="AA63" s="48"/>
      <c r="AB63" s="47"/>
      <c r="AC63" s="49"/>
      <c r="AD63" s="49"/>
      <c r="AE63" s="49"/>
      <c r="AF63" s="49"/>
      <c r="AG63" s="50"/>
      <c r="AH63" s="12"/>
      <c r="AI63" s="12"/>
      <c r="AJ63" s="12"/>
      <c r="AK63" s="12"/>
    </row>
    <row r="64" spans="1:37" ht="15.75">
      <c r="A64" s="35"/>
      <c r="B64" s="36"/>
      <c r="C64" s="37"/>
      <c r="D64" s="36"/>
      <c r="E64" s="38"/>
      <c r="F64" s="38"/>
      <c r="G64" s="38"/>
      <c r="H64" s="38"/>
      <c r="I64" s="39"/>
      <c r="J64" s="37"/>
      <c r="K64" s="37"/>
      <c r="L64" s="37"/>
      <c r="M64" s="37"/>
      <c r="N64" s="36"/>
      <c r="O64" s="38"/>
      <c r="P64" s="38"/>
      <c r="Q64" s="38"/>
      <c r="R64" s="36"/>
      <c r="S64" s="38"/>
      <c r="T64" s="39"/>
      <c r="U64" s="38"/>
      <c r="V64" s="38"/>
      <c r="W64" s="45"/>
      <c r="X64" s="45"/>
      <c r="Y64" s="37"/>
      <c r="Z64" s="37"/>
      <c r="AA64" s="37"/>
      <c r="AB64" s="36"/>
      <c r="AC64" s="38"/>
      <c r="AD64" s="38"/>
      <c r="AE64" s="38"/>
      <c r="AF64" s="38"/>
      <c r="AG64" s="39"/>
      <c r="AH64" s="12"/>
      <c r="AI64" s="12"/>
      <c r="AJ64" s="12"/>
      <c r="AK64" s="12"/>
    </row>
    <row r="65" spans="1:37" ht="15.75">
      <c r="A65" s="46"/>
      <c r="B65" s="40"/>
      <c r="C65" s="41"/>
      <c r="D65" s="40"/>
      <c r="E65" s="42"/>
      <c r="F65" s="42"/>
      <c r="G65" s="42"/>
      <c r="H65" s="42"/>
      <c r="I65" s="43"/>
      <c r="J65" s="41"/>
      <c r="K65" s="41"/>
      <c r="L65" s="41"/>
      <c r="M65" s="41"/>
      <c r="N65" s="40"/>
      <c r="O65" s="42"/>
      <c r="P65" s="42"/>
      <c r="Q65" s="42"/>
      <c r="R65" s="40"/>
      <c r="S65" s="42"/>
      <c r="T65" s="43"/>
      <c r="U65" s="42"/>
      <c r="V65" s="42"/>
      <c r="W65" s="44"/>
      <c r="X65" s="44"/>
      <c r="Y65" s="41"/>
      <c r="Z65" s="41"/>
      <c r="AA65" s="41"/>
      <c r="AB65" s="40"/>
      <c r="AC65" s="42"/>
      <c r="AD65" s="42"/>
      <c r="AE65" s="42"/>
      <c r="AF65" s="42"/>
      <c r="AG65" s="43"/>
      <c r="AH65" s="12"/>
      <c r="AI65" s="12"/>
      <c r="AJ65" s="12"/>
      <c r="AK65" s="12"/>
    </row>
    <row r="66" spans="1:37" ht="15.75">
      <c r="A66" s="35"/>
      <c r="B66" s="36"/>
      <c r="C66" s="37"/>
      <c r="D66" s="36"/>
      <c r="E66" s="38"/>
      <c r="F66" s="38"/>
      <c r="G66" s="38"/>
      <c r="H66" s="38"/>
      <c r="I66" s="39"/>
      <c r="J66" s="37"/>
      <c r="K66" s="37"/>
      <c r="L66" s="37"/>
      <c r="M66" s="37"/>
      <c r="N66" s="36"/>
      <c r="O66" s="38"/>
      <c r="P66" s="38"/>
      <c r="Q66" s="38"/>
      <c r="R66" s="36"/>
      <c r="S66" s="38"/>
      <c r="T66" s="39"/>
      <c r="U66" s="38"/>
      <c r="V66" s="38"/>
      <c r="W66" s="45"/>
      <c r="X66" s="45"/>
      <c r="Y66" s="37"/>
      <c r="Z66" s="37"/>
      <c r="AA66" s="37"/>
      <c r="AB66" s="36"/>
      <c r="AC66" s="38"/>
      <c r="AD66" s="38"/>
      <c r="AE66" s="38"/>
      <c r="AF66" s="38"/>
      <c r="AG66" s="39"/>
      <c r="AH66" s="12"/>
      <c r="AI66" s="12"/>
      <c r="AJ66" s="12"/>
      <c r="AK66" s="12"/>
    </row>
    <row r="67" spans="1:37" ht="15.75">
      <c r="A67" s="46"/>
      <c r="B67" s="40"/>
      <c r="C67" s="41"/>
      <c r="D67" s="40"/>
      <c r="E67" s="42"/>
      <c r="F67" s="42"/>
      <c r="G67" s="42"/>
      <c r="H67" s="42"/>
      <c r="I67" s="43"/>
      <c r="J67" s="41"/>
      <c r="K67" s="41"/>
      <c r="L67" s="41"/>
      <c r="M67" s="41"/>
      <c r="N67" s="40"/>
      <c r="O67" s="42"/>
      <c r="P67" s="42"/>
      <c r="Q67" s="42"/>
      <c r="R67" s="40"/>
      <c r="S67" s="42"/>
      <c r="T67" s="43"/>
      <c r="U67" s="42"/>
      <c r="V67" s="42"/>
      <c r="W67" s="44"/>
      <c r="X67" s="44"/>
      <c r="Y67" s="41"/>
      <c r="Z67" s="41"/>
      <c r="AA67" s="41"/>
      <c r="AB67" s="40"/>
      <c r="AC67" s="42"/>
      <c r="AD67" s="42"/>
      <c r="AE67" s="42"/>
      <c r="AF67" s="42"/>
      <c r="AG67" s="43"/>
      <c r="AH67" s="12"/>
      <c r="AI67" s="12"/>
      <c r="AJ67" s="12"/>
      <c r="AK67" s="12"/>
    </row>
    <row r="68" spans="1:37" ht="15.75">
      <c r="A68" s="35"/>
      <c r="B68" s="36"/>
      <c r="C68" s="37"/>
      <c r="D68" s="36"/>
      <c r="E68" s="38"/>
      <c r="F68" s="38"/>
      <c r="G68" s="38"/>
      <c r="H68" s="38"/>
      <c r="I68" s="39"/>
      <c r="J68" s="37"/>
      <c r="K68" s="37"/>
      <c r="L68" s="37"/>
      <c r="M68" s="37"/>
      <c r="N68" s="36"/>
      <c r="O68" s="38"/>
      <c r="P68" s="38"/>
      <c r="Q68" s="38"/>
      <c r="R68" s="36"/>
      <c r="S68" s="38"/>
      <c r="T68" s="39"/>
      <c r="U68" s="38"/>
      <c r="V68" s="38"/>
      <c r="W68" s="45"/>
      <c r="X68" s="45"/>
      <c r="Y68" s="37"/>
      <c r="Z68" s="37"/>
      <c r="AA68" s="37"/>
      <c r="AB68" s="36"/>
      <c r="AC68" s="38"/>
      <c r="AD68" s="38"/>
      <c r="AE68" s="38"/>
      <c r="AF68" s="38"/>
      <c r="AG68" s="39"/>
      <c r="AH68" s="12"/>
      <c r="AI68" s="12"/>
      <c r="AJ68" s="12"/>
      <c r="AK68" s="12"/>
    </row>
    <row r="69" spans="1:37" ht="15.75">
      <c r="A69" s="46"/>
      <c r="B69" s="40"/>
      <c r="C69" s="41"/>
      <c r="D69" s="40"/>
      <c r="E69" s="42"/>
      <c r="F69" s="42"/>
      <c r="G69" s="42"/>
      <c r="H69" s="42"/>
      <c r="I69" s="43"/>
      <c r="J69" s="41"/>
      <c r="K69" s="41"/>
      <c r="L69" s="41"/>
      <c r="M69" s="41"/>
      <c r="N69" s="40"/>
      <c r="O69" s="42"/>
      <c r="P69" s="42"/>
      <c r="Q69" s="42"/>
      <c r="R69" s="40"/>
      <c r="S69" s="42"/>
      <c r="T69" s="43"/>
      <c r="U69" s="42"/>
      <c r="V69" s="42"/>
      <c r="W69" s="44"/>
      <c r="X69" s="44"/>
      <c r="Y69" s="41"/>
      <c r="Z69" s="41"/>
      <c r="AA69" s="41"/>
      <c r="AB69" s="40"/>
      <c r="AC69" s="42"/>
      <c r="AD69" s="42"/>
      <c r="AE69" s="42"/>
      <c r="AF69" s="42"/>
      <c r="AG69" s="43"/>
      <c r="AH69" s="12"/>
      <c r="AI69" s="12"/>
      <c r="AJ69" s="12"/>
      <c r="AK69" s="12"/>
    </row>
    <row r="70" spans="1:37" ht="15.75">
      <c r="A70" s="35"/>
      <c r="B70" s="36"/>
      <c r="C70" s="37"/>
      <c r="D70" s="36"/>
      <c r="E70" s="38"/>
      <c r="F70" s="38"/>
      <c r="G70" s="38"/>
      <c r="H70" s="38"/>
      <c r="I70" s="39"/>
      <c r="J70" s="37"/>
      <c r="K70" s="37"/>
      <c r="L70" s="37"/>
      <c r="M70" s="37"/>
      <c r="N70" s="36"/>
      <c r="O70" s="38"/>
      <c r="P70" s="38"/>
      <c r="Q70" s="38"/>
      <c r="R70" s="36"/>
      <c r="S70" s="38"/>
      <c r="T70" s="39"/>
      <c r="U70" s="38"/>
      <c r="V70" s="38"/>
      <c r="W70" s="45"/>
      <c r="X70" s="45"/>
      <c r="Y70" s="37"/>
      <c r="Z70" s="37"/>
      <c r="AA70" s="37"/>
      <c r="AB70" s="36"/>
      <c r="AC70" s="38"/>
      <c r="AD70" s="38"/>
      <c r="AE70" s="38"/>
      <c r="AF70" s="38"/>
      <c r="AG70" s="39"/>
      <c r="AH70" s="12"/>
      <c r="AI70" s="12"/>
      <c r="AJ70" s="12"/>
      <c r="AK70" s="12"/>
    </row>
    <row r="71" spans="1:37" ht="15.75">
      <c r="A71" s="46"/>
      <c r="B71" s="40"/>
      <c r="C71" s="41"/>
      <c r="D71" s="40"/>
      <c r="E71" s="42"/>
      <c r="F71" s="42"/>
      <c r="G71" s="42"/>
      <c r="H71" s="42"/>
      <c r="I71" s="43"/>
      <c r="J71" s="41"/>
      <c r="K71" s="41"/>
      <c r="L71" s="41"/>
      <c r="M71" s="41"/>
      <c r="N71" s="40"/>
      <c r="O71" s="42"/>
      <c r="P71" s="42"/>
      <c r="Q71" s="42"/>
      <c r="R71" s="40"/>
      <c r="S71" s="42"/>
      <c r="T71" s="43"/>
      <c r="U71" s="42"/>
      <c r="V71" s="42"/>
      <c r="W71" s="44"/>
      <c r="X71" s="44"/>
      <c r="Y71" s="41"/>
      <c r="Z71" s="41"/>
      <c r="AA71" s="41"/>
      <c r="AB71" s="40"/>
      <c r="AC71" s="42"/>
      <c r="AD71" s="42"/>
      <c r="AE71" s="42"/>
      <c r="AF71" s="42"/>
      <c r="AG71" s="43"/>
      <c r="AH71" s="12"/>
      <c r="AI71" s="12"/>
      <c r="AJ71" s="12"/>
      <c r="AK71" s="12"/>
    </row>
    <row r="72" spans="1:37" ht="15.75">
      <c r="A72" s="35"/>
      <c r="B72" s="36"/>
      <c r="C72" s="37"/>
      <c r="D72" s="36"/>
      <c r="E72" s="38"/>
      <c r="F72" s="38"/>
      <c r="G72" s="38"/>
      <c r="H72" s="38"/>
      <c r="I72" s="39"/>
      <c r="J72" s="37"/>
      <c r="K72" s="37"/>
      <c r="L72" s="37"/>
      <c r="M72" s="37"/>
      <c r="N72" s="36"/>
      <c r="O72" s="38"/>
      <c r="P72" s="38"/>
      <c r="Q72" s="38"/>
      <c r="R72" s="36"/>
      <c r="S72" s="38"/>
      <c r="T72" s="39"/>
      <c r="U72" s="38"/>
      <c r="V72" s="38"/>
      <c r="W72" s="45"/>
      <c r="X72" s="45"/>
      <c r="Y72" s="37"/>
      <c r="Z72" s="37"/>
      <c r="AA72" s="37"/>
      <c r="AB72" s="36"/>
      <c r="AC72" s="38"/>
      <c r="AD72" s="38"/>
      <c r="AE72" s="38"/>
      <c r="AF72" s="38"/>
      <c r="AG72" s="39"/>
      <c r="AH72" s="12"/>
      <c r="AI72" s="12"/>
      <c r="AJ72" s="12"/>
      <c r="AK72" s="12"/>
    </row>
    <row r="73" spans="1:37" ht="15.75">
      <c r="A73" s="46"/>
      <c r="B73" s="40"/>
      <c r="C73" s="41"/>
      <c r="D73" s="40"/>
      <c r="E73" s="42"/>
      <c r="F73" s="42"/>
      <c r="G73" s="42"/>
      <c r="H73" s="42"/>
      <c r="I73" s="43"/>
      <c r="J73" s="41"/>
      <c r="K73" s="41"/>
      <c r="L73" s="41"/>
      <c r="M73" s="41"/>
      <c r="N73" s="40"/>
      <c r="O73" s="42"/>
      <c r="P73" s="42"/>
      <c r="Q73" s="42"/>
      <c r="R73" s="40"/>
      <c r="S73" s="42"/>
      <c r="T73" s="43"/>
      <c r="U73" s="42"/>
      <c r="V73" s="42"/>
      <c r="W73" s="42"/>
      <c r="X73" s="42"/>
      <c r="Y73" s="41"/>
      <c r="Z73" s="41"/>
      <c r="AA73" s="41"/>
      <c r="AB73" s="40"/>
      <c r="AC73" s="42"/>
      <c r="AD73" s="42"/>
      <c r="AE73" s="42"/>
      <c r="AF73" s="42"/>
      <c r="AG73" s="43"/>
      <c r="AH73" s="12"/>
      <c r="AI73" s="12"/>
      <c r="AJ73" s="12"/>
      <c r="AK73" s="12"/>
    </row>
    <row r="74" spans="1:37" ht="15.75">
      <c r="A74" s="35"/>
      <c r="B74" s="36"/>
      <c r="C74" s="37"/>
      <c r="D74" s="36"/>
      <c r="E74" s="38"/>
      <c r="F74" s="38"/>
      <c r="G74" s="38"/>
      <c r="H74" s="38"/>
      <c r="I74" s="39"/>
      <c r="J74" s="37"/>
      <c r="K74" s="37"/>
      <c r="L74" s="37"/>
      <c r="M74" s="37"/>
      <c r="N74" s="36"/>
      <c r="O74" s="38"/>
      <c r="P74" s="38"/>
      <c r="Q74" s="38"/>
      <c r="R74" s="36"/>
      <c r="S74" s="38"/>
      <c r="T74" s="39"/>
      <c r="U74" s="38"/>
      <c r="V74" s="38"/>
      <c r="W74" s="38"/>
      <c r="X74" s="38"/>
      <c r="Y74" s="37"/>
      <c r="Z74" s="37"/>
      <c r="AA74" s="37"/>
      <c r="AB74" s="36"/>
      <c r="AC74" s="38"/>
      <c r="AD74" s="38"/>
      <c r="AE74" s="38"/>
      <c r="AF74" s="38"/>
      <c r="AG74" s="39"/>
      <c r="AH74" s="12"/>
      <c r="AI74" s="12"/>
      <c r="AJ74" s="12"/>
      <c r="AK74" s="12"/>
    </row>
    <row r="75" spans="1:37" ht="15.75">
      <c r="A75" s="46"/>
      <c r="B75" s="40"/>
      <c r="C75" s="41"/>
      <c r="D75" s="40"/>
      <c r="E75" s="42"/>
      <c r="F75" s="42"/>
      <c r="G75" s="42"/>
      <c r="H75" s="42"/>
      <c r="I75" s="43"/>
      <c r="J75" s="41"/>
      <c r="K75" s="41"/>
      <c r="L75" s="41"/>
      <c r="M75" s="41"/>
      <c r="N75" s="40"/>
      <c r="O75" s="42"/>
      <c r="P75" s="42"/>
      <c r="Q75" s="42"/>
      <c r="R75" s="40"/>
      <c r="S75" s="42"/>
      <c r="T75" s="43"/>
      <c r="U75" s="42"/>
      <c r="V75" s="42"/>
      <c r="W75" s="44"/>
      <c r="X75" s="44"/>
      <c r="Y75" s="41"/>
      <c r="Z75" s="41"/>
      <c r="AA75" s="41"/>
      <c r="AB75" s="40"/>
      <c r="AC75" s="42"/>
      <c r="AD75" s="42"/>
      <c r="AE75" s="42"/>
      <c r="AF75" s="42"/>
      <c r="AG75" s="43"/>
      <c r="AH75" s="12"/>
      <c r="AI75" s="12"/>
      <c r="AJ75" s="12"/>
      <c r="AK75" s="12"/>
    </row>
    <row r="76" spans="1:37" ht="15.75">
      <c r="A76" s="35"/>
      <c r="B76" s="36"/>
      <c r="C76" s="37"/>
      <c r="D76" s="36"/>
      <c r="E76" s="38"/>
      <c r="F76" s="38"/>
      <c r="G76" s="38"/>
      <c r="H76" s="38"/>
      <c r="I76" s="39"/>
      <c r="J76" s="37"/>
      <c r="K76" s="37"/>
      <c r="L76" s="37"/>
      <c r="M76" s="37"/>
      <c r="N76" s="36"/>
      <c r="O76" s="38"/>
      <c r="P76" s="38"/>
      <c r="Q76" s="38"/>
      <c r="R76" s="36"/>
      <c r="S76" s="38"/>
      <c r="T76" s="39"/>
      <c r="U76" s="38"/>
      <c r="V76" s="38"/>
      <c r="W76" s="45"/>
      <c r="X76" s="45"/>
      <c r="Y76" s="37"/>
      <c r="Z76" s="37"/>
      <c r="AA76" s="37"/>
      <c r="AB76" s="36"/>
      <c r="AC76" s="38"/>
      <c r="AD76" s="38"/>
      <c r="AE76" s="38"/>
      <c r="AF76" s="38"/>
      <c r="AG76" s="39"/>
      <c r="AH76" s="12"/>
      <c r="AI76" s="12"/>
      <c r="AJ76" s="12"/>
      <c r="AK76" s="12"/>
    </row>
    <row r="77" spans="1:37" ht="15.75">
      <c r="A77" s="46"/>
      <c r="B77" s="40"/>
      <c r="C77" s="41"/>
      <c r="D77" s="40"/>
      <c r="E77" s="42"/>
      <c r="F77" s="42"/>
      <c r="G77" s="42"/>
      <c r="H77" s="42"/>
      <c r="I77" s="43"/>
      <c r="J77" s="41"/>
      <c r="K77" s="41"/>
      <c r="L77" s="41"/>
      <c r="M77" s="41"/>
      <c r="N77" s="40"/>
      <c r="O77" s="42"/>
      <c r="P77" s="42"/>
      <c r="Q77" s="42"/>
      <c r="R77" s="40"/>
      <c r="S77" s="42"/>
      <c r="T77" s="43"/>
      <c r="U77" s="42"/>
      <c r="V77" s="42"/>
      <c r="W77" s="44"/>
      <c r="X77" s="44"/>
      <c r="Y77" s="41"/>
      <c r="Z77" s="41"/>
      <c r="AA77" s="41"/>
      <c r="AB77" s="40"/>
      <c r="AC77" s="42"/>
      <c r="AD77" s="42"/>
      <c r="AE77" s="42"/>
      <c r="AF77" s="42"/>
      <c r="AG77" s="43"/>
      <c r="AH77" s="12"/>
      <c r="AI77" s="12"/>
      <c r="AJ77" s="12"/>
      <c r="AK77" s="12"/>
    </row>
    <row r="78" spans="1:37" ht="15.75">
      <c r="A78" s="35"/>
      <c r="B78" s="36"/>
      <c r="C78" s="37"/>
      <c r="D78" s="36"/>
      <c r="E78" s="38"/>
      <c r="F78" s="38"/>
      <c r="G78" s="38"/>
      <c r="H78" s="38"/>
      <c r="I78" s="39"/>
      <c r="J78" s="37"/>
      <c r="K78" s="37"/>
      <c r="L78" s="37"/>
      <c r="M78" s="37"/>
      <c r="N78" s="36"/>
      <c r="O78" s="38"/>
      <c r="P78" s="38"/>
      <c r="Q78" s="38"/>
      <c r="R78" s="36"/>
      <c r="S78" s="38"/>
      <c r="T78" s="39"/>
      <c r="U78" s="38"/>
      <c r="V78" s="38"/>
      <c r="W78" s="45"/>
      <c r="X78" s="45"/>
      <c r="Y78" s="37"/>
      <c r="Z78" s="37"/>
      <c r="AA78" s="37"/>
      <c r="AB78" s="36"/>
      <c r="AC78" s="38"/>
      <c r="AD78" s="38"/>
      <c r="AE78" s="38"/>
      <c r="AF78" s="38"/>
      <c r="AG78" s="39"/>
      <c r="AH78" s="12"/>
      <c r="AI78" s="12"/>
      <c r="AJ78" s="12"/>
      <c r="AK78" s="12"/>
    </row>
    <row r="79" spans="1:37" ht="15.75">
      <c r="A79" s="46"/>
      <c r="B79" s="40"/>
      <c r="C79" s="41"/>
      <c r="D79" s="40"/>
      <c r="E79" s="42"/>
      <c r="F79" s="42"/>
      <c r="G79" s="42"/>
      <c r="H79" s="42"/>
      <c r="I79" s="43"/>
      <c r="J79" s="41"/>
      <c r="K79" s="41"/>
      <c r="L79" s="41"/>
      <c r="M79" s="41"/>
      <c r="N79" s="40"/>
      <c r="O79" s="42"/>
      <c r="P79" s="42"/>
      <c r="Q79" s="42"/>
      <c r="R79" s="40"/>
      <c r="S79" s="42"/>
      <c r="T79" s="43"/>
      <c r="U79" s="42"/>
      <c r="V79" s="42"/>
      <c r="W79" s="44"/>
      <c r="X79" s="44"/>
      <c r="Y79" s="41"/>
      <c r="Z79" s="41"/>
      <c r="AA79" s="41"/>
      <c r="AB79" s="40"/>
      <c r="AC79" s="42"/>
      <c r="AD79" s="42"/>
      <c r="AE79" s="42"/>
      <c r="AF79" s="42"/>
      <c r="AG79" s="43"/>
      <c r="AH79" s="12"/>
      <c r="AI79" s="12"/>
      <c r="AJ79" s="12"/>
      <c r="AK79" s="12"/>
    </row>
    <row r="80" spans="1:37" ht="15.75">
      <c r="A80" s="35"/>
      <c r="B80" s="36"/>
      <c r="C80" s="37"/>
      <c r="D80" s="36"/>
      <c r="E80" s="38"/>
      <c r="F80" s="38"/>
      <c r="G80" s="38"/>
      <c r="H80" s="38"/>
      <c r="I80" s="39"/>
      <c r="J80" s="37"/>
      <c r="K80" s="37"/>
      <c r="L80" s="37"/>
      <c r="M80" s="37"/>
      <c r="N80" s="36"/>
      <c r="O80" s="38"/>
      <c r="P80" s="38"/>
      <c r="Q80" s="38"/>
      <c r="R80" s="36"/>
      <c r="S80" s="38"/>
      <c r="T80" s="39"/>
      <c r="U80" s="38"/>
      <c r="V80" s="38"/>
      <c r="W80" s="45"/>
      <c r="X80" s="45"/>
      <c r="Y80" s="37"/>
      <c r="Z80" s="37"/>
      <c r="AA80" s="37"/>
      <c r="AB80" s="36"/>
      <c r="AC80" s="38"/>
      <c r="AD80" s="38"/>
      <c r="AE80" s="38"/>
      <c r="AF80" s="38"/>
      <c r="AG80" s="39"/>
      <c r="AH80" s="12"/>
      <c r="AI80" s="12"/>
      <c r="AJ80" s="12"/>
      <c r="AK80" s="12"/>
    </row>
    <row r="81" spans="1:37" ht="15.75">
      <c r="A81" s="46"/>
      <c r="B81" s="40"/>
      <c r="C81" s="41"/>
      <c r="D81" s="40"/>
      <c r="E81" s="42"/>
      <c r="F81" s="42"/>
      <c r="G81" s="42"/>
      <c r="H81" s="42"/>
      <c r="I81" s="43"/>
      <c r="J81" s="41"/>
      <c r="K81" s="41"/>
      <c r="L81" s="41"/>
      <c r="M81" s="41"/>
      <c r="N81" s="40"/>
      <c r="O81" s="42"/>
      <c r="P81" s="42"/>
      <c r="Q81" s="42"/>
      <c r="R81" s="40"/>
      <c r="S81" s="42"/>
      <c r="T81" s="43"/>
      <c r="U81" s="42"/>
      <c r="V81" s="42"/>
      <c r="W81" s="44"/>
      <c r="X81" s="44"/>
      <c r="Y81" s="41"/>
      <c r="Z81" s="41"/>
      <c r="AA81" s="41"/>
      <c r="AB81" s="40"/>
      <c r="AC81" s="42"/>
      <c r="AD81" s="42"/>
      <c r="AE81" s="42"/>
      <c r="AF81" s="42"/>
      <c r="AG81" s="43"/>
      <c r="AH81" s="12"/>
      <c r="AI81" s="12"/>
      <c r="AJ81" s="12"/>
      <c r="AK81" s="12"/>
    </row>
    <row r="82" spans="1:37" ht="15.75">
      <c r="A82" s="35"/>
      <c r="B82" s="36"/>
      <c r="C82" s="37"/>
      <c r="D82" s="36"/>
      <c r="E82" s="38"/>
      <c r="F82" s="38"/>
      <c r="G82" s="38"/>
      <c r="H82" s="38"/>
      <c r="I82" s="39"/>
      <c r="J82" s="37"/>
      <c r="K82" s="37"/>
      <c r="L82" s="37"/>
      <c r="M82" s="37"/>
      <c r="N82" s="36"/>
      <c r="O82" s="38"/>
      <c r="P82" s="38"/>
      <c r="Q82" s="38"/>
      <c r="R82" s="36"/>
      <c r="S82" s="38"/>
      <c r="T82" s="39"/>
      <c r="U82" s="38"/>
      <c r="V82" s="38"/>
      <c r="W82" s="45"/>
      <c r="X82" s="45"/>
      <c r="Y82" s="37"/>
      <c r="Z82" s="37"/>
      <c r="AA82" s="37"/>
      <c r="AB82" s="36"/>
      <c r="AC82" s="38"/>
      <c r="AD82" s="38"/>
      <c r="AE82" s="38"/>
      <c r="AF82" s="38"/>
      <c r="AG82" s="39"/>
      <c r="AH82" s="12"/>
      <c r="AI82" s="12"/>
      <c r="AJ82" s="12"/>
      <c r="AK82" s="12"/>
    </row>
    <row r="83" spans="1:37" ht="15.75">
      <c r="A83" s="46"/>
      <c r="B83" s="40"/>
      <c r="C83" s="41"/>
      <c r="D83" s="40"/>
      <c r="E83" s="42"/>
      <c r="F83" s="42"/>
      <c r="G83" s="42"/>
      <c r="H83" s="42"/>
      <c r="I83" s="43"/>
      <c r="J83" s="41"/>
      <c r="K83" s="41"/>
      <c r="L83" s="41"/>
      <c r="M83" s="41"/>
      <c r="N83" s="40"/>
      <c r="O83" s="42"/>
      <c r="P83" s="42"/>
      <c r="Q83" s="42"/>
      <c r="R83" s="40"/>
      <c r="S83" s="42"/>
      <c r="T83" s="43"/>
      <c r="U83" s="42"/>
      <c r="V83" s="42"/>
      <c r="W83" s="44"/>
      <c r="X83" s="44"/>
      <c r="Y83" s="41"/>
      <c r="Z83" s="41"/>
      <c r="AA83" s="41"/>
      <c r="AB83" s="40"/>
      <c r="AC83" s="42"/>
      <c r="AD83" s="42"/>
      <c r="AE83" s="42"/>
      <c r="AF83" s="42"/>
      <c r="AG83" s="43"/>
      <c r="AH83" s="12"/>
      <c r="AI83" s="12"/>
      <c r="AJ83" s="12"/>
      <c r="AK83" s="12"/>
    </row>
    <row r="84" spans="1:37" ht="15.75">
      <c r="A84" s="35"/>
      <c r="B84" s="36"/>
      <c r="C84" s="37"/>
      <c r="D84" s="36"/>
      <c r="E84" s="38"/>
      <c r="F84" s="38"/>
      <c r="G84" s="38"/>
      <c r="H84" s="38"/>
      <c r="I84" s="39"/>
      <c r="J84" s="37"/>
      <c r="K84" s="37"/>
      <c r="L84" s="37"/>
      <c r="M84" s="37"/>
      <c r="N84" s="36"/>
      <c r="O84" s="38"/>
      <c r="P84" s="38"/>
      <c r="Q84" s="38"/>
      <c r="R84" s="36"/>
      <c r="S84" s="38"/>
      <c r="T84" s="39"/>
      <c r="U84" s="38"/>
      <c r="V84" s="38"/>
      <c r="W84" s="45"/>
      <c r="X84" s="45"/>
      <c r="Y84" s="37"/>
      <c r="Z84" s="37"/>
      <c r="AA84" s="37"/>
      <c r="AB84" s="36"/>
      <c r="AC84" s="38"/>
      <c r="AD84" s="38"/>
      <c r="AE84" s="38"/>
      <c r="AF84" s="38"/>
      <c r="AG84" s="39"/>
      <c r="AH84" s="12"/>
      <c r="AI84" s="12"/>
      <c r="AJ84" s="12"/>
      <c r="AK84" s="12"/>
    </row>
    <row r="85" spans="1:37" ht="15.75">
      <c r="A85" s="46"/>
      <c r="B85" s="40"/>
      <c r="C85" s="41"/>
      <c r="D85" s="40"/>
      <c r="E85" s="42"/>
      <c r="F85" s="42"/>
      <c r="G85" s="42"/>
      <c r="H85" s="42"/>
      <c r="I85" s="43"/>
      <c r="J85" s="41"/>
      <c r="K85" s="41"/>
      <c r="L85" s="41"/>
      <c r="M85" s="41"/>
      <c r="N85" s="40"/>
      <c r="O85" s="42"/>
      <c r="P85" s="42"/>
      <c r="Q85" s="42"/>
      <c r="R85" s="40"/>
      <c r="S85" s="42"/>
      <c r="T85" s="43"/>
      <c r="U85" s="42"/>
      <c r="V85" s="42"/>
      <c r="W85" s="44"/>
      <c r="X85" s="44"/>
      <c r="Y85" s="41"/>
      <c r="Z85" s="41"/>
      <c r="AA85" s="41"/>
      <c r="AB85" s="40"/>
      <c r="AC85" s="42"/>
      <c r="AD85" s="42"/>
      <c r="AE85" s="42"/>
      <c r="AF85" s="42"/>
      <c r="AG85" s="43"/>
      <c r="AH85" s="12"/>
      <c r="AI85" s="12"/>
      <c r="AJ85" s="12"/>
      <c r="AK85" s="12"/>
    </row>
    <row r="86" spans="1:37" ht="15.75">
      <c r="A86" s="35"/>
      <c r="B86" s="36"/>
      <c r="C86" s="37"/>
      <c r="D86" s="36"/>
      <c r="E86" s="38"/>
      <c r="F86" s="38"/>
      <c r="G86" s="38"/>
      <c r="H86" s="38"/>
      <c r="I86" s="39"/>
      <c r="J86" s="37"/>
      <c r="K86" s="37"/>
      <c r="L86" s="37"/>
      <c r="M86" s="37"/>
      <c r="N86" s="36"/>
      <c r="O86" s="38"/>
      <c r="P86" s="38"/>
      <c r="Q86" s="38"/>
      <c r="R86" s="36"/>
      <c r="S86" s="38"/>
      <c r="T86" s="39"/>
      <c r="U86" s="38"/>
      <c r="V86" s="38"/>
      <c r="W86" s="45"/>
      <c r="X86" s="45"/>
      <c r="Y86" s="37"/>
      <c r="Z86" s="37"/>
      <c r="AA86" s="37"/>
      <c r="AB86" s="36"/>
      <c r="AC86" s="38"/>
      <c r="AD86" s="38"/>
      <c r="AE86" s="38"/>
      <c r="AF86" s="38"/>
      <c r="AG86" s="39"/>
      <c r="AH86" s="12"/>
      <c r="AI86" s="12"/>
      <c r="AJ86" s="12"/>
      <c r="AK86" s="12"/>
    </row>
    <row r="87" spans="1:37" ht="15.75">
      <c r="A87" s="46"/>
      <c r="B87" s="40"/>
      <c r="C87" s="41"/>
      <c r="D87" s="40"/>
      <c r="E87" s="42"/>
      <c r="F87" s="42"/>
      <c r="G87" s="42"/>
      <c r="H87" s="42"/>
      <c r="I87" s="43"/>
      <c r="J87" s="41"/>
      <c r="K87" s="41"/>
      <c r="L87" s="41"/>
      <c r="M87" s="41"/>
      <c r="N87" s="40"/>
      <c r="O87" s="42"/>
      <c r="P87" s="42"/>
      <c r="Q87" s="42"/>
      <c r="R87" s="40"/>
      <c r="S87" s="42"/>
      <c r="T87" s="43"/>
      <c r="U87" s="42"/>
      <c r="V87" s="42"/>
      <c r="W87" s="44"/>
      <c r="X87" s="44"/>
      <c r="Y87" s="41"/>
      <c r="Z87" s="41"/>
      <c r="AA87" s="41"/>
      <c r="AB87" s="40"/>
      <c r="AC87" s="42"/>
      <c r="AD87" s="42"/>
      <c r="AE87" s="42"/>
      <c r="AF87" s="42"/>
      <c r="AG87" s="43"/>
      <c r="AH87" s="12"/>
      <c r="AI87" s="12"/>
      <c r="AJ87" s="12"/>
      <c r="AK87" s="12"/>
    </row>
    <row r="88" spans="1:37" ht="15.75">
      <c r="A88" s="35"/>
      <c r="B88" s="36"/>
      <c r="C88" s="37"/>
      <c r="D88" s="36"/>
      <c r="E88" s="38"/>
      <c r="F88" s="38"/>
      <c r="G88" s="38"/>
      <c r="H88" s="38"/>
      <c r="I88" s="39"/>
      <c r="J88" s="37"/>
      <c r="K88" s="37"/>
      <c r="L88" s="37"/>
      <c r="M88" s="37"/>
      <c r="N88" s="36"/>
      <c r="O88" s="38"/>
      <c r="P88" s="38"/>
      <c r="Q88" s="38"/>
      <c r="R88" s="36"/>
      <c r="S88" s="38"/>
      <c r="T88" s="39"/>
      <c r="U88" s="38"/>
      <c r="V88" s="38"/>
      <c r="W88" s="45"/>
      <c r="X88" s="45"/>
      <c r="Y88" s="37"/>
      <c r="Z88" s="37"/>
      <c r="AA88" s="37"/>
      <c r="AB88" s="36"/>
      <c r="AC88" s="38"/>
      <c r="AD88" s="38"/>
      <c r="AE88" s="38"/>
      <c r="AF88" s="38"/>
      <c r="AG88" s="39"/>
      <c r="AH88" s="12"/>
      <c r="AI88" s="12"/>
      <c r="AJ88" s="12"/>
      <c r="AK88" s="12"/>
    </row>
    <row r="89" spans="1:37" ht="15.75">
      <c r="A89" s="46"/>
      <c r="B89" s="40"/>
      <c r="C89" s="41"/>
      <c r="D89" s="40"/>
      <c r="E89" s="42"/>
      <c r="F89" s="42"/>
      <c r="G89" s="42"/>
      <c r="H89" s="42"/>
      <c r="I89" s="43"/>
      <c r="J89" s="41"/>
      <c r="K89" s="41"/>
      <c r="L89" s="41"/>
      <c r="M89" s="41"/>
      <c r="N89" s="40"/>
      <c r="O89" s="42"/>
      <c r="P89" s="42"/>
      <c r="Q89" s="42"/>
      <c r="R89" s="40"/>
      <c r="S89" s="42"/>
      <c r="T89" s="43"/>
      <c r="U89" s="42"/>
      <c r="V89" s="42"/>
      <c r="W89" s="44"/>
      <c r="X89" s="44"/>
      <c r="Y89" s="41"/>
      <c r="Z89" s="41"/>
      <c r="AA89" s="41"/>
      <c r="AB89" s="40"/>
      <c r="AC89" s="42"/>
      <c r="AD89" s="42"/>
      <c r="AE89" s="42"/>
      <c r="AF89" s="42"/>
      <c r="AG89" s="43"/>
      <c r="AH89" s="12"/>
      <c r="AI89" s="12"/>
      <c r="AJ89" s="12"/>
      <c r="AK89" s="12"/>
    </row>
    <row r="90" spans="1:37" ht="15.75">
      <c r="A90" s="35"/>
      <c r="B90" s="36"/>
      <c r="C90" s="37"/>
      <c r="D90" s="36"/>
      <c r="E90" s="38"/>
      <c r="F90" s="38"/>
      <c r="G90" s="38"/>
      <c r="H90" s="38"/>
      <c r="I90" s="39"/>
      <c r="J90" s="37"/>
      <c r="K90" s="37"/>
      <c r="L90" s="37"/>
      <c r="M90" s="37"/>
      <c r="N90" s="36"/>
      <c r="O90" s="38"/>
      <c r="P90" s="38"/>
      <c r="Q90" s="38"/>
      <c r="R90" s="36"/>
      <c r="S90" s="38"/>
      <c r="T90" s="39"/>
      <c r="U90" s="38"/>
      <c r="V90" s="38"/>
      <c r="W90" s="45"/>
      <c r="X90" s="45"/>
      <c r="Y90" s="37"/>
      <c r="Z90" s="37"/>
      <c r="AA90" s="37"/>
      <c r="AB90" s="36"/>
      <c r="AC90" s="38"/>
      <c r="AD90" s="38"/>
      <c r="AE90" s="38"/>
      <c r="AF90" s="38"/>
      <c r="AG90" s="39"/>
      <c r="AH90" s="12"/>
      <c r="AI90" s="12"/>
      <c r="AJ90" s="12"/>
      <c r="AK90" s="12"/>
    </row>
    <row r="91" spans="1:37" ht="15.75">
      <c r="A91" s="46"/>
      <c r="B91" s="40"/>
      <c r="C91" s="41"/>
      <c r="D91" s="40"/>
      <c r="E91" s="42"/>
      <c r="F91" s="42"/>
      <c r="G91" s="42"/>
      <c r="H91" s="42"/>
      <c r="I91" s="43"/>
      <c r="J91" s="41"/>
      <c r="K91" s="41"/>
      <c r="L91" s="41"/>
      <c r="M91" s="41"/>
      <c r="N91" s="40"/>
      <c r="O91" s="42"/>
      <c r="P91" s="42"/>
      <c r="Q91" s="42"/>
      <c r="R91" s="40"/>
      <c r="S91" s="42"/>
      <c r="T91" s="43"/>
      <c r="U91" s="42"/>
      <c r="V91" s="42"/>
      <c r="W91" s="44"/>
      <c r="X91" s="44"/>
      <c r="Y91" s="41"/>
      <c r="Z91" s="41"/>
      <c r="AA91" s="41"/>
      <c r="AB91" s="40"/>
      <c r="AC91" s="42"/>
      <c r="AD91" s="42"/>
      <c r="AE91" s="42"/>
      <c r="AF91" s="42"/>
      <c r="AG91" s="43"/>
      <c r="AH91" s="12"/>
      <c r="AI91" s="12"/>
      <c r="AJ91" s="12"/>
      <c r="AK91" s="12"/>
    </row>
    <row r="92" spans="1:37" ht="15.75">
      <c r="A92" s="35"/>
      <c r="B92" s="36"/>
      <c r="C92" s="37"/>
      <c r="D92" s="36"/>
      <c r="E92" s="38"/>
      <c r="F92" s="38"/>
      <c r="G92" s="38"/>
      <c r="H92" s="38"/>
      <c r="I92" s="39"/>
      <c r="J92" s="37"/>
      <c r="K92" s="37"/>
      <c r="L92" s="37"/>
      <c r="M92" s="37"/>
      <c r="N92" s="36"/>
      <c r="O92" s="38"/>
      <c r="P92" s="38"/>
      <c r="Q92" s="38"/>
      <c r="R92" s="36"/>
      <c r="S92" s="38"/>
      <c r="T92" s="39"/>
      <c r="U92" s="38"/>
      <c r="V92" s="38"/>
      <c r="W92" s="45"/>
      <c r="X92" s="45"/>
      <c r="Y92" s="37"/>
      <c r="Z92" s="37"/>
      <c r="AA92" s="37"/>
      <c r="AB92" s="36"/>
      <c r="AC92" s="38"/>
      <c r="AD92" s="38"/>
      <c r="AE92" s="38"/>
      <c r="AF92" s="38"/>
      <c r="AG92" s="39"/>
      <c r="AH92" s="12"/>
      <c r="AI92" s="12"/>
      <c r="AJ92" s="12"/>
      <c r="AK92" s="12"/>
    </row>
    <row r="93" spans="1:37" ht="15.75">
      <c r="A93" s="46"/>
      <c r="B93" s="40"/>
      <c r="C93" s="41"/>
      <c r="D93" s="40"/>
      <c r="E93" s="42"/>
      <c r="F93" s="42"/>
      <c r="G93" s="42"/>
      <c r="H93" s="42"/>
      <c r="I93" s="43"/>
      <c r="J93" s="41"/>
      <c r="K93" s="41"/>
      <c r="L93" s="41"/>
      <c r="M93" s="41"/>
      <c r="N93" s="40"/>
      <c r="O93" s="42"/>
      <c r="P93" s="42"/>
      <c r="Q93" s="42"/>
      <c r="R93" s="40"/>
      <c r="S93" s="42"/>
      <c r="T93" s="43"/>
      <c r="U93" s="42"/>
      <c r="V93" s="42"/>
      <c r="W93" s="44"/>
      <c r="X93" s="44"/>
      <c r="Y93" s="41"/>
      <c r="Z93" s="41"/>
      <c r="AA93" s="41"/>
      <c r="AB93" s="40"/>
      <c r="AC93" s="42"/>
      <c r="AD93" s="42"/>
      <c r="AE93" s="42"/>
      <c r="AF93" s="42"/>
      <c r="AG93" s="43"/>
      <c r="AH93" s="12"/>
      <c r="AI93" s="12"/>
      <c r="AJ93" s="12"/>
      <c r="AK93" s="12"/>
    </row>
    <row r="94" spans="1:37" ht="15.75">
      <c r="A94" s="35"/>
      <c r="B94" s="36"/>
      <c r="C94" s="37"/>
      <c r="D94" s="36"/>
      <c r="E94" s="38"/>
      <c r="F94" s="38"/>
      <c r="G94" s="38"/>
      <c r="H94" s="38"/>
      <c r="I94" s="39"/>
      <c r="J94" s="37"/>
      <c r="K94" s="37"/>
      <c r="L94" s="37"/>
      <c r="M94" s="37"/>
      <c r="N94" s="36"/>
      <c r="O94" s="38"/>
      <c r="P94" s="38"/>
      <c r="Q94" s="38"/>
      <c r="R94" s="36"/>
      <c r="S94" s="38"/>
      <c r="T94" s="39"/>
      <c r="U94" s="38"/>
      <c r="V94" s="38"/>
      <c r="W94" s="45"/>
      <c r="X94" s="45"/>
      <c r="Y94" s="37"/>
      <c r="Z94" s="37"/>
      <c r="AA94" s="37"/>
      <c r="AB94" s="36"/>
      <c r="AC94" s="38"/>
      <c r="AD94" s="38"/>
      <c r="AE94" s="38"/>
      <c r="AF94" s="38"/>
      <c r="AG94" s="39"/>
      <c r="AH94" s="12"/>
      <c r="AI94" s="12"/>
      <c r="AJ94" s="12"/>
      <c r="AK94" s="12"/>
    </row>
    <row r="95" spans="1:37" ht="15.75">
      <c r="A95" s="46"/>
      <c r="B95" s="40"/>
      <c r="C95" s="41"/>
      <c r="D95" s="40"/>
      <c r="E95" s="42"/>
      <c r="F95" s="42"/>
      <c r="G95" s="42"/>
      <c r="H95" s="42"/>
      <c r="I95" s="43"/>
      <c r="J95" s="41"/>
      <c r="K95" s="41"/>
      <c r="L95" s="41"/>
      <c r="M95" s="41"/>
      <c r="N95" s="40"/>
      <c r="O95" s="42"/>
      <c r="P95" s="42"/>
      <c r="Q95" s="42"/>
      <c r="R95" s="40"/>
      <c r="S95" s="42"/>
      <c r="T95" s="43"/>
      <c r="U95" s="42"/>
      <c r="V95" s="42"/>
      <c r="W95" s="42"/>
      <c r="X95" s="42"/>
      <c r="Y95" s="41"/>
      <c r="Z95" s="41"/>
      <c r="AA95" s="41"/>
      <c r="AB95" s="40"/>
      <c r="AC95" s="42"/>
      <c r="AD95" s="42"/>
      <c r="AE95" s="42"/>
      <c r="AF95" s="42"/>
      <c r="AG95" s="43"/>
      <c r="AH95" s="12"/>
      <c r="AI95" s="12"/>
      <c r="AJ95" s="12"/>
      <c r="AK95" s="12"/>
    </row>
    <row r="96" spans="1:37" ht="15.75">
      <c r="A96" s="35"/>
      <c r="B96" s="36"/>
      <c r="C96" s="37"/>
      <c r="D96" s="36"/>
      <c r="E96" s="38"/>
      <c r="F96" s="38"/>
      <c r="G96" s="38"/>
      <c r="H96" s="38"/>
      <c r="I96" s="39"/>
      <c r="J96" s="37"/>
      <c r="K96" s="37"/>
      <c r="L96" s="37"/>
      <c r="M96" s="37"/>
      <c r="N96" s="36"/>
      <c r="O96" s="38"/>
      <c r="P96" s="38"/>
      <c r="Q96" s="38"/>
      <c r="R96" s="36"/>
      <c r="S96" s="38"/>
      <c r="T96" s="39"/>
      <c r="U96" s="38"/>
      <c r="V96" s="38"/>
      <c r="W96" s="45"/>
      <c r="X96" s="45"/>
      <c r="Y96" s="37"/>
      <c r="Z96" s="37"/>
      <c r="AA96" s="37"/>
      <c r="AB96" s="36"/>
      <c r="AC96" s="38"/>
      <c r="AD96" s="38"/>
      <c r="AE96" s="38"/>
      <c r="AF96" s="38"/>
      <c r="AG96" s="39"/>
      <c r="AH96" s="12"/>
      <c r="AI96" s="12"/>
      <c r="AJ96" s="12"/>
      <c r="AK96" s="12"/>
    </row>
    <row r="97" spans="1:37" ht="15.75">
      <c r="A97" s="46"/>
      <c r="B97" s="40"/>
      <c r="C97" s="41"/>
      <c r="D97" s="40"/>
      <c r="E97" s="42"/>
      <c r="F97" s="42"/>
      <c r="G97" s="42"/>
      <c r="H97" s="42"/>
      <c r="I97" s="43"/>
      <c r="J97" s="41"/>
      <c r="K97" s="41"/>
      <c r="L97" s="41"/>
      <c r="M97" s="41"/>
      <c r="N97" s="40"/>
      <c r="O97" s="42"/>
      <c r="P97" s="42"/>
      <c r="Q97" s="42"/>
      <c r="R97" s="40"/>
      <c r="S97" s="42"/>
      <c r="T97" s="43"/>
      <c r="U97" s="42"/>
      <c r="V97" s="42"/>
      <c r="W97" s="44"/>
      <c r="X97" s="44"/>
      <c r="Y97" s="41"/>
      <c r="Z97" s="41"/>
      <c r="AA97" s="41"/>
      <c r="AB97" s="40"/>
      <c r="AC97" s="42"/>
      <c r="AD97" s="42"/>
      <c r="AE97" s="42"/>
      <c r="AF97" s="42"/>
      <c r="AG97" s="43"/>
      <c r="AH97" s="12"/>
      <c r="AI97" s="12"/>
      <c r="AJ97" s="12"/>
      <c r="AK97" s="12"/>
    </row>
    <row r="98" spans="1:37" ht="15.75">
      <c r="A98" s="35"/>
      <c r="B98" s="36"/>
      <c r="C98" s="37"/>
      <c r="D98" s="36"/>
      <c r="E98" s="38"/>
      <c r="F98" s="38"/>
      <c r="G98" s="38"/>
      <c r="H98" s="38"/>
      <c r="I98" s="39"/>
      <c r="J98" s="37"/>
      <c r="K98" s="37"/>
      <c r="L98" s="37"/>
      <c r="M98" s="37"/>
      <c r="N98" s="36"/>
      <c r="O98" s="38"/>
      <c r="P98" s="38"/>
      <c r="Q98" s="38"/>
      <c r="R98" s="36"/>
      <c r="S98" s="38"/>
      <c r="T98" s="39"/>
      <c r="U98" s="38"/>
      <c r="V98" s="38"/>
      <c r="W98" s="45"/>
      <c r="X98" s="45"/>
      <c r="Y98" s="37"/>
      <c r="Z98" s="37"/>
      <c r="AA98" s="37"/>
      <c r="AB98" s="36"/>
      <c r="AC98" s="38"/>
      <c r="AD98" s="38"/>
      <c r="AE98" s="38"/>
      <c r="AF98" s="38"/>
      <c r="AG98" s="39"/>
      <c r="AH98" s="12"/>
      <c r="AI98" s="12"/>
      <c r="AJ98" s="12"/>
      <c r="AK98" s="12"/>
    </row>
    <row r="99" spans="1:37" ht="15.75">
      <c r="A99" s="46"/>
      <c r="B99" s="40"/>
      <c r="C99" s="41"/>
      <c r="D99" s="40"/>
      <c r="E99" s="42"/>
      <c r="F99" s="42"/>
      <c r="G99" s="42"/>
      <c r="H99" s="42"/>
      <c r="I99" s="43"/>
      <c r="J99" s="41"/>
      <c r="K99" s="41"/>
      <c r="L99" s="41"/>
      <c r="M99" s="41"/>
      <c r="N99" s="40"/>
      <c r="O99" s="42"/>
      <c r="P99" s="42"/>
      <c r="Q99" s="42"/>
      <c r="R99" s="40"/>
      <c r="S99" s="42"/>
      <c r="T99" s="43"/>
      <c r="U99" s="42"/>
      <c r="V99" s="42"/>
      <c r="W99" s="44"/>
      <c r="X99" s="44"/>
      <c r="Y99" s="41"/>
      <c r="Z99" s="41"/>
      <c r="AA99" s="41"/>
      <c r="AB99" s="40"/>
      <c r="AC99" s="42"/>
      <c r="AD99" s="42"/>
      <c r="AE99" s="42"/>
      <c r="AF99" s="42"/>
      <c r="AG99" s="43"/>
      <c r="AH99" s="12"/>
      <c r="AI99" s="12"/>
      <c r="AJ99" s="12"/>
      <c r="AK99" s="12"/>
    </row>
    <row r="100" spans="1:37" ht="15.75">
      <c r="A100" s="35"/>
      <c r="B100" s="36"/>
      <c r="C100" s="37"/>
      <c r="D100" s="36"/>
      <c r="E100" s="38"/>
      <c r="F100" s="38"/>
      <c r="G100" s="38"/>
      <c r="H100" s="38"/>
      <c r="I100" s="39"/>
      <c r="J100" s="37"/>
      <c r="K100" s="37"/>
      <c r="L100" s="37"/>
      <c r="M100" s="37"/>
      <c r="N100" s="36"/>
      <c r="O100" s="38"/>
      <c r="P100" s="38"/>
      <c r="Q100" s="38"/>
      <c r="R100" s="36"/>
      <c r="S100" s="38"/>
      <c r="T100" s="39"/>
      <c r="U100" s="38"/>
      <c r="V100" s="38"/>
      <c r="W100" s="45"/>
      <c r="X100" s="45"/>
      <c r="Y100" s="37"/>
      <c r="Z100" s="37"/>
      <c r="AA100" s="37"/>
      <c r="AB100" s="36"/>
      <c r="AC100" s="38"/>
      <c r="AD100" s="38"/>
      <c r="AE100" s="38"/>
      <c r="AF100" s="38"/>
      <c r="AG100" s="39"/>
      <c r="AH100" s="12"/>
      <c r="AI100" s="12"/>
      <c r="AJ100" s="12"/>
      <c r="AK100" s="12"/>
    </row>
    <row r="101" spans="1:37" ht="15.75">
      <c r="A101" s="46"/>
      <c r="B101" s="47"/>
      <c r="C101" s="48"/>
      <c r="D101" s="47"/>
      <c r="E101" s="49"/>
      <c r="F101" s="49"/>
      <c r="G101" s="49"/>
      <c r="H101" s="49"/>
      <c r="I101" s="50"/>
      <c r="J101" s="48"/>
      <c r="K101" s="48"/>
      <c r="L101" s="48"/>
      <c r="M101" s="48"/>
      <c r="N101" s="47"/>
      <c r="O101" s="49"/>
      <c r="P101" s="49"/>
      <c r="Q101" s="49"/>
      <c r="R101" s="47"/>
      <c r="S101" s="49"/>
      <c r="T101" s="50"/>
      <c r="U101" s="49"/>
      <c r="V101" s="49"/>
      <c r="W101" s="51"/>
      <c r="X101" s="51"/>
      <c r="Y101" s="48"/>
      <c r="Z101" s="48"/>
      <c r="AA101" s="48"/>
      <c r="AB101" s="47"/>
      <c r="AC101" s="49"/>
      <c r="AD101" s="49"/>
      <c r="AE101" s="49"/>
      <c r="AF101" s="49"/>
      <c r="AG101" s="50"/>
      <c r="AH101" s="12"/>
      <c r="AI101" s="12"/>
      <c r="AJ101" s="12"/>
      <c r="AK101" s="12"/>
    </row>
    <row r="102" spans="1:37" ht="15.75">
      <c r="A102" s="35"/>
      <c r="B102" s="36"/>
      <c r="C102" s="37"/>
      <c r="D102" s="36"/>
      <c r="E102" s="38"/>
      <c r="F102" s="38"/>
      <c r="G102" s="38"/>
      <c r="H102" s="38"/>
      <c r="I102" s="39"/>
      <c r="J102" s="37"/>
      <c r="K102" s="37"/>
      <c r="L102" s="37"/>
      <c r="M102" s="37"/>
      <c r="N102" s="36"/>
      <c r="O102" s="38"/>
      <c r="P102" s="38"/>
      <c r="Q102" s="38"/>
      <c r="R102" s="36"/>
      <c r="S102" s="38"/>
      <c r="T102" s="39"/>
      <c r="U102" s="38"/>
      <c r="V102" s="38"/>
      <c r="W102" s="45"/>
      <c r="X102" s="45"/>
      <c r="Y102" s="37"/>
      <c r="Z102" s="37"/>
      <c r="AA102" s="37"/>
      <c r="AB102" s="36"/>
      <c r="AC102" s="38"/>
      <c r="AD102" s="38"/>
      <c r="AE102" s="38"/>
      <c r="AF102" s="38"/>
      <c r="AG102" s="39"/>
      <c r="AH102" s="12"/>
      <c r="AI102" s="12"/>
      <c r="AJ102" s="12"/>
      <c r="AK102" s="12"/>
    </row>
    <row r="103" spans="1:37" ht="15.75">
      <c r="A103" s="46"/>
      <c r="B103" s="40"/>
      <c r="C103" s="41"/>
      <c r="D103" s="40"/>
      <c r="E103" s="42"/>
      <c r="F103" s="42"/>
      <c r="G103" s="42"/>
      <c r="H103" s="42"/>
      <c r="I103" s="43"/>
      <c r="J103" s="41"/>
      <c r="K103" s="41"/>
      <c r="L103" s="41"/>
      <c r="M103" s="41"/>
      <c r="N103" s="40"/>
      <c r="O103" s="42"/>
      <c r="P103" s="42"/>
      <c r="Q103" s="42"/>
      <c r="R103" s="40"/>
      <c r="S103" s="42"/>
      <c r="T103" s="43"/>
      <c r="U103" s="42"/>
      <c r="V103" s="42"/>
      <c r="W103" s="44"/>
      <c r="X103" s="44"/>
      <c r="Y103" s="41"/>
      <c r="Z103" s="41"/>
      <c r="AA103" s="41"/>
      <c r="AB103" s="40"/>
      <c r="AC103" s="42"/>
      <c r="AD103" s="42"/>
      <c r="AE103" s="42"/>
      <c r="AF103" s="42"/>
      <c r="AG103" s="43"/>
      <c r="AH103" s="12"/>
      <c r="AI103" s="12"/>
      <c r="AJ103" s="12"/>
      <c r="AK103" s="12"/>
    </row>
    <row r="104" spans="1:37" ht="15.75">
      <c r="A104" s="35"/>
      <c r="B104" s="36"/>
      <c r="C104" s="37"/>
      <c r="D104" s="36"/>
      <c r="E104" s="38"/>
      <c r="F104" s="38"/>
      <c r="G104" s="38"/>
      <c r="H104" s="38"/>
      <c r="I104" s="39"/>
      <c r="J104" s="37"/>
      <c r="K104" s="37"/>
      <c r="L104" s="37"/>
      <c r="M104" s="37"/>
      <c r="N104" s="36"/>
      <c r="O104" s="38"/>
      <c r="P104" s="38"/>
      <c r="Q104" s="38"/>
      <c r="R104" s="36"/>
      <c r="S104" s="38"/>
      <c r="T104" s="39"/>
      <c r="U104" s="38"/>
      <c r="V104" s="38"/>
      <c r="W104" s="45"/>
      <c r="X104" s="45"/>
      <c r="Y104" s="37"/>
      <c r="Z104" s="37"/>
      <c r="AA104" s="37"/>
      <c r="AB104" s="36"/>
      <c r="AC104" s="38"/>
      <c r="AD104" s="38"/>
      <c r="AE104" s="38"/>
      <c r="AF104" s="38"/>
      <c r="AG104" s="39"/>
      <c r="AH104" s="12"/>
      <c r="AI104" s="12"/>
      <c r="AJ104" s="12"/>
      <c r="AK104" s="12"/>
    </row>
    <row r="105" spans="1:37" ht="15.75">
      <c r="A105" s="46"/>
      <c r="B105" s="40"/>
      <c r="C105" s="41"/>
      <c r="D105" s="40"/>
      <c r="E105" s="42"/>
      <c r="F105" s="42"/>
      <c r="G105" s="42"/>
      <c r="H105" s="42"/>
      <c r="I105" s="43"/>
      <c r="J105" s="41"/>
      <c r="K105" s="41"/>
      <c r="L105" s="41"/>
      <c r="M105" s="41"/>
      <c r="N105" s="40"/>
      <c r="O105" s="42"/>
      <c r="P105" s="42"/>
      <c r="Q105" s="42"/>
      <c r="R105" s="40"/>
      <c r="S105" s="42"/>
      <c r="T105" s="43"/>
      <c r="U105" s="42"/>
      <c r="V105" s="42"/>
      <c r="W105" s="44"/>
      <c r="X105" s="44"/>
      <c r="Y105" s="41"/>
      <c r="Z105" s="41"/>
      <c r="AA105" s="41"/>
      <c r="AB105" s="40"/>
      <c r="AC105" s="42"/>
      <c r="AD105" s="42"/>
      <c r="AE105" s="42"/>
      <c r="AF105" s="42"/>
      <c r="AG105" s="43"/>
      <c r="AH105" s="12"/>
      <c r="AI105" s="12"/>
      <c r="AJ105" s="12"/>
      <c r="AK105" s="12"/>
    </row>
    <row r="106" spans="1:37" ht="15.75">
      <c r="A106" s="35"/>
      <c r="B106" s="36"/>
      <c r="C106" s="37"/>
      <c r="D106" s="36"/>
      <c r="E106" s="38"/>
      <c r="F106" s="38"/>
      <c r="G106" s="38"/>
      <c r="H106" s="38"/>
      <c r="I106" s="39"/>
      <c r="J106" s="37"/>
      <c r="K106" s="37"/>
      <c r="L106" s="37"/>
      <c r="M106" s="37"/>
      <c r="N106" s="36"/>
      <c r="O106" s="38"/>
      <c r="P106" s="38"/>
      <c r="Q106" s="38"/>
      <c r="R106" s="36"/>
      <c r="S106" s="38"/>
      <c r="T106" s="39"/>
      <c r="U106" s="38"/>
      <c r="V106" s="38"/>
      <c r="W106" s="45"/>
      <c r="X106" s="45"/>
      <c r="Y106" s="37"/>
      <c r="Z106" s="37"/>
      <c r="AA106" s="37"/>
      <c r="AB106" s="36"/>
      <c r="AC106" s="38"/>
      <c r="AD106" s="38"/>
      <c r="AE106" s="38"/>
      <c r="AF106" s="38"/>
      <c r="AG106" s="39"/>
      <c r="AH106" s="12"/>
      <c r="AI106" s="12"/>
      <c r="AJ106" s="12"/>
      <c r="AK106" s="12"/>
    </row>
    <row r="107" spans="1:37" ht="15.75">
      <c r="A107" s="46"/>
      <c r="B107" s="40"/>
      <c r="C107" s="41"/>
      <c r="D107" s="40"/>
      <c r="E107" s="42"/>
      <c r="F107" s="42"/>
      <c r="G107" s="42"/>
      <c r="H107" s="42"/>
      <c r="I107" s="43"/>
      <c r="J107" s="41"/>
      <c r="K107" s="41"/>
      <c r="L107" s="41"/>
      <c r="M107" s="41"/>
      <c r="N107" s="40"/>
      <c r="O107" s="42"/>
      <c r="P107" s="42"/>
      <c r="Q107" s="42"/>
      <c r="R107" s="40"/>
      <c r="S107" s="42"/>
      <c r="T107" s="43"/>
      <c r="U107" s="42"/>
      <c r="V107" s="42"/>
      <c r="W107" s="44"/>
      <c r="X107" s="44"/>
      <c r="Y107" s="41"/>
      <c r="Z107" s="41"/>
      <c r="AA107" s="41"/>
      <c r="AB107" s="40"/>
      <c r="AC107" s="42"/>
      <c r="AD107" s="42"/>
      <c r="AE107" s="42"/>
      <c r="AF107" s="42"/>
      <c r="AG107" s="43"/>
      <c r="AH107" s="12"/>
      <c r="AI107" s="12"/>
      <c r="AJ107" s="12"/>
      <c r="AK107" s="12"/>
    </row>
    <row r="108" spans="1:37" ht="15.75">
      <c r="A108" s="35"/>
      <c r="B108" s="36"/>
      <c r="C108" s="37"/>
      <c r="D108" s="36"/>
      <c r="E108" s="38"/>
      <c r="F108" s="38"/>
      <c r="G108" s="38"/>
      <c r="H108" s="38"/>
      <c r="I108" s="39"/>
      <c r="J108" s="37"/>
      <c r="K108" s="37"/>
      <c r="L108" s="37"/>
      <c r="M108" s="37"/>
      <c r="N108" s="36"/>
      <c r="O108" s="38"/>
      <c r="P108" s="38"/>
      <c r="Q108" s="38"/>
      <c r="R108" s="36"/>
      <c r="S108" s="38"/>
      <c r="T108" s="39"/>
      <c r="U108" s="38"/>
      <c r="V108" s="38"/>
      <c r="W108" s="45"/>
      <c r="X108" s="45"/>
      <c r="Y108" s="37"/>
      <c r="Z108" s="37"/>
      <c r="AA108" s="37"/>
      <c r="AB108" s="36"/>
      <c r="AC108" s="38"/>
      <c r="AD108" s="38"/>
      <c r="AE108" s="38"/>
      <c r="AF108" s="38"/>
      <c r="AG108" s="39"/>
      <c r="AH108" s="12"/>
      <c r="AI108" s="12"/>
      <c r="AJ108" s="12"/>
      <c r="AK108" s="12"/>
    </row>
    <row r="109" spans="1:37" ht="15.75">
      <c r="A109" s="46"/>
      <c r="B109" s="40"/>
      <c r="C109" s="41"/>
      <c r="D109" s="40"/>
      <c r="E109" s="42"/>
      <c r="F109" s="42"/>
      <c r="G109" s="42"/>
      <c r="H109" s="42"/>
      <c r="I109" s="43"/>
      <c r="J109" s="41"/>
      <c r="K109" s="41"/>
      <c r="L109" s="41"/>
      <c r="M109" s="41"/>
      <c r="N109" s="40"/>
      <c r="O109" s="42"/>
      <c r="P109" s="42"/>
      <c r="Q109" s="42"/>
      <c r="R109" s="40"/>
      <c r="S109" s="42"/>
      <c r="T109" s="43"/>
      <c r="U109" s="42"/>
      <c r="V109" s="42"/>
      <c r="W109" s="44"/>
      <c r="X109" s="44"/>
      <c r="Y109" s="41"/>
      <c r="Z109" s="41"/>
      <c r="AA109" s="41"/>
      <c r="AB109" s="40"/>
      <c r="AC109" s="42"/>
      <c r="AD109" s="42"/>
      <c r="AE109" s="42"/>
      <c r="AF109" s="42"/>
      <c r="AG109" s="43"/>
      <c r="AH109" s="12"/>
      <c r="AI109" s="12"/>
      <c r="AJ109" s="12"/>
      <c r="AK109" s="12"/>
    </row>
    <row r="110" spans="1:37" ht="15.75">
      <c r="A110" s="35"/>
      <c r="B110" s="36"/>
      <c r="C110" s="37"/>
      <c r="D110" s="36"/>
      <c r="E110" s="38"/>
      <c r="F110" s="38"/>
      <c r="G110" s="38"/>
      <c r="H110" s="38"/>
      <c r="I110" s="39"/>
      <c r="J110" s="37"/>
      <c r="K110" s="37"/>
      <c r="L110" s="37"/>
      <c r="M110" s="37"/>
      <c r="N110" s="36"/>
      <c r="O110" s="38"/>
      <c r="P110" s="38"/>
      <c r="Q110" s="38"/>
      <c r="R110" s="36"/>
      <c r="S110" s="38"/>
      <c r="T110" s="39"/>
      <c r="U110" s="38"/>
      <c r="V110" s="38"/>
      <c r="W110" s="45"/>
      <c r="X110" s="45"/>
      <c r="Y110" s="37"/>
      <c r="Z110" s="37"/>
      <c r="AA110" s="37"/>
      <c r="AB110" s="36"/>
      <c r="AC110" s="38"/>
      <c r="AD110" s="38"/>
      <c r="AE110" s="38"/>
      <c r="AF110" s="38"/>
      <c r="AG110" s="39"/>
      <c r="AH110" s="12"/>
      <c r="AI110" s="12"/>
      <c r="AJ110" s="12"/>
      <c r="AK110" s="12"/>
    </row>
    <row r="111" spans="1:37" ht="15.75">
      <c r="A111" s="46"/>
      <c r="B111" s="40"/>
      <c r="C111" s="41"/>
      <c r="D111" s="40"/>
      <c r="E111" s="42"/>
      <c r="F111" s="42"/>
      <c r="G111" s="42"/>
      <c r="H111" s="42"/>
      <c r="I111" s="43"/>
      <c r="J111" s="41"/>
      <c r="K111" s="41"/>
      <c r="L111" s="41"/>
      <c r="M111" s="41"/>
      <c r="N111" s="40"/>
      <c r="O111" s="42"/>
      <c r="P111" s="42"/>
      <c r="Q111" s="42"/>
      <c r="R111" s="40"/>
      <c r="S111" s="42"/>
      <c r="T111" s="43"/>
      <c r="U111" s="42"/>
      <c r="V111" s="42"/>
      <c r="W111" s="44"/>
      <c r="X111" s="44"/>
      <c r="Y111" s="41"/>
      <c r="Z111" s="41"/>
      <c r="AA111" s="41"/>
      <c r="AB111" s="40"/>
      <c r="AC111" s="42"/>
      <c r="AD111" s="42"/>
      <c r="AE111" s="42"/>
      <c r="AF111" s="42"/>
      <c r="AG111" s="43"/>
      <c r="AH111" s="12"/>
      <c r="AI111" s="12"/>
      <c r="AJ111" s="12"/>
      <c r="AK111" s="12"/>
    </row>
    <row r="112" spans="1:37" ht="15.75">
      <c r="A112" s="35"/>
      <c r="B112" s="36"/>
      <c r="C112" s="37"/>
      <c r="D112" s="36"/>
      <c r="E112" s="38"/>
      <c r="F112" s="38"/>
      <c r="G112" s="38"/>
      <c r="H112" s="38"/>
      <c r="I112" s="39"/>
      <c r="J112" s="37"/>
      <c r="K112" s="37"/>
      <c r="L112" s="37"/>
      <c r="M112" s="37"/>
      <c r="N112" s="36"/>
      <c r="O112" s="38"/>
      <c r="P112" s="38"/>
      <c r="Q112" s="38"/>
      <c r="R112" s="36"/>
      <c r="S112" s="38"/>
      <c r="T112" s="39"/>
      <c r="U112" s="38"/>
      <c r="V112" s="38"/>
      <c r="W112" s="45"/>
      <c r="X112" s="45"/>
      <c r="Y112" s="37"/>
      <c r="Z112" s="37"/>
      <c r="AA112" s="37"/>
      <c r="AB112" s="36"/>
      <c r="AC112" s="38"/>
      <c r="AD112" s="38"/>
      <c r="AE112" s="38"/>
      <c r="AF112" s="38"/>
      <c r="AG112" s="39"/>
      <c r="AH112" s="12"/>
      <c r="AI112" s="12"/>
      <c r="AJ112" s="12"/>
      <c r="AK112" s="12"/>
    </row>
    <row r="113" spans="1:37" ht="15.75">
      <c r="A113" s="46"/>
      <c r="B113" s="40"/>
      <c r="C113" s="41"/>
      <c r="D113" s="40"/>
      <c r="E113" s="42"/>
      <c r="F113" s="42"/>
      <c r="G113" s="42"/>
      <c r="H113" s="42"/>
      <c r="I113" s="43"/>
      <c r="J113" s="41"/>
      <c r="K113" s="41"/>
      <c r="L113" s="41"/>
      <c r="M113" s="41"/>
      <c r="N113" s="40"/>
      <c r="O113" s="42"/>
      <c r="P113" s="42"/>
      <c r="Q113" s="42"/>
      <c r="R113" s="40"/>
      <c r="S113" s="42"/>
      <c r="T113" s="43"/>
      <c r="U113" s="42"/>
      <c r="V113" s="42"/>
      <c r="W113" s="44"/>
      <c r="X113" s="44"/>
      <c r="Y113" s="41"/>
      <c r="Z113" s="41"/>
      <c r="AA113" s="41"/>
      <c r="AB113" s="40"/>
      <c r="AC113" s="42"/>
      <c r="AD113" s="42"/>
      <c r="AE113" s="42"/>
      <c r="AF113" s="42"/>
      <c r="AG113" s="43"/>
      <c r="AH113" s="12"/>
      <c r="AI113" s="12"/>
      <c r="AJ113" s="12"/>
      <c r="AK113" s="12"/>
    </row>
    <row r="114" spans="1:37" ht="15.75">
      <c r="A114" s="35"/>
      <c r="B114" s="36"/>
      <c r="C114" s="37"/>
      <c r="D114" s="36"/>
      <c r="E114" s="38"/>
      <c r="F114" s="38"/>
      <c r="G114" s="38"/>
      <c r="H114" s="38"/>
      <c r="I114" s="39"/>
      <c r="J114" s="37"/>
      <c r="K114" s="37"/>
      <c r="L114" s="37"/>
      <c r="M114" s="37"/>
      <c r="N114" s="36"/>
      <c r="O114" s="38"/>
      <c r="P114" s="38"/>
      <c r="Q114" s="38"/>
      <c r="R114" s="36"/>
      <c r="S114" s="38"/>
      <c r="T114" s="39"/>
      <c r="U114" s="38"/>
      <c r="V114" s="38"/>
      <c r="W114" s="45"/>
      <c r="X114" s="45"/>
      <c r="Y114" s="37"/>
      <c r="Z114" s="37"/>
      <c r="AA114" s="37"/>
      <c r="AB114" s="36"/>
      <c r="AC114" s="38"/>
      <c r="AD114" s="38"/>
      <c r="AE114" s="38"/>
      <c r="AF114" s="38"/>
      <c r="AG114" s="39"/>
      <c r="AH114" s="12"/>
      <c r="AI114" s="12"/>
      <c r="AJ114" s="12"/>
      <c r="AK114" s="12"/>
    </row>
    <row r="115" spans="1:37" ht="15.75">
      <c r="A115" s="46"/>
      <c r="B115" s="40"/>
      <c r="C115" s="41"/>
      <c r="D115" s="40"/>
      <c r="E115" s="42"/>
      <c r="F115" s="42"/>
      <c r="G115" s="42"/>
      <c r="H115" s="42"/>
      <c r="I115" s="43"/>
      <c r="J115" s="41"/>
      <c r="K115" s="41"/>
      <c r="L115" s="41"/>
      <c r="M115" s="41"/>
      <c r="N115" s="40"/>
      <c r="O115" s="42"/>
      <c r="P115" s="42"/>
      <c r="Q115" s="42"/>
      <c r="R115" s="40"/>
      <c r="S115" s="42"/>
      <c r="T115" s="43"/>
      <c r="U115" s="42"/>
      <c r="V115" s="42"/>
      <c r="W115" s="44"/>
      <c r="X115" s="44"/>
      <c r="Y115" s="41"/>
      <c r="Z115" s="41"/>
      <c r="AA115" s="41"/>
      <c r="AB115" s="40"/>
      <c r="AC115" s="42"/>
      <c r="AD115" s="42"/>
      <c r="AE115" s="42"/>
      <c r="AF115" s="42"/>
      <c r="AG115" s="43"/>
      <c r="AH115" s="12"/>
      <c r="AI115" s="12"/>
      <c r="AJ115" s="12"/>
      <c r="AK115" s="12"/>
    </row>
    <row r="116" spans="1:37" ht="15.75">
      <c r="A116" s="35"/>
      <c r="B116" s="36"/>
      <c r="C116" s="37"/>
      <c r="D116" s="36"/>
      <c r="E116" s="38"/>
      <c r="F116" s="38"/>
      <c r="G116" s="38"/>
      <c r="H116" s="38"/>
      <c r="I116" s="39"/>
      <c r="J116" s="37"/>
      <c r="K116" s="37"/>
      <c r="L116" s="37"/>
      <c r="M116" s="37"/>
      <c r="N116" s="36"/>
      <c r="O116" s="38"/>
      <c r="P116" s="38"/>
      <c r="Q116" s="38"/>
      <c r="R116" s="36"/>
      <c r="S116" s="38"/>
      <c r="T116" s="39"/>
      <c r="U116" s="38"/>
      <c r="V116" s="38"/>
      <c r="W116" s="45"/>
      <c r="X116" s="45"/>
      <c r="Y116" s="37"/>
      <c r="Z116" s="37"/>
      <c r="AA116" s="37"/>
      <c r="AB116" s="36"/>
      <c r="AC116" s="38"/>
      <c r="AD116" s="38"/>
      <c r="AE116" s="38"/>
      <c r="AF116" s="38"/>
      <c r="AG116" s="39"/>
      <c r="AH116" s="12"/>
      <c r="AI116" s="12"/>
      <c r="AJ116" s="12"/>
      <c r="AK116" s="12"/>
    </row>
    <row r="117" spans="1:37" ht="15.75">
      <c r="A117" s="46"/>
      <c r="B117" s="40"/>
      <c r="C117" s="41"/>
      <c r="D117" s="40"/>
      <c r="E117" s="42"/>
      <c r="F117" s="42"/>
      <c r="G117" s="42"/>
      <c r="H117" s="42"/>
      <c r="I117" s="43"/>
      <c r="J117" s="41"/>
      <c r="K117" s="41"/>
      <c r="L117" s="41"/>
      <c r="M117" s="41"/>
      <c r="N117" s="40"/>
      <c r="O117" s="42"/>
      <c r="P117" s="42"/>
      <c r="Q117" s="42"/>
      <c r="R117" s="40"/>
      <c r="S117" s="42"/>
      <c r="T117" s="43"/>
      <c r="U117" s="42"/>
      <c r="V117" s="42"/>
      <c r="W117" s="44"/>
      <c r="X117" s="44"/>
      <c r="Y117" s="41"/>
      <c r="Z117" s="41"/>
      <c r="AA117" s="41"/>
      <c r="AB117" s="40"/>
      <c r="AC117" s="42"/>
      <c r="AD117" s="42"/>
      <c r="AE117" s="42"/>
      <c r="AF117" s="42"/>
      <c r="AG117" s="43"/>
      <c r="AH117" s="12"/>
      <c r="AI117" s="12"/>
      <c r="AJ117" s="12"/>
      <c r="AK117" s="12"/>
    </row>
    <row r="118" spans="1:37" ht="15.75">
      <c r="A118" s="35"/>
      <c r="B118" s="36"/>
      <c r="C118" s="37"/>
      <c r="D118" s="36"/>
      <c r="E118" s="38"/>
      <c r="F118" s="38"/>
      <c r="G118" s="38"/>
      <c r="H118" s="38"/>
      <c r="I118" s="39"/>
      <c r="J118" s="37"/>
      <c r="K118" s="37"/>
      <c r="L118" s="37"/>
      <c r="M118" s="37"/>
      <c r="N118" s="36"/>
      <c r="O118" s="38"/>
      <c r="P118" s="38"/>
      <c r="Q118" s="38"/>
      <c r="R118" s="36"/>
      <c r="S118" s="38"/>
      <c r="T118" s="39"/>
      <c r="U118" s="38"/>
      <c r="V118" s="38"/>
      <c r="W118" s="45"/>
      <c r="X118" s="45"/>
      <c r="Y118" s="37"/>
      <c r="Z118" s="37"/>
      <c r="AA118" s="37"/>
      <c r="AB118" s="36"/>
      <c r="AC118" s="38"/>
      <c r="AD118" s="38"/>
      <c r="AE118" s="38"/>
      <c r="AF118" s="38"/>
      <c r="AG118" s="39"/>
      <c r="AH118" s="12"/>
      <c r="AI118" s="12"/>
      <c r="AJ118" s="12"/>
      <c r="AK118" s="12"/>
    </row>
    <row r="119" spans="1:37" ht="15.75">
      <c r="A119" s="46"/>
      <c r="B119" s="47"/>
      <c r="C119" s="48"/>
      <c r="D119" s="47"/>
      <c r="E119" s="49"/>
      <c r="F119" s="49"/>
      <c r="G119" s="49"/>
      <c r="H119" s="49"/>
      <c r="I119" s="50"/>
      <c r="J119" s="48"/>
      <c r="K119" s="48"/>
      <c r="L119" s="48"/>
      <c r="M119" s="48"/>
      <c r="N119" s="47"/>
      <c r="O119" s="49"/>
      <c r="P119" s="49"/>
      <c r="Q119" s="49"/>
      <c r="R119" s="47"/>
      <c r="S119" s="49"/>
      <c r="T119" s="50"/>
      <c r="U119" s="49"/>
      <c r="V119" s="49"/>
      <c r="W119" s="51"/>
      <c r="X119" s="51"/>
      <c r="Y119" s="48"/>
      <c r="Z119" s="48"/>
      <c r="AA119" s="48"/>
      <c r="AB119" s="47"/>
      <c r="AC119" s="49"/>
      <c r="AD119" s="49"/>
      <c r="AE119" s="49"/>
      <c r="AF119" s="49"/>
      <c r="AG119" s="50"/>
      <c r="AH119" s="12"/>
      <c r="AI119" s="12"/>
      <c r="AJ119" s="12"/>
      <c r="AK119" s="12"/>
    </row>
    <row r="120" spans="1:37" ht="15.75">
      <c r="A120" s="35"/>
      <c r="B120" s="36"/>
      <c r="C120" s="37"/>
      <c r="D120" s="36"/>
      <c r="E120" s="38"/>
      <c r="F120" s="38"/>
      <c r="G120" s="38"/>
      <c r="H120" s="38"/>
      <c r="I120" s="39"/>
      <c r="J120" s="37"/>
      <c r="K120" s="37"/>
      <c r="L120" s="37"/>
      <c r="M120" s="37"/>
      <c r="N120" s="36"/>
      <c r="O120" s="38"/>
      <c r="P120" s="38"/>
      <c r="Q120" s="38"/>
      <c r="R120" s="36"/>
      <c r="S120" s="38"/>
      <c r="T120" s="39"/>
      <c r="U120" s="38"/>
      <c r="V120" s="38"/>
      <c r="W120" s="45"/>
      <c r="X120" s="45"/>
      <c r="Y120" s="37"/>
      <c r="Z120" s="37"/>
      <c r="AA120" s="37"/>
      <c r="AB120" s="36"/>
      <c r="AC120" s="38"/>
      <c r="AD120" s="38"/>
      <c r="AE120" s="38"/>
      <c r="AF120" s="38"/>
      <c r="AG120" s="39"/>
      <c r="AH120" s="12"/>
      <c r="AI120" s="12"/>
      <c r="AJ120" s="12"/>
      <c r="AK120" s="12"/>
    </row>
    <row r="121" spans="1:37" ht="15.75">
      <c r="A121" s="46"/>
      <c r="B121" s="47"/>
      <c r="C121" s="48"/>
      <c r="D121" s="47"/>
      <c r="E121" s="49"/>
      <c r="F121" s="49"/>
      <c r="G121" s="49"/>
      <c r="H121" s="49"/>
      <c r="I121" s="50"/>
      <c r="J121" s="48"/>
      <c r="K121" s="48"/>
      <c r="L121" s="48"/>
      <c r="M121" s="48"/>
      <c r="N121" s="47"/>
      <c r="O121" s="49"/>
      <c r="P121" s="49"/>
      <c r="Q121" s="49"/>
      <c r="R121" s="47"/>
      <c r="S121" s="49"/>
      <c r="T121" s="50"/>
      <c r="U121" s="49"/>
      <c r="V121" s="49"/>
      <c r="W121" s="51"/>
      <c r="X121" s="51"/>
      <c r="Y121" s="48"/>
      <c r="Z121" s="48"/>
      <c r="AA121" s="48"/>
      <c r="AB121" s="47"/>
      <c r="AC121" s="49"/>
      <c r="AD121" s="49"/>
      <c r="AE121" s="49"/>
      <c r="AF121" s="49"/>
      <c r="AG121" s="50"/>
      <c r="AH121" s="12"/>
      <c r="AI121" s="12"/>
      <c r="AJ121" s="12"/>
      <c r="AK121" s="12"/>
    </row>
    <row r="122" spans="1:37" ht="15.75">
      <c r="A122" s="35"/>
      <c r="B122" s="36"/>
      <c r="C122" s="37"/>
      <c r="D122" s="36"/>
      <c r="E122" s="38"/>
      <c r="F122" s="38"/>
      <c r="G122" s="38"/>
      <c r="H122" s="38"/>
      <c r="I122" s="39"/>
      <c r="J122" s="37"/>
      <c r="K122" s="37"/>
      <c r="L122" s="37"/>
      <c r="M122" s="37"/>
      <c r="N122" s="36"/>
      <c r="O122" s="38"/>
      <c r="P122" s="38"/>
      <c r="Q122" s="38"/>
      <c r="R122" s="36"/>
      <c r="S122" s="38"/>
      <c r="T122" s="39"/>
      <c r="U122" s="38"/>
      <c r="V122" s="38"/>
      <c r="W122" s="45"/>
      <c r="X122" s="45"/>
      <c r="Y122" s="37"/>
      <c r="Z122" s="37"/>
      <c r="AA122" s="37"/>
      <c r="AB122" s="36"/>
      <c r="AC122" s="38"/>
      <c r="AD122" s="38"/>
      <c r="AE122" s="38"/>
      <c r="AF122" s="38"/>
      <c r="AG122" s="39"/>
      <c r="AH122" s="12"/>
      <c r="AI122" s="12"/>
      <c r="AJ122" s="12"/>
      <c r="AK122" s="12"/>
    </row>
    <row r="123" spans="1:37" ht="15.75">
      <c r="A123" s="46"/>
      <c r="B123" s="47"/>
      <c r="C123" s="48"/>
      <c r="D123" s="47"/>
      <c r="E123" s="49"/>
      <c r="F123" s="49"/>
      <c r="G123" s="49"/>
      <c r="H123" s="49"/>
      <c r="I123" s="50"/>
      <c r="J123" s="48"/>
      <c r="K123" s="48"/>
      <c r="L123" s="48"/>
      <c r="M123" s="48"/>
      <c r="N123" s="47"/>
      <c r="O123" s="49"/>
      <c r="P123" s="49"/>
      <c r="Q123" s="49"/>
      <c r="R123" s="47"/>
      <c r="S123" s="49"/>
      <c r="T123" s="50"/>
      <c r="U123" s="49"/>
      <c r="V123" s="49"/>
      <c r="W123" s="51"/>
      <c r="X123" s="51"/>
      <c r="Y123" s="48"/>
      <c r="Z123" s="48"/>
      <c r="AA123" s="48"/>
      <c r="AB123" s="47"/>
      <c r="AC123" s="49"/>
      <c r="AD123" s="49"/>
      <c r="AE123" s="49"/>
      <c r="AF123" s="49"/>
      <c r="AG123" s="50"/>
      <c r="AH123" s="12"/>
      <c r="AI123" s="12"/>
      <c r="AJ123" s="12"/>
      <c r="AK123" s="12"/>
    </row>
    <row r="124" spans="1:37" ht="15.75">
      <c r="A124" s="35"/>
      <c r="B124" s="36"/>
      <c r="C124" s="37"/>
      <c r="D124" s="36"/>
      <c r="E124" s="38"/>
      <c r="F124" s="38"/>
      <c r="G124" s="38"/>
      <c r="H124" s="38"/>
      <c r="I124" s="39"/>
      <c r="J124" s="37"/>
      <c r="K124" s="37"/>
      <c r="L124" s="37"/>
      <c r="M124" s="37"/>
      <c r="N124" s="36"/>
      <c r="O124" s="38"/>
      <c r="P124" s="38"/>
      <c r="Q124" s="38"/>
      <c r="R124" s="36"/>
      <c r="S124" s="38"/>
      <c r="T124" s="39"/>
      <c r="U124" s="38"/>
      <c r="V124" s="38"/>
      <c r="W124" s="45"/>
      <c r="X124" s="45"/>
      <c r="Y124" s="37"/>
      <c r="Z124" s="37"/>
      <c r="AA124" s="37"/>
      <c r="AB124" s="36"/>
      <c r="AC124" s="38"/>
      <c r="AD124" s="38"/>
      <c r="AE124" s="38"/>
      <c r="AF124" s="38"/>
      <c r="AG124" s="39"/>
      <c r="AH124" s="12"/>
      <c r="AI124" s="12"/>
      <c r="AJ124" s="12"/>
      <c r="AK124" s="12"/>
    </row>
    <row r="125" spans="1:37" ht="15.75">
      <c r="A125" s="46"/>
      <c r="B125" s="47"/>
      <c r="C125" s="48"/>
      <c r="D125" s="47"/>
      <c r="E125" s="49"/>
      <c r="F125" s="49"/>
      <c r="G125" s="49"/>
      <c r="H125" s="49"/>
      <c r="I125" s="50"/>
      <c r="J125" s="48"/>
      <c r="K125" s="48"/>
      <c r="L125" s="48"/>
      <c r="M125" s="48"/>
      <c r="N125" s="47"/>
      <c r="O125" s="49"/>
      <c r="P125" s="49"/>
      <c r="Q125" s="49"/>
      <c r="R125" s="47"/>
      <c r="S125" s="49"/>
      <c r="T125" s="50"/>
      <c r="U125" s="49"/>
      <c r="V125" s="49"/>
      <c r="W125" s="51"/>
      <c r="X125" s="51"/>
      <c r="Y125" s="48"/>
      <c r="Z125" s="48"/>
      <c r="AA125" s="48"/>
      <c r="AB125" s="47"/>
      <c r="AC125" s="49"/>
      <c r="AD125" s="49"/>
      <c r="AE125" s="49"/>
      <c r="AF125" s="49"/>
      <c r="AG125" s="50"/>
      <c r="AH125" s="12"/>
      <c r="AI125" s="12"/>
      <c r="AJ125" s="12"/>
      <c r="AK125" s="12"/>
    </row>
    <row r="126" spans="1:37" ht="15.75">
      <c r="A126" s="35"/>
      <c r="B126" s="36"/>
      <c r="C126" s="37"/>
      <c r="D126" s="36"/>
      <c r="E126" s="38"/>
      <c r="F126" s="38"/>
      <c r="G126" s="38"/>
      <c r="H126" s="38"/>
      <c r="I126" s="39"/>
      <c r="J126" s="37"/>
      <c r="K126" s="37"/>
      <c r="L126" s="37"/>
      <c r="M126" s="37"/>
      <c r="N126" s="36"/>
      <c r="O126" s="38"/>
      <c r="P126" s="38"/>
      <c r="Q126" s="38"/>
      <c r="R126" s="36"/>
      <c r="S126" s="38"/>
      <c r="T126" s="39"/>
      <c r="U126" s="38"/>
      <c r="V126" s="38"/>
      <c r="W126" s="45"/>
      <c r="X126" s="45"/>
      <c r="Y126" s="37"/>
      <c r="Z126" s="37"/>
      <c r="AA126" s="37"/>
      <c r="AB126" s="36"/>
      <c r="AC126" s="38"/>
      <c r="AD126" s="38"/>
      <c r="AE126" s="38"/>
      <c r="AF126" s="38"/>
      <c r="AG126" s="39"/>
      <c r="AH126" s="12"/>
      <c r="AI126" s="12"/>
      <c r="AJ126" s="12"/>
      <c r="AK126" s="12"/>
    </row>
    <row r="127" spans="1:37" ht="15.75">
      <c r="A127" s="46"/>
      <c r="B127" s="47"/>
      <c r="C127" s="48"/>
      <c r="D127" s="47"/>
      <c r="E127" s="49"/>
      <c r="F127" s="49"/>
      <c r="G127" s="49"/>
      <c r="H127" s="49"/>
      <c r="I127" s="50"/>
      <c r="J127" s="48"/>
      <c r="K127" s="48"/>
      <c r="L127" s="48"/>
      <c r="M127" s="48"/>
      <c r="N127" s="47"/>
      <c r="O127" s="49"/>
      <c r="P127" s="49"/>
      <c r="Q127" s="49"/>
      <c r="R127" s="47"/>
      <c r="S127" s="49"/>
      <c r="T127" s="50"/>
      <c r="U127" s="49"/>
      <c r="V127" s="49"/>
      <c r="W127" s="51"/>
      <c r="X127" s="51"/>
      <c r="Y127" s="48"/>
      <c r="Z127" s="48"/>
      <c r="AA127" s="48"/>
      <c r="AB127" s="47"/>
      <c r="AC127" s="49"/>
      <c r="AD127" s="49"/>
      <c r="AE127" s="49"/>
      <c r="AF127" s="49"/>
      <c r="AG127" s="50"/>
      <c r="AH127" s="12"/>
      <c r="AI127" s="12"/>
      <c r="AJ127" s="12"/>
      <c r="AK127" s="12"/>
    </row>
    <row r="128" spans="1:37" ht="15.75">
      <c r="A128" s="35"/>
      <c r="B128" s="36"/>
      <c r="C128" s="37"/>
      <c r="D128" s="36"/>
      <c r="E128" s="38"/>
      <c r="F128" s="38"/>
      <c r="G128" s="38"/>
      <c r="H128" s="38"/>
      <c r="I128" s="39"/>
      <c r="J128" s="37"/>
      <c r="K128" s="37"/>
      <c r="L128" s="37"/>
      <c r="M128" s="37"/>
      <c r="N128" s="36"/>
      <c r="O128" s="38"/>
      <c r="P128" s="38"/>
      <c r="Q128" s="38"/>
      <c r="R128" s="36"/>
      <c r="S128" s="38"/>
      <c r="T128" s="39"/>
      <c r="U128" s="38"/>
      <c r="V128" s="38"/>
      <c r="W128" s="45"/>
      <c r="X128" s="45"/>
      <c r="Y128" s="37"/>
      <c r="Z128" s="37"/>
      <c r="AA128" s="37"/>
      <c r="AB128" s="36"/>
      <c r="AC128" s="38"/>
      <c r="AD128" s="38"/>
      <c r="AE128" s="38"/>
      <c r="AF128" s="38"/>
      <c r="AG128" s="39"/>
      <c r="AH128" s="12"/>
      <c r="AI128" s="12"/>
      <c r="AJ128" s="12"/>
      <c r="AK128" s="12"/>
    </row>
    <row r="129" spans="1:37" ht="15.75">
      <c r="A129" s="46"/>
      <c r="B129" s="40"/>
      <c r="C129" s="41"/>
      <c r="D129" s="40"/>
      <c r="E129" s="42"/>
      <c r="F129" s="42"/>
      <c r="G129" s="42"/>
      <c r="H129" s="42"/>
      <c r="I129" s="43"/>
      <c r="J129" s="41"/>
      <c r="K129" s="41"/>
      <c r="L129" s="41"/>
      <c r="M129" s="41"/>
      <c r="N129" s="40"/>
      <c r="O129" s="42"/>
      <c r="P129" s="42"/>
      <c r="Q129" s="42"/>
      <c r="R129" s="40"/>
      <c r="S129" s="42"/>
      <c r="T129" s="43"/>
      <c r="U129" s="42"/>
      <c r="V129" s="42"/>
      <c r="W129" s="44"/>
      <c r="X129" s="44"/>
      <c r="Y129" s="41"/>
      <c r="Z129" s="41"/>
      <c r="AA129" s="41"/>
      <c r="AB129" s="40"/>
      <c r="AC129" s="42"/>
      <c r="AD129" s="42"/>
      <c r="AE129" s="42"/>
      <c r="AF129" s="42"/>
      <c r="AG129" s="43"/>
      <c r="AH129" s="12"/>
      <c r="AI129" s="12"/>
      <c r="AJ129" s="12"/>
      <c r="AK129" s="12"/>
    </row>
    <row r="130" spans="1:37" ht="15.75">
      <c r="A130" s="35"/>
      <c r="B130" s="36"/>
      <c r="C130" s="37"/>
      <c r="D130" s="36"/>
      <c r="E130" s="38"/>
      <c r="F130" s="38"/>
      <c r="G130" s="38"/>
      <c r="H130" s="38"/>
      <c r="I130" s="39"/>
      <c r="J130" s="37"/>
      <c r="K130" s="37"/>
      <c r="L130" s="37"/>
      <c r="M130" s="37"/>
      <c r="N130" s="36"/>
      <c r="O130" s="38"/>
      <c r="P130" s="38"/>
      <c r="Q130" s="38"/>
      <c r="R130" s="36"/>
      <c r="S130" s="38"/>
      <c r="T130" s="39"/>
      <c r="U130" s="38"/>
      <c r="V130" s="38"/>
      <c r="W130" s="45"/>
      <c r="X130" s="45"/>
      <c r="Y130" s="37"/>
      <c r="Z130" s="37"/>
      <c r="AA130" s="37"/>
      <c r="AB130" s="36"/>
      <c r="AC130" s="38"/>
      <c r="AD130" s="38"/>
      <c r="AE130" s="38"/>
      <c r="AF130" s="38"/>
      <c r="AG130" s="39"/>
      <c r="AH130" s="12"/>
      <c r="AI130" s="12"/>
      <c r="AJ130" s="12"/>
      <c r="AK130" s="12"/>
    </row>
    <row r="131" spans="1:37" ht="15.75">
      <c r="A131" s="46"/>
      <c r="B131" s="40"/>
      <c r="C131" s="41"/>
      <c r="D131" s="40"/>
      <c r="E131" s="42"/>
      <c r="F131" s="42"/>
      <c r="G131" s="42"/>
      <c r="H131" s="42"/>
      <c r="I131" s="43"/>
      <c r="J131" s="41"/>
      <c r="K131" s="41"/>
      <c r="L131" s="41"/>
      <c r="M131" s="41"/>
      <c r="N131" s="40"/>
      <c r="O131" s="42"/>
      <c r="P131" s="42"/>
      <c r="Q131" s="42"/>
      <c r="R131" s="40"/>
      <c r="S131" s="42"/>
      <c r="T131" s="43"/>
      <c r="U131" s="42"/>
      <c r="V131" s="42"/>
      <c r="W131" s="44"/>
      <c r="X131" s="44"/>
      <c r="Y131" s="41"/>
      <c r="Z131" s="41"/>
      <c r="AA131" s="41"/>
      <c r="AB131" s="40"/>
      <c r="AC131" s="42"/>
      <c r="AD131" s="42"/>
      <c r="AE131" s="42"/>
      <c r="AF131" s="42"/>
      <c r="AG131" s="43"/>
      <c r="AH131" s="12"/>
      <c r="AI131" s="12"/>
      <c r="AJ131" s="12"/>
      <c r="AK131" s="12"/>
    </row>
    <row r="132" spans="1:37" ht="15.75">
      <c r="A132" s="35"/>
      <c r="B132" s="36"/>
      <c r="C132" s="37"/>
      <c r="D132" s="36"/>
      <c r="E132" s="38"/>
      <c r="F132" s="38"/>
      <c r="G132" s="38"/>
      <c r="H132" s="38"/>
      <c r="I132" s="39"/>
      <c r="J132" s="37"/>
      <c r="K132" s="37"/>
      <c r="L132" s="37"/>
      <c r="M132" s="37"/>
      <c r="N132" s="36"/>
      <c r="O132" s="38"/>
      <c r="P132" s="38"/>
      <c r="Q132" s="38"/>
      <c r="R132" s="36"/>
      <c r="S132" s="38"/>
      <c r="T132" s="39"/>
      <c r="U132" s="38"/>
      <c r="V132" s="38"/>
      <c r="W132" s="45"/>
      <c r="X132" s="45"/>
      <c r="Y132" s="37"/>
      <c r="Z132" s="37"/>
      <c r="AA132" s="37"/>
      <c r="AB132" s="36"/>
      <c r="AC132" s="38"/>
      <c r="AD132" s="38"/>
      <c r="AE132" s="38"/>
      <c r="AF132" s="38"/>
      <c r="AG132" s="39"/>
      <c r="AH132" s="12"/>
      <c r="AI132" s="12"/>
      <c r="AJ132" s="12"/>
      <c r="AK132" s="12"/>
    </row>
    <row r="133" spans="1:37" ht="15.75">
      <c r="A133" s="46"/>
      <c r="B133" s="40"/>
      <c r="C133" s="41"/>
      <c r="D133" s="40"/>
      <c r="E133" s="42"/>
      <c r="F133" s="42"/>
      <c r="G133" s="42"/>
      <c r="H133" s="42"/>
      <c r="I133" s="43"/>
      <c r="J133" s="41"/>
      <c r="K133" s="41"/>
      <c r="L133" s="41"/>
      <c r="M133" s="41"/>
      <c r="N133" s="40"/>
      <c r="O133" s="42"/>
      <c r="P133" s="42"/>
      <c r="Q133" s="42"/>
      <c r="R133" s="40"/>
      <c r="S133" s="42"/>
      <c r="T133" s="43"/>
      <c r="U133" s="42"/>
      <c r="V133" s="42"/>
      <c r="W133" s="44"/>
      <c r="X133" s="44"/>
      <c r="Y133" s="41"/>
      <c r="Z133" s="41"/>
      <c r="AA133" s="41"/>
      <c r="AB133" s="40"/>
      <c r="AC133" s="42"/>
      <c r="AD133" s="42"/>
      <c r="AE133" s="42"/>
      <c r="AF133" s="42"/>
      <c r="AG133" s="43"/>
      <c r="AH133" s="12"/>
      <c r="AI133" s="12"/>
      <c r="AJ133" s="12"/>
      <c r="AK133" s="12"/>
    </row>
    <row r="134" spans="1:37" ht="15.75">
      <c r="A134" s="35"/>
      <c r="B134" s="36"/>
      <c r="C134" s="37"/>
      <c r="D134" s="36"/>
      <c r="E134" s="38"/>
      <c r="F134" s="38"/>
      <c r="G134" s="38"/>
      <c r="H134" s="38"/>
      <c r="I134" s="39"/>
      <c r="J134" s="37"/>
      <c r="K134" s="37"/>
      <c r="L134" s="37"/>
      <c r="M134" s="37"/>
      <c r="N134" s="36"/>
      <c r="O134" s="38"/>
      <c r="P134" s="38"/>
      <c r="Q134" s="38"/>
      <c r="R134" s="36"/>
      <c r="S134" s="38"/>
      <c r="T134" s="39"/>
      <c r="U134" s="38"/>
      <c r="V134" s="38"/>
      <c r="W134" s="45"/>
      <c r="X134" s="45"/>
      <c r="Y134" s="37"/>
      <c r="Z134" s="37"/>
      <c r="AA134" s="37"/>
      <c r="AB134" s="36"/>
      <c r="AC134" s="38"/>
      <c r="AD134" s="38"/>
      <c r="AE134" s="38"/>
      <c r="AF134" s="38"/>
      <c r="AG134" s="39"/>
      <c r="AH134" s="12"/>
      <c r="AI134" s="12"/>
      <c r="AJ134" s="12"/>
      <c r="AK134" s="12"/>
    </row>
    <row r="135" spans="1:37" ht="15.75">
      <c r="A135" s="46"/>
      <c r="B135" s="40"/>
      <c r="C135" s="41"/>
      <c r="D135" s="40"/>
      <c r="E135" s="42"/>
      <c r="F135" s="42"/>
      <c r="G135" s="42"/>
      <c r="H135" s="42"/>
      <c r="I135" s="43"/>
      <c r="J135" s="41"/>
      <c r="K135" s="41"/>
      <c r="L135" s="41"/>
      <c r="M135" s="41"/>
      <c r="N135" s="40"/>
      <c r="O135" s="42"/>
      <c r="P135" s="42"/>
      <c r="Q135" s="42"/>
      <c r="R135" s="40"/>
      <c r="S135" s="42"/>
      <c r="T135" s="43"/>
      <c r="U135" s="42"/>
      <c r="V135" s="42"/>
      <c r="W135" s="44"/>
      <c r="X135" s="44"/>
      <c r="Y135" s="41"/>
      <c r="Z135" s="41"/>
      <c r="AA135" s="41"/>
      <c r="AB135" s="40"/>
      <c r="AC135" s="42"/>
      <c r="AD135" s="42"/>
      <c r="AE135" s="42"/>
      <c r="AF135" s="42"/>
      <c r="AG135" s="43"/>
      <c r="AH135" s="12"/>
      <c r="AI135" s="12"/>
      <c r="AJ135" s="12"/>
      <c r="AK135" s="12"/>
    </row>
    <row r="136" spans="1:37" ht="15.75">
      <c r="A136" s="35"/>
      <c r="B136" s="36"/>
      <c r="C136" s="37"/>
      <c r="D136" s="36"/>
      <c r="E136" s="38"/>
      <c r="F136" s="38"/>
      <c r="G136" s="38"/>
      <c r="H136" s="38"/>
      <c r="I136" s="39"/>
      <c r="J136" s="37"/>
      <c r="K136" s="37"/>
      <c r="L136" s="37"/>
      <c r="M136" s="37"/>
      <c r="N136" s="36"/>
      <c r="O136" s="38"/>
      <c r="P136" s="38"/>
      <c r="Q136" s="38"/>
      <c r="R136" s="36"/>
      <c r="S136" s="38"/>
      <c r="T136" s="39"/>
      <c r="U136" s="38"/>
      <c r="V136" s="38"/>
      <c r="W136" s="45"/>
      <c r="X136" s="45"/>
      <c r="Y136" s="37"/>
      <c r="Z136" s="37"/>
      <c r="AA136" s="37"/>
      <c r="AB136" s="36"/>
      <c r="AC136" s="38"/>
      <c r="AD136" s="38"/>
      <c r="AE136" s="38"/>
      <c r="AF136" s="38"/>
      <c r="AG136" s="39"/>
      <c r="AH136" s="12"/>
      <c r="AI136" s="12"/>
      <c r="AJ136" s="12"/>
      <c r="AK136" s="12"/>
    </row>
    <row r="137" spans="1:37" ht="15.75">
      <c r="A137" s="46"/>
      <c r="B137" s="40"/>
      <c r="C137" s="41"/>
      <c r="D137" s="40"/>
      <c r="E137" s="42"/>
      <c r="F137" s="42"/>
      <c r="G137" s="42"/>
      <c r="H137" s="42"/>
      <c r="I137" s="43"/>
      <c r="J137" s="41"/>
      <c r="K137" s="41"/>
      <c r="L137" s="41"/>
      <c r="M137" s="41"/>
      <c r="N137" s="40"/>
      <c r="O137" s="42"/>
      <c r="P137" s="42"/>
      <c r="Q137" s="42"/>
      <c r="R137" s="40"/>
      <c r="S137" s="42"/>
      <c r="T137" s="43"/>
      <c r="U137" s="42"/>
      <c r="V137" s="42"/>
      <c r="W137" s="44"/>
      <c r="X137" s="44"/>
      <c r="Y137" s="41"/>
      <c r="Z137" s="41"/>
      <c r="AA137" s="41"/>
      <c r="AB137" s="40"/>
      <c r="AC137" s="42"/>
      <c r="AD137" s="42"/>
      <c r="AE137" s="42"/>
      <c r="AF137" s="42"/>
      <c r="AG137" s="43"/>
      <c r="AH137" s="12"/>
      <c r="AI137" s="12"/>
      <c r="AJ137" s="12"/>
      <c r="AK137" s="12"/>
    </row>
    <row r="138" spans="1:37" ht="15.75">
      <c r="A138" s="35"/>
      <c r="B138" s="36"/>
      <c r="C138" s="37"/>
      <c r="D138" s="36"/>
      <c r="E138" s="38"/>
      <c r="F138" s="38"/>
      <c r="G138" s="38"/>
      <c r="H138" s="38"/>
      <c r="I138" s="39"/>
      <c r="J138" s="37"/>
      <c r="K138" s="37"/>
      <c r="L138" s="37"/>
      <c r="M138" s="37"/>
      <c r="N138" s="36"/>
      <c r="O138" s="38"/>
      <c r="P138" s="38"/>
      <c r="Q138" s="38"/>
      <c r="R138" s="36"/>
      <c r="S138" s="38"/>
      <c r="T138" s="39"/>
      <c r="U138" s="38"/>
      <c r="V138" s="38"/>
      <c r="W138" s="45"/>
      <c r="X138" s="45"/>
      <c r="Y138" s="37"/>
      <c r="Z138" s="37"/>
      <c r="AA138" s="37"/>
      <c r="AB138" s="36"/>
      <c r="AC138" s="38"/>
      <c r="AD138" s="38"/>
      <c r="AE138" s="38"/>
      <c r="AF138" s="38"/>
      <c r="AG138" s="39"/>
      <c r="AH138" s="12"/>
      <c r="AI138" s="12"/>
      <c r="AJ138" s="12"/>
      <c r="AK138" s="12"/>
    </row>
    <row r="139" spans="1:37" ht="15.75">
      <c r="A139" s="46"/>
      <c r="B139" s="40"/>
      <c r="C139" s="41"/>
      <c r="D139" s="40"/>
      <c r="E139" s="42"/>
      <c r="F139" s="42"/>
      <c r="G139" s="42"/>
      <c r="H139" s="42"/>
      <c r="I139" s="43"/>
      <c r="J139" s="41"/>
      <c r="K139" s="41"/>
      <c r="L139" s="41"/>
      <c r="M139" s="41"/>
      <c r="N139" s="40"/>
      <c r="O139" s="42"/>
      <c r="P139" s="42"/>
      <c r="Q139" s="42"/>
      <c r="R139" s="40"/>
      <c r="S139" s="42"/>
      <c r="T139" s="43"/>
      <c r="U139" s="42"/>
      <c r="V139" s="42"/>
      <c r="W139" s="44"/>
      <c r="X139" s="44"/>
      <c r="Y139" s="41"/>
      <c r="Z139" s="41"/>
      <c r="AA139" s="41"/>
      <c r="AB139" s="40"/>
      <c r="AC139" s="42"/>
      <c r="AD139" s="42"/>
      <c r="AE139" s="42"/>
      <c r="AF139" s="42"/>
      <c r="AG139" s="43"/>
      <c r="AH139" s="12"/>
      <c r="AI139" s="12"/>
      <c r="AJ139" s="12"/>
      <c r="AK139" s="12"/>
    </row>
    <row r="140" spans="1:37" ht="15.75">
      <c r="A140" s="35"/>
      <c r="B140" s="36"/>
      <c r="C140" s="37"/>
      <c r="D140" s="36"/>
      <c r="E140" s="38"/>
      <c r="F140" s="38"/>
      <c r="G140" s="38"/>
      <c r="H140" s="38"/>
      <c r="I140" s="39"/>
      <c r="J140" s="37"/>
      <c r="K140" s="37"/>
      <c r="L140" s="37"/>
      <c r="M140" s="37"/>
      <c r="N140" s="36"/>
      <c r="O140" s="38"/>
      <c r="P140" s="38"/>
      <c r="Q140" s="38"/>
      <c r="R140" s="36"/>
      <c r="S140" s="38"/>
      <c r="T140" s="39"/>
      <c r="U140" s="38"/>
      <c r="V140" s="38"/>
      <c r="W140" s="45"/>
      <c r="X140" s="45"/>
      <c r="Y140" s="37"/>
      <c r="Z140" s="37"/>
      <c r="AA140" s="37"/>
      <c r="AB140" s="36"/>
      <c r="AC140" s="38"/>
      <c r="AD140" s="38"/>
      <c r="AE140" s="38"/>
      <c r="AF140" s="38"/>
      <c r="AG140" s="39"/>
      <c r="AH140" s="12"/>
      <c r="AI140" s="12"/>
      <c r="AJ140" s="12"/>
      <c r="AK140" s="12"/>
    </row>
    <row r="141" spans="1:37" ht="15.75">
      <c r="A141" s="46"/>
      <c r="B141" s="40"/>
      <c r="C141" s="41"/>
      <c r="D141" s="40"/>
      <c r="E141" s="42"/>
      <c r="F141" s="42"/>
      <c r="G141" s="42"/>
      <c r="H141" s="42"/>
      <c r="I141" s="43"/>
      <c r="J141" s="41"/>
      <c r="K141" s="41"/>
      <c r="L141" s="41"/>
      <c r="M141" s="41"/>
      <c r="N141" s="40"/>
      <c r="O141" s="42"/>
      <c r="P141" s="42"/>
      <c r="Q141" s="42"/>
      <c r="R141" s="40"/>
      <c r="S141" s="42"/>
      <c r="T141" s="43"/>
      <c r="U141" s="42"/>
      <c r="V141" s="42"/>
      <c r="W141" s="44"/>
      <c r="X141" s="44"/>
      <c r="Y141" s="41"/>
      <c r="Z141" s="41"/>
      <c r="AA141" s="41"/>
      <c r="AB141" s="40"/>
      <c r="AC141" s="42"/>
      <c r="AD141" s="42"/>
      <c r="AE141" s="42"/>
      <c r="AF141" s="42"/>
      <c r="AG141" s="43"/>
      <c r="AH141" s="12"/>
      <c r="AI141" s="12"/>
      <c r="AJ141" s="12"/>
      <c r="AK141" s="12"/>
    </row>
    <row r="142" spans="1:37" ht="15.75">
      <c r="A142" s="35"/>
      <c r="B142" s="36"/>
      <c r="C142" s="37"/>
      <c r="D142" s="36"/>
      <c r="E142" s="38"/>
      <c r="F142" s="38"/>
      <c r="G142" s="38"/>
      <c r="H142" s="38"/>
      <c r="I142" s="39"/>
      <c r="J142" s="37"/>
      <c r="K142" s="37"/>
      <c r="L142" s="37"/>
      <c r="M142" s="37"/>
      <c r="N142" s="36"/>
      <c r="O142" s="38"/>
      <c r="P142" s="38"/>
      <c r="Q142" s="38"/>
      <c r="R142" s="36"/>
      <c r="S142" s="38"/>
      <c r="T142" s="39"/>
      <c r="U142" s="38"/>
      <c r="V142" s="38"/>
      <c r="W142" s="45"/>
      <c r="X142" s="45"/>
      <c r="Y142" s="37"/>
      <c r="Z142" s="37"/>
      <c r="AA142" s="37"/>
      <c r="AB142" s="36"/>
      <c r="AC142" s="38"/>
      <c r="AD142" s="38"/>
      <c r="AE142" s="38"/>
      <c r="AF142" s="38"/>
      <c r="AG142" s="39"/>
      <c r="AH142" s="12"/>
      <c r="AI142" s="12"/>
      <c r="AJ142" s="12"/>
      <c r="AK142" s="12"/>
    </row>
    <row r="143" spans="1:37" ht="15.75">
      <c r="A143" s="46"/>
      <c r="B143" s="40"/>
      <c r="C143" s="41"/>
      <c r="D143" s="40"/>
      <c r="E143" s="42"/>
      <c r="F143" s="42"/>
      <c r="G143" s="42"/>
      <c r="H143" s="42"/>
      <c r="I143" s="43"/>
      <c r="J143" s="41"/>
      <c r="K143" s="41"/>
      <c r="L143" s="41"/>
      <c r="M143" s="41"/>
      <c r="N143" s="40"/>
      <c r="O143" s="42"/>
      <c r="P143" s="42"/>
      <c r="Q143" s="42"/>
      <c r="R143" s="40"/>
      <c r="S143" s="42"/>
      <c r="T143" s="43"/>
      <c r="U143" s="42"/>
      <c r="V143" s="42"/>
      <c r="W143" s="44"/>
      <c r="X143" s="44"/>
      <c r="Y143" s="41"/>
      <c r="Z143" s="41"/>
      <c r="AA143" s="41"/>
      <c r="AB143" s="40"/>
      <c r="AC143" s="42"/>
      <c r="AD143" s="42"/>
      <c r="AE143" s="42"/>
      <c r="AF143" s="42"/>
      <c r="AG143" s="43"/>
      <c r="AH143" s="12"/>
      <c r="AI143" s="12"/>
      <c r="AJ143" s="12"/>
      <c r="AK143" s="12"/>
    </row>
    <row r="144" spans="1:37" ht="15.75">
      <c r="A144" s="35"/>
      <c r="B144" s="36"/>
      <c r="C144" s="37"/>
      <c r="D144" s="36"/>
      <c r="E144" s="38"/>
      <c r="F144" s="38"/>
      <c r="G144" s="38"/>
      <c r="H144" s="38"/>
      <c r="I144" s="39"/>
      <c r="J144" s="37"/>
      <c r="K144" s="37"/>
      <c r="L144" s="37"/>
      <c r="M144" s="37"/>
      <c r="N144" s="36"/>
      <c r="O144" s="38"/>
      <c r="P144" s="38"/>
      <c r="Q144" s="38"/>
      <c r="R144" s="36"/>
      <c r="S144" s="38"/>
      <c r="T144" s="39"/>
      <c r="U144" s="38"/>
      <c r="V144" s="38"/>
      <c r="W144" s="45"/>
      <c r="X144" s="45"/>
      <c r="Y144" s="37"/>
      <c r="Z144" s="37"/>
      <c r="AA144" s="37"/>
      <c r="AB144" s="36"/>
      <c r="AC144" s="38"/>
      <c r="AD144" s="38"/>
      <c r="AE144" s="38"/>
      <c r="AF144" s="38"/>
      <c r="AG144" s="39"/>
      <c r="AH144" s="12"/>
      <c r="AI144" s="12"/>
      <c r="AJ144" s="12"/>
      <c r="AK144" s="12"/>
    </row>
    <row r="145" spans="1:37" ht="15.75">
      <c r="A145" s="46"/>
      <c r="B145" s="40"/>
      <c r="C145" s="41"/>
      <c r="D145" s="40"/>
      <c r="E145" s="42"/>
      <c r="F145" s="42"/>
      <c r="G145" s="42"/>
      <c r="H145" s="42"/>
      <c r="I145" s="43"/>
      <c r="J145" s="41"/>
      <c r="K145" s="41"/>
      <c r="L145" s="41"/>
      <c r="M145" s="41"/>
      <c r="N145" s="40"/>
      <c r="O145" s="42"/>
      <c r="P145" s="42"/>
      <c r="Q145" s="42"/>
      <c r="R145" s="40"/>
      <c r="S145" s="42"/>
      <c r="T145" s="43"/>
      <c r="U145" s="42"/>
      <c r="V145" s="42"/>
      <c r="W145" s="44"/>
      <c r="X145" s="44"/>
      <c r="Y145" s="41"/>
      <c r="Z145" s="41"/>
      <c r="AA145" s="41"/>
      <c r="AB145" s="40"/>
      <c r="AC145" s="42"/>
      <c r="AD145" s="42"/>
      <c r="AE145" s="42"/>
      <c r="AF145" s="42"/>
      <c r="AG145" s="43"/>
      <c r="AH145" s="12"/>
      <c r="AI145" s="12"/>
      <c r="AJ145" s="12"/>
      <c r="AK145" s="12"/>
    </row>
    <row r="146" spans="1:37" ht="15.75">
      <c r="A146" s="35"/>
      <c r="B146" s="36"/>
      <c r="C146" s="37"/>
      <c r="D146" s="36"/>
      <c r="E146" s="38"/>
      <c r="F146" s="38"/>
      <c r="G146" s="38"/>
      <c r="H146" s="38"/>
      <c r="I146" s="39"/>
      <c r="J146" s="37"/>
      <c r="K146" s="37"/>
      <c r="L146" s="37"/>
      <c r="M146" s="37"/>
      <c r="N146" s="36"/>
      <c r="O146" s="38"/>
      <c r="P146" s="38"/>
      <c r="Q146" s="38"/>
      <c r="R146" s="36"/>
      <c r="S146" s="38"/>
      <c r="T146" s="39"/>
      <c r="U146" s="38"/>
      <c r="V146" s="38"/>
      <c r="W146" s="45"/>
      <c r="X146" s="45"/>
      <c r="Y146" s="37"/>
      <c r="Z146" s="37"/>
      <c r="AA146" s="37"/>
      <c r="AB146" s="36"/>
      <c r="AC146" s="38"/>
      <c r="AD146" s="38"/>
      <c r="AE146" s="38"/>
      <c r="AF146" s="38"/>
      <c r="AG146" s="39"/>
      <c r="AH146" s="12"/>
      <c r="AI146" s="12"/>
      <c r="AJ146" s="12"/>
      <c r="AK146" s="12"/>
    </row>
    <row r="147" spans="1:37" ht="15.75">
      <c r="A147" s="46"/>
      <c r="B147" s="40"/>
      <c r="C147" s="41"/>
      <c r="D147" s="40"/>
      <c r="E147" s="42"/>
      <c r="F147" s="42"/>
      <c r="G147" s="42"/>
      <c r="H147" s="42"/>
      <c r="I147" s="43"/>
      <c r="J147" s="41"/>
      <c r="K147" s="41"/>
      <c r="L147" s="41"/>
      <c r="M147" s="41"/>
      <c r="N147" s="40"/>
      <c r="O147" s="42"/>
      <c r="P147" s="42"/>
      <c r="Q147" s="42"/>
      <c r="R147" s="40"/>
      <c r="S147" s="42"/>
      <c r="T147" s="43"/>
      <c r="U147" s="42"/>
      <c r="V147" s="42"/>
      <c r="W147" s="44"/>
      <c r="X147" s="44"/>
      <c r="Y147" s="41"/>
      <c r="Z147" s="41"/>
      <c r="AA147" s="41"/>
      <c r="AB147" s="40"/>
      <c r="AC147" s="42"/>
      <c r="AD147" s="42"/>
      <c r="AE147" s="42"/>
      <c r="AF147" s="42"/>
      <c r="AG147" s="43"/>
      <c r="AH147" s="12"/>
      <c r="AI147" s="12"/>
      <c r="AJ147" s="12"/>
      <c r="AK147" s="12"/>
    </row>
    <row r="148" spans="1:37" ht="15.75">
      <c r="A148" s="35"/>
      <c r="B148" s="36"/>
      <c r="C148" s="37"/>
      <c r="D148" s="36"/>
      <c r="E148" s="38"/>
      <c r="F148" s="38"/>
      <c r="G148" s="38"/>
      <c r="H148" s="38"/>
      <c r="I148" s="39"/>
      <c r="J148" s="37"/>
      <c r="K148" s="37"/>
      <c r="L148" s="37"/>
      <c r="M148" s="37"/>
      <c r="N148" s="36"/>
      <c r="O148" s="38"/>
      <c r="P148" s="38"/>
      <c r="Q148" s="38"/>
      <c r="R148" s="36"/>
      <c r="S148" s="38"/>
      <c r="T148" s="39"/>
      <c r="U148" s="38"/>
      <c r="V148" s="38"/>
      <c r="W148" s="45"/>
      <c r="X148" s="45"/>
      <c r="Y148" s="37"/>
      <c r="Z148" s="37"/>
      <c r="AA148" s="37"/>
      <c r="AB148" s="36"/>
      <c r="AC148" s="38"/>
      <c r="AD148" s="38"/>
      <c r="AE148" s="38"/>
      <c r="AF148" s="38"/>
      <c r="AG148" s="39"/>
      <c r="AH148" s="12"/>
      <c r="AI148" s="12"/>
      <c r="AJ148" s="12"/>
      <c r="AK148" s="12"/>
    </row>
    <row r="149" spans="1:37" ht="15.75">
      <c r="A149" s="46"/>
      <c r="B149" s="40"/>
      <c r="C149" s="41"/>
      <c r="D149" s="40"/>
      <c r="E149" s="42"/>
      <c r="F149" s="42"/>
      <c r="G149" s="42"/>
      <c r="H149" s="42"/>
      <c r="I149" s="43"/>
      <c r="J149" s="41"/>
      <c r="K149" s="41"/>
      <c r="L149" s="41"/>
      <c r="M149" s="41"/>
      <c r="N149" s="40"/>
      <c r="O149" s="42"/>
      <c r="P149" s="42"/>
      <c r="Q149" s="42"/>
      <c r="R149" s="40"/>
      <c r="S149" s="42"/>
      <c r="T149" s="43"/>
      <c r="U149" s="42"/>
      <c r="V149" s="42"/>
      <c r="W149" s="44"/>
      <c r="X149" s="44"/>
      <c r="Y149" s="41"/>
      <c r="Z149" s="41"/>
      <c r="AA149" s="41"/>
      <c r="AB149" s="40"/>
      <c r="AC149" s="42"/>
      <c r="AD149" s="42"/>
      <c r="AE149" s="42"/>
      <c r="AF149" s="42"/>
      <c r="AG149" s="43"/>
      <c r="AH149" s="12"/>
      <c r="AI149" s="12"/>
      <c r="AJ149" s="12"/>
      <c r="AK149" s="12"/>
    </row>
    <row r="150" spans="1:37" ht="15.75">
      <c r="A150" s="35"/>
      <c r="B150" s="36"/>
      <c r="C150" s="37"/>
      <c r="D150" s="36"/>
      <c r="E150" s="38"/>
      <c r="F150" s="38"/>
      <c r="G150" s="38"/>
      <c r="H150" s="38"/>
      <c r="I150" s="39"/>
      <c r="J150" s="37"/>
      <c r="K150" s="37"/>
      <c r="L150" s="37"/>
      <c r="M150" s="37"/>
      <c r="N150" s="36"/>
      <c r="O150" s="38"/>
      <c r="P150" s="38"/>
      <c r="Q150" s="38"/>
      <c r="R150" s="36"/>
      <c r="S150" s="38"/>
      <c r="T150" s="39"/>
      <c r="U150" s="38"/>
      <c r="V150" s="38"/>
      <c r="W150" s="45"/>
      <c r="X150" s="45"/>
      <c r="Y150" s="37"/>
      <c r="Z150" s="37"/>
      <c r="AA150" s="37"/>
      <c r="AB150" s="36"/>
      <c r="AC150" s="38"/>
      <c r="AD150" s="38"/>
      <c r="AE150" s="38"/>
      <c r="AF150" s="38"/>
      <c r="AG150" s="39"/>
      <c r="AH150" s="12"/>
      <c r="AI150" s="12"/>
      <c r="AJ150" s="12"/>
      <c r="AK150" s="12"/>
    </row>
    <row r="151" spans="1:37" ht="15.75">
      <c r="A151" s="46"/>
      <c r="B151" s="40"/>
      <c r="C151" s="41"/>
      <c r="D151" s="40"/>
      <c r="E151" s="42"/>
      <c r="F151" s="42"/>
      <c r="G151" s="42"/>
      <c r="H151" s="42"/>
      <c r="I151" s="43"/>
      <c r="J151" s="41"/>
      <c r="K151" s="41"/>
      <c r="L151" s="41"/>
      <c r="M151" s="41"/>
      <c r="N151" s="40"/>
      <c r="O151" s="42"/>
      <c r="P151" s="42"/>
      <c r="Q151" s="42"/>
      <c r="R151" s="40"/>
      <c r="S151" s="42"/>
      <c r="T151" s="43"/>
      <c r="U151" s="42"/>
      <c r="V151" s="42"/>
      <c r="W151" s="44"/>
      <c r="X151" s="44"/>
      <c r="Y151" s="41"/>
      <c r="Z151" s="41"/>
      <c r="AA151" s="41"/>
      <c r="AB151" s="40"/>
      <c r="AC151" s="42"/>
      <c r="AD151" s="42"/>
      <c r="AE151" s="42"/>
      <c r="AF151" s="42"/>
      <c r="AG151" s="43"/>
      <c r="AH151" s="12"/>
      <c r="AI151" s="12"/>
      <c r="AJ151" s="12"/>
      <c r="AK151" s="12"/>
    </row>
    <row r="152" spans="1:37" ht="15.75">
      <c r="A152" s="35"/>
      <c r="B152" s="36"/>
      <c r="C152" s="37"/>
      <c r="D152" s="36"/>
      <c r="E152" s="38"/>
      <c r="F152" s="38"/>
      <c r="G152" s="38"/>
      <c r="H152" s="38"/>
      <c r="I152" s="39"/>
      <c r="J152" s="37"/>
      <c r="K152" s="37"/>
      <c r="L152" s="37"/>
      <c r="M152" s="37"/>
      <c r="N152" s="36"/>
      <c r="O152" s="38"/>
      <c r="P152" s="38"/>
      <c r="Q152" s="38"/>
      <c r="R152" s="36"/>
      <c r="S152" s="38"/>
      <c r="T152" s="39"/>
      <c r="U152" s="38"/>
      <c r="V152" s="38"/>
      <c r="W152" s="45"/>
      <c r="X152" s="45"/>
      <c r="Y152" s="37"/>
      <c r="Z152" s="37"/>
      <c r="AA152" s="37"/>
      <c r="AB152" s="36"/>
      <c r="AC152" s="38"/>
      <c r="AD152" s="38"/>
      <c r="AE152" s="38"/>
      <c r="AF152" s="38"/>
      <c r="AG152" s="39"/>
      <c r="AH152" s="12"/>
      <c r="AI152" s="12"/>
      <c r="AJ152" s="12"/>
      <c r="AK152" s="12"/>
    </row>
    <row r="153" spans="1:37" ht="15.75">
      <c r="A153" s="46"/>
      <c r="B153" s="40"/>
      <c r="C153" s="41"/>
      <c r="D153" s="40"/>
      <c r="E153" s="42"/>
      <c r="F153" s="42"/>
      <c r="G153" s="42"/>
      <c r="H153" s="42"/>
      <c r="I153" s="43"/>
      <c r="J153" s="41"/>
      <c r="K153" s="41"/>
      <c r="L153" s="41"/>
      <c r="M153" s="41"/>
      <c r="N153" s="40"/>
      <c r="O153" s="42"/>
      <c r="P153" s="42"/>
      <c r="Q153" s="42"/>
      <c r="R153" s="40"/>
      <c r="S153" s="42"/>
      <c r="T153" s="43"/>
      <c r="U153" s="42"/>
      <c r="V153" s="42"/>
      <c r="W153" s="44"/>
      <c r="X153" s="44"/>
      <c r="Y153" s="41"/>
      <c r="Z153" s="41"/>
      <c r="AA153" s="41"/>
      <c r="AB153" s="40"/>
      <c r="AC153" s="42"/>
      <c r="AD153" s="42"/>
      <c r="AE153" s="42"/>
      <c r="AF153" s="42"/>
      <c r="AG153" s="43"/>
      <c r="AH153" s="12"/>
      <c r="AI153" s="12"/>
      <c r="AJ153" s="12"/>
      <c r="AK153" s="12"/>
    </row>
    <row r="154" spans="1:37" ht="15.75">
      <c r="A154" s="35"/>
      <c r="B154" s="36"/>
      <c r="C154" s="37"/>
      <c r="D154" s="36"/>
      <c r="E154" s="38"/>
      <c r="F154" s="38"/>
      <c r="G154" s="38"/>
      <c r="H154" s="38"/>
      <c r="I154" s="39"/>
      <c r="J154" s="37"/>
      <c r="K154" s="37"/>
      <c r="L154" s="37"/>
      <c r="M154" s="37"/>
      <c r="N154" s="36"/>
      <c r="O154" s="38"/>
      <c r="P154" s="38"/>
      <c r="Q154" s="38"/>
      <c r="R154" s="36"/>
      <c r="S154" s="38"/>
      <c r="T154" s="39"/>
      <c r="U154" s="38"/>
      <c r="V154" s="38"/>
      <c r="W154" s="45"/>
      <c r="X154" s="45"/>
      <c r="Y154" s="37"/>
      <c r="Z154" s="37"/>
      <c r="AA154" s="37"/>
      <c r="AB154" s="36"/>
      <c r="AC154" s="38"/>
      <c r="AD154" s="38"/>
      <c r="AE154" s="38"/>
      <c r="AF154" s="38"/>
      <c r="AG154" s="39"/>
      <c r="AH154" s="12"/>
      <c r="AI154" s="12"/>
      <c r="AJ154" s="12"/>
      <c r="AK154" s="12"/>
    </row>
    <row r="155" spans="1:37" ht="15.75">
      <c r="A155" s="46"/>
      <c r="B155" s="40"/>
      <c r="C155" s="41"/>
      <c r="D155" s="40"/>
      <c r="E155" s="42"/>
      <c r="F155" s="42"/>
      <c r="G155" s="42"/>
      <c r="H155" s="42"/>
      <c r="I155" s="43"/>
      <c r="J155" s="41"/>
      <c r="K155" s="41"/>
      <c r="L155" s="41"/>
      <c r="M155" s="41"/>
      <c r="N155" s="40"/>
      <c r="O155" s="42"/>
      <c r="P155" s="42"/>
      <c r="Q155" s="42"/>
      <c r="R155" s="40"/>
      <c r="S155" s="42"/>
      <c r="T155" s="43"/>
      <c r="U155" s="42"/>
      <c r="V155" s="42"/>
      <c r="W155" s="44"/>
      <c r="X155" s="44"/>
      <c r="Y155" s="41"/>
      <c r="Z155" s="41"/>
      <c r="AA155" s="41"/>
      <c r="AB155" s="40"/>
      <c r="AC155" s="42"/>
      <c r="AD155" s="42"/>
      <c r="AE155" s="42"/>
      <c r="AF155" s="42"/>
      <c r="AG155" s="43"/>
      <c r="AH155" s="12"/>
      <c r="AI155" s="12"/>
      <c r="AJ155" s="12"/>
      <c r="AK155" s="12"/>
    </row>
    <row r="156" spans="1:37" ht="15.75">
      <c r="A156" s="35"/>
      <c r="B156" s="36"/>
      <c r="C156" s="37"/>
      <c r="D156" s="36"/>
      <c r="E156" s="38"/>
      <c r="F156" s="38"/>
      <c r="G156" s="38"/>
      <c r="H156" s="38"/>
      <c r="I156" s="39"/>
      <c r="J156" s="37"/>
      <c r="K156" s="37"/>
      <c r="L156" s="37"/>
      <c r="M156" s="37"/>
      <c r="N156" s="36"/>
      <c r="O156" s="38"/>
      <c r="P156" s="38"/>
      <c r="Q156" s="38"/>
      <c r="R156" s="36"/>
      <c r="S156" s="38"/>
      <c r="T156" s="39"/>
      <c r="U156" s="38"/>
      <c r="V156" s="38"/>
      <c r="W156" s="45"/>
      <c r="X156" s="45"/>
      <c r="Y156" s="37"/>
      <c r="Z156" s="37"/>
      <c r="AA156" s="37"/>
      <c r="AB156" s="36"/>
      <c r="AC156" s="38"/>
      <c r="AD156" s="38"/>
      <c r="AE156" s="38"/>
      <c r="AF156" s="38"/>
      <c r="AG156" s="39"/>
      <c r="AH156" s="12"/>
      <c r="AI156" s="12"/>
      <c r="AJ156" s="12"/>
      <c r="AK156" s="12"/>
    </row>
    <row r="157" spans="1:37" ht="15.75">
      <c r="A157" s="46"/>
      <c r="B157" s="40"/>
      <c r="C157" s="41"/>
      <c r="D157" s="40"/>
      <c r="E157" s="42"/>
      <c r="F157" s="42"/>
      <c r="G157" s="42"/>
      <c r="H157" s="42"/>
      <c r="I157" s="43"/>
      <c r="J157" s="41"/>
      <c r="K157" s="41"/>
      <c r="L157" s="41"/>
      <c r="M157" s="41"/>
      <c r="N157" s="40"/>
      <c r="O157" s="42"/>
      <c r="P157" s="42"/>
      <c r="Q157" s="42"/>
      <c r="R157" s="40"/>
      <c r="S157" s="42"/>
      <c r="T157" s="43"/>
      <c r="U157" s="42"/>
      <c r="V157" s="42"/>
      <c r="W157" s="44"/>
      <c r="X157" s="44"/>
      <c r="Y157" s="41"/>
      <c r="Z157" s="41"/>
      <c r="AA157" s="41"/>
      <c r="AB157" s="40"/>
      <c r="AC157" s="42"/>
      <c r="AD157" s="42"/>
      <c r="AE157" s="42"/>
      <c r="AF157" s="42"/>
      <c r="AG157" s="43"/>
      <c r="AH157" s="12"/>
      <c r="AI157" s="12"/>
      <c r="AJ157" s="12"/>
      <c r="AK157" s="12"/>
    </row>
    <row r="158" spans="1:37" ht="15.75">
      <c r="A158" s="35"/>
      <c r="B158" s="36"/>
      <c r="C158" s="37"/>
      <c r="D158" s="36"/>
      <c r="E158" s="38"/>
      <c r="F158" s="38"/>
      <c r="G158" s="38"/>
      <c r="H158" s="38"/>
      <c r="I158" s="39"/>
      <c r="J158" s="37"/>
      <c r="K158" s="37"/>
      <c r="L158" s="37"/>
      <c r="M158" s="37"/>
      <c r="N158" s="36"/>
      <c r="O158" s="38"/>
      <c r="P158" s="38"/>
      <c r="Q158" s="38"/>
      <c r="R158" s="36"/>
      <c r="S158" s="38"/>
      <c r="T158" s="39"/>
      <c r="U158" s="38"/>
      <c r="V158" s="38"/>
      <c r="W158" s="45"/>
      <c r="X158" s="45"/>
      <c r="Y158" s="37"/>
      <c r="Z158" s="37"/>
      <c r="AA158" s="37"/>
      <c r="AB158" s="36"/>
      <c r="AC158" s="38"/>
      <c r="AD158" s="38"/>
      <c r="AE158" s="38"/>
      <c r="AF158" s="38"/>
      <c r="AG158" s="39"/>
      <c r="AH158" s="12"/>
      <c r="AI158" s="12"/>
      <c r="AJ158" s="12"/>
      <c r="AK158" s="12"/>
    </row>
    <row r="159" spans="1:37" ht="30" customHeight="1">
      <c r="A159" s="52" t="s">
        <v>19</v>
      </c>
      <c r="B159" s="23">
        <f>IF($A$160=0,"",(COUNTIF(B9:B158,1))/($A$160-COUNTIF(B9:B158,"A")))</f>
        <v>0</v>
      </c>
      <c r="C159" s="23">
        <f>IF($A$160=0,"",(COUNTIF(C9:C158,1))/($A$160-COUNTIF(C9:C158,"A")))</f>
        <v>0</v>
      </c>
      <c r="D159" s="23">
        <f>IF($A$160=0,"",(COUNTIF(D9:D158,1))/($A$160-COUNTIF(D9:D158,"A")))</f>
        <v>0</v>
      </c>
      <c r="E159" s="23">
        <f>IF($A$160=0,"",(COUNTIF(E9:E158,1))/($A$160-COUNTIF(E9:E158,"A")))</f>
        <v>0</v>
      </c>
      <c r="F159" s="23">
        <f>IF($A$160=0,"",(COUNTIF(F9:F158,1))/($A$160-COUNTIF(F9:F158,"A")))</f>
        <v>0</v>
      </c>
      <c r="G159" s="23">
        <f>IF($A$160=0,"",(COUNTIF(G9:G158,1))/($A$160-COUNTIF(G9:G158,"A")))</f>
        <v>0</v>
      </c>
      <c r="H159" s="23">
        <f>IF($A$160=0,"",(COUNTIF(H9:H158,1))/$A$160)</f>
        <v>0</v>
      </c>
      <c r="I159" s="23">
        <f>IF($A$160=0,"",(COUNTIF(I9:I158,1))/$A$160)</f>
        <v>0</v>
      </c>
      <c r="J159" s="23">
        <f>IF($A$160=0,"",(COUNTIF(J9:J158,1))/$A$160)</f>
        <v>0</v>
      </c>
      <c r="K159" s="23">
        <f>IF($A$160=0,"",(COUNTIF(K9:K158,1))/$A$160)</f>
        <v>0</v>
      </c>
      <c r="L159" s="23">
        <f>IF($A$160=0,"",(COUNTIF(L9:L158,1))/$A$160)</f>
        <v>0</v>
      </c>
      <c r="M159" s="23">
        <f>IF($A$160=0,"",(COUNTIF(M9:M158,1))/$A$160)</f>
        <v>0</v>
      </c>
      <c r="N159" s="23">
        <f>IF($A$160=0,"",(COUNTIF(N9:N158,1))/$A$160)</f>
        <v>0</v>
      </c>
      <c r="O159" s="23">
        <f>IF($A$160=0,"",(COUNTIF(O9:O158,1))/$A$160)</f>
        <v>0</v>
      </c>
      <c r="P159" s="23">
        <f>IF($A$160=0,"",(COUNTIF(P9:P158,1))/$A$160)</f>
        <v>0</v>
      </c>
      <c r="Q159" s="23">
        <f>IF($A$160=0,"",(COUNTIF(Q9:Q158,1))/$A$160)</f>
        <v>0</v>
      </c>
      <c r="R159" s="23">
        <f>IF($A$160=0,"",(COUNTIF(R9:R158,1))/$A$160)</f>
        <v>0</v>
      </c>
      <c r="S159" s="23">
        <f>IF($A$160=0,"",(COUNTIF(S9:S158,1))/$A$160)</f>
        <v>0</v>
      </c>
      <c r="T159" s="23">
        <f>IF($A$160=0,"",(COUNTIF(T9:T158,1))/$A$160)</f>
        <v>0</v>
      </c>
      <c r="U159" s="23">
        <f>IF($A$160=0,"",(COUNTIF(U9:U158,1))/$A$160)</f>
        <v>0</v>
      </c>
      <c r="V159" s="23">
        <f>IF($A$160=0,"",(COUNTIF(V9:V158,1))/$A$160)</f>
        <v>0</v>
      </c>
      <c r="W159" s="23">
        <f>IF($A$160=0,"",(COUNTIF(W9:W158,1))/$A$160)</f>
        <v>0</v>
      </c>
      <c r="X159" s="23">
        <f>IF($A$160=0,"",(COUNTIF(X9:X158,1))/$A$160)</f>
        <v>0</v>
      </c>
      <c r="Y159" s="23">
        <f>IF($A$160=0,"",(COUNTIF(Y9:Y158,1))/$A$160)</f>
        <v>0</v>
      </c>
      <c r="Z159" s="23">
        <f>IF($A$160=0,"",(COUNTIF(Z9:Z158,1))/$A$160)</f>
        <v>0</v>
      </c>
      <c r="AA159" s="23">
        <f>IF($A$160=0,"",(COUNTIF(AA9:AA158,1))/$A$160)</f>
        <v>0</v>
      </c>
      <c r="AB159" s="23">
        <f>IF($A$160=0,"",(COUNTIF(AB9:AB158,1))/$A$160)</f>
        <v>0</v>
      </c>
      <c r="AC159" s="23">
        <f>IF($A$160=0,"",(COUNTIF(AC9:AC158,1))/$A$160)</f>
        <v>0</v>
      </c>
      <c r="AD159" s="23">
        <f>IF($A$160=0,"",(COUNTIF(AD9:AD158,1))/$A$160)</f>
        <v>0</v>
      </c>
      <c r="AE159" s="23">
        <f>IF($A$160=0,"",(COUNTIF(AE9:AE158,1))/$A$160)</f>
        <v>0</v>
      </c>
      <c r="AF159" s="23">
        <f>IF($A$160=0,"",(COUNTIF(AF9:AF158,1))/$A$160)</f>
        <v>0</v>
      </c>
      <c r="AG159" s="23">
        <f>IF($A$160=0,"",(COUNTIF(AG9:AG158,1))/$A$160)</f>
        <v>0</v>
      </c>
      <c r="AH159" s="12"/>
      <c r="AI159" s="12"/>
      <c r="AJ159" s="12"/>
      <c r="AK159" s="12"/>
    </row>
    <row r="160" ht="15.75">
      <c r="A160" s="53">
        <f>150-COUNTIF(A9:A158,"")</f>
        <v>0</v>
      </c>
    </row>
  </sheetData>
  <sheetProtection sheet="1"/>
  <mergeCells count="20">
    <mergeCell ref="A1:AG1"/>
    <mergeCell ref="B3:AG3"/>
    <mergeCell ref="A4:A8"/>
    <mergeCell ref="B4:I4"/>
    <mergeCell ref="J4:M4"/>
    <mergeCell ref="N4:AG4"/>
    <mergeCell ref="B5:C6"/>
    <mergeCell ref="D5:I6"/>
    <mergeCell ref="J5:M6"/>
    <mergeCell ref="N5:Q6"/>
    <mergeCell ref="R5:T6"/>
    <mergeCell ref="U5:AA6"/>
    <mergeCell ref="AB5:AG6"/>
    <mergeCell ref="B7:C7"/>
    <mergeCell ref="D7:I7"/>
    <mergeCell ref="J7:M7"/>
    <mergeCell ref="N7:Q7"/>
    <mergeCell ref="R7:T7"/>
    <mergeCell ref="U7:AA7"/>
    <mergeCell ref="AB7:AG7"/>
  </mergeCells>
  <conditionalFormatting sqref="B159:AG159">
    <cfRule type="cellIs" priority="1" dxfId="0" operator="lessThan" stopIfTrue="1">
      <formula>50</formula>
    </cfRule>
  </conditionalFormatting>
  <dataValidations count="1">
    <dataValidation type="list" allowBlank="1" showErrorMessage="1" sqref="B9:AG158">
      <formula1>"1,9,0,A"</formula1>
      <formula2>1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85" zoomScaleNormal="55" zoomScaleSheetLayoutView="85" workbookViewId="0" topLeftCell="A1">
      <pane ySplit="8" topLeftCell="A156" activePane="bottomLeft" state="frozen"/>
      <selection pane="topLeft" activeCell="A1" sqref="A1"/>
      <selection pane="bottomLeft" activeCell="C170" activeCellId="1" sqref="A9:AB9 C170"/>
    </sheetView>
  </sheetViews>
  <sheetFormatPr defaultColWidth="11.421875" defaultRowHeight="15"/>
  <cols>
    <col min="2" max="2" width="15.140625" style="0" customWidth="1"/>
    <col min="3" max="3" width="24.7109375" style="0" customWidth="1"/>
    <col min="4" max="4" width="11.140625" style="0" customWidth="1"/>
    <col min="5" max="5" width="6.8515625" style="0" customWidth="1"/>
    <col min="6" max="6" width="8.8515625" style="0" customWidth="1"/>
    <col min="7" max="7" width="23.57421875" style="0" customWidth="1"/>
    <col min="8" max="8" width="25.7109375" style="0" customWidth="1"/>
    <col min="9" max="9" width="20.421875" style="0" customWidth="1"/>
    <col min="10" max="10" width="13.00390625" style="0" customWidth="1"/>
    <col min="11" max="11" width="6.57421875" style="0" customWidth="1"/>
    <col min="12" max="12" width="7.8515625" style="0" customWidth="1"/>
    <col min="13" max="13" width="7.00390625" style="0" customWidth="1"/>
    <col min="14" max="14" width="7.8515625" style="0" customWidth="1"/>
    <col min="15" max="18" width="11.421875" style="54" customWidth="1"/>
  </cols>
  <sheetData>
    <row r="1" spans="1:14" ht="29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6"/>
      <c r="B2" s="57"/>
      <c r="C2" s="57"/>
      <c r="D2" s="57"/>
      <c r="E2" s="57"/>
      <c r="F2" s="57"/>
      <c r="G2" s="57"/>
      <c r="H2" s="57"/>
      <c r="I2" s="57"/>
      <c r="J2" s="57"/>
      <c r="K2" s="54"/>
      <c r="L2" s="54"/>
      <c r="M2" s="54"/>
      <c r="N2" s="54"/>
    </row>
    <row r="3" spans="1:21" ht="33">
      <c r="A3" s="56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S3" t="s">
        <v>20</v>
      </c>
      <c r="T3" t="s">
        <v>21</v>
      </c>
      <c r="U3" t="s">
        <v>22</v>
      </c>
    </row>
    <row r="4" spans="1:21" ht="19.5" customHeight="1">
      <c r="A4" s="56"/>
      <c r="B4" s="59" t="s">
        <v>3</v>
      </c>
      <c r="C4" s="59"/>
      <c r="D4" s="59"/>
      <c r="E4" s="59"/>
      <c r="F4" s="59"/>
      <c r="G4" s="60" t="s">
        <v>4</v>
      </c>
      <c r="H4" s="60"/>
      <c r="I4" s="60"/>
      <c r="J4" s="60"/>
      <c r="K4" s="60"/>
      <c r="L4" s="60"/>
      <c r="M4" s="61" t="s">
        <v>23</v>
      </c>
      <c r="N4" s="61"/>
      <c r="R4" s="62" t="s">
        <v>24</v>
      </c>
      <c r="S4" s="63">
        <f>COUNTIF(F9:F158,"&lt;=25")</f>
        <v>0</v>
      </c>
      <c r="T4" s="63">
        <f>COUNTIF(L9:L158,"&lt;=25")</f>
        <v>0</v>
      </c>
      <c r="U4" s="63">
        <f>COUNTIF(N9:N158,"&lt;=25")</f>
        <v>0</v>
      </c>
    </row>
    <row r="5" spans="1:21" ht="70.5" customHeight="1">
      <c r="A5" s="56"/>
      <c r="B5" s="64" t="s">
        <v>5</v>
      </c>
      <c r="C5" s="64" t="s">
        <v>6</v>
      </c>
      <c r="D5" s="64" t="s">
        <v>25</v>
      </c>
      <c r="E5" s="65" t="s">
        <v>26</v>
      </c>
      <c r="F5" s="65"/>
      <c r="G5" s="66" t="s">
        <v>8</v>
      </c>
      <c r="H5" s="66" t="s">
        <v>11</v>
      </c>
      <c r="I5" s="66" t="s">
        <v>27</v>
      </c>
      <c r="J5" s="66" t="s">
        <v>9</v>
      </c>
      <c r="K5" s="67" t="s">
        <v>28</v>
      </c>
      <c r="L5" s="67"/>
      <c r="M5" s="61"/>
      <c r="N5" s="61"/>
      <c r="R5" s="68" t="s">
        <v>29</v>
      </c>
      <c r="S5" s="69">
        <f>COUNTIF(F9:F158,"&lt;=50")-S4</f>
        <v>0</v>
      </c>
      <c r="T5" s="69">
        <f>COUNTIF(L9:L158,"&lt;=50")-T4</f>
        <v>0</v>
      </c>
      <c r="U5" s="69">
        <f>COUNTIF(N9:N158,"&lt;=50")-U4</f>
        <v>0</v>
      </c>
    </row>
    <row r="6" spans="1:21" ht="70.5" customHeight="1">
      <c r="A6" s="56"/>
      <c r="B6" s="64"/>
      <c r="C6" s="64"/>
      <c r="D6" s="64"/>
      <c r="E6" s="65"/>
      <c r="F6" s="65"/>
      <c r="G6" s="66"/>
      <c r="H6" s="66"/>
      <c r="I6" s="66"/>
      <c r="J6" s="66"/>
      <c r="K6" s="67"/>
      <c r="L6" s="67"/>
      <c r="M6" s="61"/>
      <c r="N6" s="61"/>
      <c r="R6" s="70" t="s">
        <v>30</v>
      </c>
      <c r="S6" s="71">
        <f>COUNTIF(F9:F158,"&lt;=75")-S4-S5</f>
        <v>0</v>
      </c>
      <c r="T6" s="71">
        <f>COUNTIF(L9:L158,"&lt;75")-T5-T4</f>
        <v>0</v>
      </c>
      <c r="U6" s="71">
        <f>COUNTIF(N9:N158,"&lt;75")-U5-U4</f>
        <v>0</v>
      </c>
    </row>
    <row r="7" spans="1:21" ht="15" customHeight="1">
      <c r="A7" s="56"/>
      <c r="B7" s="72" t="s">
        <v>12</v>
      </c>
      <c r="C7" s="72" t="s">
        <v>13</v>
      </c>
      <c r="D7" s="73" t="s">
        <v>14</v>
      </c>
      <c r="E7" s="65"/>
      <c r="F7" s="65"/>
      <c r="G7" s="74" t="s">
        <v>15</v>
      </c>
      <c r="H7" s="74" t="s">
        <v>16</v>
      </c>
      <c r="I7" s="74" t="s">
        <v>17</v>
      </c>
      <c r="J7" s="75" t="s">
        <v>18</v>
      </c>
      <c r="K7" s="67"/>
      <c r="L7" s="67"/>
      <c r="M7" s="61"/>
      <c r="N7" s="61"/>
      <c r="R7" s="76" t="s">
        <v>31</v>
      </c>
      <c r="S7" s="77">
        <f>COUNTIF(F9:F158,"&gt;=75")</f>
        <v>0</v>
      </c>
      <c r="T7" s="77">
        <f>COUNTIF(L9:L158,"&gt;=75")</f>
        <v>0</v>
      </c>
      <c r="U7" s="77">
        <f>COUNTIF(N9:N158,"&gt;=75")</f>
        <v>0</v>
      </c>
    </row>
    <row r="8" spans="1:18" ht="15" customHeight="1">
      <c r="A8" s="56"/>
      <c r="B8" s="72" t="s">
        <v>32</v>
      </c>
      <c r="C8" s="72" t="s">
        <v>33</v>
      </c>
      <c r="D8" s="72" t="s">
        <v>34</v>
      </c>
      <c r="E8" s="78" t="s">
        <v>35</v>
      </c>
      <c r="F8" s="79" t="s">
        <v>36</v>
      </c>
      <c r="G8" s="80" t="s">
        <v>34</v>
      </c>
      <c r="H8" s="80" t="s">
        <v>37</v>
      </c>
      <c r="I8" s="80" t="s">
        <v>38</v>
      </c>
      <c r="J8" s="80" t="s">
        <v>33</v>
      </c>
      <c r="K8" s="81" t="s">
        <v>39</v>
      </c>
      <c r="L8" s="82" t="s">
        <v>36</v>
      </c>
      <c r="M8" s="83" t="s">
        <v>40</v>
      </c>
      <c r="N8" s="84" t="s">
        <v>36</v>
      </c>
      <c r="R8"/>
    </row>
    <row r="9" spans="1:18" ht="15.75">
      <c r="A9" s="85">
        <f>IF(Données!A9="","",Données!A9)</f>
        <v>0</v>
      </c>
      <c r="B9" s="86">
        <f>IF(A9="","",COUNTIF(Données!B9:C9,1))</f>
        <v>0</v>
      </c>
      <c r="C9" s="87">
        <f>IF(A9="","",COUNTIF(Données!D9:I9,1))</f>
        <v>0</v>
      </c>
      <c r="D9" s="87">
        <f>IF(A9="","",COUNTIF(Données!J9:M9,1))</f>
        <v>0</v>
      </c>
      <c r="E9" s="88">
        <f aca="true" t="shared" si="0" ref="E9:E158">IF(A9="","",SUM(B9:D9))</f>
        <v>0</v>
      </c>
      <c r="F9" s="89">
        <f>IF(A9="","",100*E9/(12-COUNTIF(Données!B9:M9,"A")))</f>
        <v>0</v>
      </c>
      <c r="G9" s="87">
        <f>IF(A9="","",COUNTIF(Données!N9:Q9,1))</f>
        <v>0</v>
      </c>
      <c r="H9" s="87">
        <f>IF(A9="","",COUNTIF(Données!R9:T9,1))</f>
        <v>0</v>
      </c>
      <c r="I9" s="90">
        <f>IF(A9="","",COUNTIF(Données!U9:AA9,1))</f>
        <v>0</v>
      </c>
      <c r="J9" s="87">
        <f>IF(A9="","",COUNTIF(Données!AB9:AG9,1))</f>
        <v>0</v>
      </c>
      <c r="K9" s="88">
        <f aca="true" t="shared" si="1" ref="K9:K158">IF(A9="","",SUM(G9:J9))</f>
        <v>0</v>
      </c>
      <c r="L9" s="91">
        <f>IF(A9="","",100*K9/(20-COUNTIF(Données!N9:AG9,"A")))</f>
        <v>0</v>
      </c>
      <c r="M9" s="92">
        <f>IF(A9="","",COUNTIF(Données!B9:AG9,1))</f>
        <v>0</v>
      </c>
      <c r="N9" s="93">
        <f>IF(A9="","",100*M9/(32-COUNTIF(Données!B9:AG9,"A")))</f>
        <v>0</v>
      </c>
      <c r="R9"/>
    </row>
    <row r="10" spans="1:18" ht="15.75">
      <c r="A10" s="94">
        <f>IF(Données!A10="","",Données!A10)</f>
        <v>0</v>
      </c>
      <c r="B10" s="95">
        <f>IF(A10="","",COUNTIF(Données!B10:C10,1))</f>
        <v>0</v>
      </c>
      <c r="C10" s="96">
        <f>IF(A10="","",COUNTIF(Données!D10:I10,1))</f>
        <v>0</v>
      </c>
      <c r="D10" s="96">
        <f>IF(A10="","",COUNTIF(Données!J10:M10,1))</f>
        <v>0</v>
      </c>
      <c r="E10" s="97">
        <f t="shared" si="0"/>
        <v>0</v>
      </c>
      <c r="F10" s="98">
        <f>IF(A10="","",100*E10/(12-COUNTIF(Données!B10:M10,"A")))</f>
        <v>0</v>
      </c>
      <c r="G10" s="99">
        <f>IF(A10="","",COUNTIF(Données!N10:Q10,1))</f>
        <v>0</v>
      </c>
      <c r="H10" s="99">
        <f>IF(A10="","",COUNTIF(Données!R10:T10,1))</f>
        <v>0</v>
      </c>
      <c r="I10" s="100">
        <f>IF(A10="","",COUNTIF(Données!U10:AA10,1))</f>
        <v>0</v>
      </c>
      <c r="J10" s="99">
        <f>IF(A10="","",COUNTIF(Données!AB10:AG10,1))</f>
        <v>0</v>
      </c>
      <c r="K10" s="101">
        <f t="shared" si="1"/>
        <v>0</v>
      </c>
      <c r="L10" s="102">
        <f>IF(A10="","",100*K10/(20-COUNTIF(Données!N10:AG10,"A")))</f>
        <v>0</v>
      </c>
      <c r="M10" s="103">
        <f>IF(A10="","",COUNTIF(Données!B10:AG10,1))</f>
        <v>0</v>
      </c>
      <c r="N10" s="104">
        <f>IF(A10="","",100*M10/(32-COUNTIF(Données!B10:AG10,"A")))</f>
        <v>0</v>
      </c>
      <c r="R10"/>
    </row>
    <row r="11" spans="1:18" ht="15.75">
      <c r="A11" s="85">
        <f>IF(Données!A11="","",Données!A11)</f>
        <v>0</v>
      </c>
      <c r="B11" s="86">
        <f>IF(A11="","",COUNTIF(Données!B11:C11,1))</f>
        <v>0</v>
      </c>
      <c r="C11" s="87">
        <f>IF(A11="","",COUNTIF(Données!D11:I11,1))</f>
        <v>0</v>
      </c>
      <c r="D11" s="87">
        <f>IF(A11="","",COUNTIF(Données!J11:M11,1))</f>
        <v>0</v>
      </c>
      <c r="E11" s="88">
        <f t="shared" si="0"/>
        <v>0</v>
      </c>
      <c r="F11" s="89">
        <f>IF(A11="","",100*E11/(12-COUNTIF(Données!B11:M11,"A")))</f>
        <v>0</v>
      </c>
      <c r="G11" s="87">
        <f>IF(A11="","",COUNTIF(Données!N11:Q11,1))</f>
        <v>0</v>
      </c>
      <c r="H11" s="87">
        <f>IF(A11="","",COUNTIF(Données!R11:T11,1))</f>
        <v>0</v>
      </c>
      <c r="I11" s="90">
        <f>IF(A11="","",COUNTIF(Données!U11:AA11,1))</f>
        <v>0</v>
      </c>
      <c r="J11" s="87">
        <f>IF(A11="","",COUNTIF(Données!AB11:AG11,1))</f>
        <v>0</v>
      </c>
      <c r="K11" s="88">
        <f t="shared" si="1"/>
        <v>0</v>
      </c>
      <c r="L11" s="91">
        <f>IF(A11="","",100*K11/(20-COUNTIF(Données!N11:AG11,"A")))</f>
        <v>0</v>
      </c>
      <c r="M11" s="92">
        <f>IF(A11="","",COUNTIF(Données!B11:AG11,1))</f>
        <v>0</v>
      </c>
      <c r="N11" s="93">
        <f>IF(A11="","",100*M11/(32-COUNTIF(Données!B11:AG11,"A")))</f>
        <v>0</v>
      </c>
      <c r="R11"/>
    </row>
    <row r="12" spans="1:18" ht="15.75">
      <c r="A12" s="94">
        <f>IF(Données!A12="","",Données!A12)</f>
        <v>0</v>
      </c>
      <c r="B12" s="95">
        <f>IF(A12="","",COUNTIF(Données!B12:C12,1))</f>
        <v>0</v>
      </c>
      <c r="C12" s="96">
        <f>IF(A12="","",COUNTIF(Données!D12:I12,1))</f>
        <v>0</v>
      </c>
      <c r="D12" s="96">
        <f>IF(A12="","",COUNTIF(Données!J12:M12,1))</f>
        <v>0</v>
      </c>
      <c r="E12" s="97">
        <f t="shared" si="0"/>
        <v>0</v>
      </c>
      <c r="F12" s="98">
        <f>IF(A12="","",100*E12/(12-COUNTIF(Données!B12:M12,"A")))</f>
        <v>0</v>
      </c>
      <c r="G12" s="99">
        <f>IF(A12="","",COUNTIF(Données!N12:Q12,1))</f>
        <v>0</v>
      </c>
      <c r="H12" s="99">
        <f>IF(A12="","",COUNTIF(Données!R12:T12,1))</f>
        <v>0</v>
      </c>
      <c r="I12" s="100">
        <f>IF(A12="","",COUNTIF(Données!U12:AA12,1))</f>
        <v>0</v>
      </c>
      <c r="J12" s="99">
        <f>IF(A12="","",COUNTIF(Données!AB12:AG12,1))</f>
        <v>0</v>
      </c>
      <c r="K12" s="103">
        <f t="shared" si="1"/>
        <v>0</v>
      </c>
      <c r="L12" s="102">
        <f>IF(A12="","",100*K12/(20-COUNTIF(Données!N12:AG12,"A")))</f>
        <v>0</v>
      </c>
      <c r="M12" s="103">
        <f>IF(A12="","",COUNTIF(Données!B12:AG12,1))</f>
        <v>0</v>
      </c>
      <c r="N12" s="104">
        <f>IF(A12="","",100*M12/(32-COUNTIF(Données!B12:AG12,"A")))</f>
        <v>0</v>
      </c>
      <c r="R12"/>
    </row>
    <row r="13" spans="1:14" ht="15.75">
      <c r="A13" s="85">
        <f>IF(Données!A13="","",Données!A13)</f>
        <v>0</v>
      </c>
      <c r="B13" s="86">
        <f>IF(A13="","",COUNTIF(Données!B13:C13,1))</f>
        <v>0</v>
      </c>
      <c r="C13" s="87">
        <f>IF(A13="","",COUNTIF(Données!D13:I13,1))</f>
        <v>0</v>
      </c>
      <c r="D13" s="87">
        <f>IF(A13="","",COUNTIF(Données!J13:M13,1))</f>
        <v>0</v>
      </c>
      <c r="E13" s="88">
        <f t="shared" si="0"/>
        <v>0</v>
      </c>
      <c r="F13" s="89">
        <f>IF(A13="","",100*E13/(12-COUNTIF(Données!B13:M13,"A")))</f>
        <v>0</v>
      </c>
      <c r="G13" s="87">
        <f>IF(A13="","",COUNTIF(Données!N13:Q13,1))</f>
        <v>0</v>
      </c>
      <c r="H13" s="87">
        <f>IF(A13="","",COUNTIF(Données!R13:T13,1))</f>
        <v>0</v>
      </c>
      <c r="I13" s="90">
        <f>IF(A13="","",COUNTIF(Données!U13:AA13,1))</f>
        <v>0</v>
      </c>
      <c r="J13" s="87">
        <f>IF(A13="","",COUNTIF(Données!AB13:AG13,1))</f>
        <v>0</v>
      </c>
      <c r="K13" s="88">
        <f t="shared" si="1"/>
        <v>0</v>
      </c>
      <c r="L13" s="91">
        <f>IF(A13="","",100*K13/(20-COUNTIF(Données!N13:AG13,"A")))</f>
        <v>0</v>
      </c>
      <c r="M13" s="92">
        <f>IF(A13="","",COUNTIF(Données!B13:AG13,1))</f>
        <v>0</v>
      </c>
      <c r="N13" s="93">
        <f>IF(A13="","",100*M13/(32-COUNTIF(Données!B13:AG13,"A")))</f>
        <v>0</v>
      </c>
    </row>
    <row r="14" spans="1:14" ht="15.75">
      <c r="A14" s="94">
        <f>IF(Données!A14="","",Données!A14)</f>
        <v>0</v>
      </c>
      <c r="B14" s="95">
        <f>IF(A14="","",COUNTIF(Données!B14:C14,1))</f>
        <v>0</v>
      </c>
      <c r="C14" s="96">
        <f>IF(A14="","",COUNTIF(Données!D14:I14,1))</f>
        <v>0</v>
      </c>
      <c r="D14" s="96">
        <f>IF(A14="","",COUNTIF(Données!J14:M14,1))</f>
        <v>0</v>
      </c>
      <c r="E14" s="97">
        <f t="shared" si="0"/>
        <v>0</v>
      </c>
      <c r="F14" s="98">
        <f>IF(A14="","",100*E14/(12-COUNTIF(Données!B14:M14,"A")))</f>
        <v>0</v>
      </c>
      <c r="G14" s="99">
        <f>IF(A14="","",COUNTIF(Données!N14:Q14,1))</f>
        <v>0</v>
      </c>
      <c r="H14" s="99">
        <f>IF(A14="","",COUNTIF(Données!R14:T14,1))</f>
        <v>0</v>
      </c>
      <c r="I14" s="100">
        <f>IF(A14="","",COUNTIF(Données!U14:AA14,1))</f>
        <v>0</v>
      </c>
      <c r="J14" s="99">
        <f>IF(A14="","",COUNTIF(Données!AB14:AG14,1))</f>
        <v>0</v>
      </c>
      <c r="K14" s="103">
        <f t="shared" si="1"/>
        <v>0</v>
      </c>
      <c r="L14" s="102">
        <f>IF(A14="","",100*K14/(20-COUNTIF(Données!N14:AG14,"A")))</f>
        <v>0</v>
      </c>
      <c r="M14" s="103">
        <f>IF(A14="","",COUNTIF(Données!B14:AG14,1))</f>
        <v>0</v>
      </c>
      <c r="N14" s="104">
        <f>IF(A14="","",100*M14/(32-COUNTIF(Données!B14:AG14,"A")))</f>
        <v>0</v>
      </c>
    </row>
    <row r="15" spans="1:14" ht="15.75">
      <c r="A15" s="85">
        <f>IF(Données!A15="","",Données!A15)</f>
        <v>0</v>
      </c>
      <c r="B15" s="86">
        <f>IF(A15="","",COUNTIF(Données!B15:C15,1))</f>
        <v>0</v>
      </c>
      <c r="C15" s="87">
        <f>IF(A15="","",COUNTIF(Données!D15:I15,1))</f>
        <v>0</v>
      </c>
      <c r="D15" s="87">
        <f>IF(A15="","",COUNTIF(Données!J15:M15,1))</f>
        <v>0</v>
      </c>
      <c r="E15" s="88">
        <f t="shared" si="0"/>
        <v>0</v>
      </c>
      <c r="F15" s="89">
        <f>IF(A15="","",100*E15/(12-COUNTIF(Données!B15:M15,"A")))</f>
        <v>0</v>
      </c>
      <c r="G15" s="87">
        <f>IF(A15="","",COUNTIF(Données!N15:Q15,1))</f>
        <v>0</v>
      </c>
      <c r="H15" s="87">
        <f>IF(A15="","",COUNTIF(Données!R15:T15,1))</f>
        <v>0</v>
      </c>
      <c r="I15" s="90">
        <f>IF(A15="","",COUNTIF(Données!U15:AA15,1))</f>
        <v>0</v>
      </c>
      <c r="J15" s="87">
        <f>IF(A15="","",COUNTIF(Données!AB15:AG15,1))</f>
        <v>0</v>
      </c>
      <c r="K15" s="88">
        <f t="shared" si="1"/>
        <v>0</v>
      </c>
      <c r="L15" s="91">
        <f>IF(A15="","",100*K15/(20-COUNTIF(Données!N15:AG15,"A")))</f>
        <v>0</v>
      </c>
      <c r="M15" s="92">
        <f>IF(A15="","",COUNTIF(Données!B15:AG15,1))</f>
        <v>0</v>
      </c>
      <c r="N15" s="93">
        <f>IF(A15="","",100*M15/(32-COUNTIF(Données!B15:AG15,"A")))</f>
        <v>0</v>
      </c>
    </row>
    <row r="16" spans="1:14" ht="15.75">
      <c r="A16" s="94">
        <f>IF(Données!A16="","",Données!A16)</f>
        <v>0</v>
      </c>
      <c r="B16" s="95">
        <f>IF(A16="","",COUNTIF(Données!B16:C16,1))</f>
        <v>0</v>
      </c>
      <c r="C16" s="96">
        <f>IF(A16="","",COUNTIF(Données!D16:I16,1))</f>
        <v>0</v>
      </c>
      <c r="D16" s="96">
        <f>IF(A16="","",COUNTIF(Données!J16:M16,1))</f>
        <v>0</v>
      </c>
      <c r="E16" s="97">
        <f t="shared" si="0"/>
        <v>0</v>
      </c>
      <c r="F16" s="98">
        <f>IF(A16="","",100*E16/(12-COUNTIF(Données!B16:M16,"A")))</f>
        <v>0</v>
      </c>
      <c r="G16" s="99">
        <f>IF(A16="","",COUNTIF(Données!N16:Q16,1))</f>
        <v>0</v>
      </c>
      <c r="H16" s="99">
        <f>IF(A16="","",COUNTIF(Données!R16:T16,1))</f>
        <v>0</v>
      </c>
      <c r="I16" s="100">
        <f>IF(A16="","",COUNTIF(Données!U16:AA16,1))</f>
        <v>0</v>
      </c>
      <c r="J16" s="99">
        <f>IF(A16="","",COUNTIF(Données!AB16:AG16,1))</f>
        <v>0</v>
      </c>
      <c r="K16" s="103">
        <f t="shared" si="1"/>
        <v>0</v>
      </c>
      <c r="L16" s="102">
        <f>IF(A16="","",100*K16/(20-COUNTIF(Données!N16:AG16,"A")))</f>
        <v>0</v>
      </c>
      <c r="M16" s="103">
        <f>IF(A16="","",COUNTIF(Données!B16:AG16,1))</f>
        <v>0</v>
      </c>
      <c r="N16" s="104">
        <f>IF(A16="","",100*M16/(32-COUNTIF(Données!B16:AG16,"A")))</f>
        <v>0</v>
      </c>
    </row>
    <row r="17" spans="1:14" ht="15.75">
      <c r="A17" s="85">
        <f>IF(Données!A17="","",Données!A17)</f>
        <v>0</v>
      </c>
      <c r="B17" s="86">
        <f>IF(A17="","",COUNTIF(Données!B17:C17,1))</f>
        <v>0</v>
      </c>
      <c r="C17" s="87">
        <f>IF(A17="","",COUNTIF(Données!D17:I17,1))</f>
        <v>0</v>
      </c>
      <c r="D17" s="87">
        <f>IF(A17="","",COUNTIF(Données!J17:M17,1))</f>
        <v>0</v>
      </c>
      <c r="E17" s="88">
        <f t="shared" si="0"/>
        <v>0</v>
      </c>
      <c r="F17" s="89">
        <f>IF(A17="","",100*E17/(12-COUNTIF(Données!B17:M17,"A")))</f>
        <v>0</v>
      </c>
      <c r="G17" s="87">
        <f>IF(A17="","",COUNTIF(Données!N17:Q17,1))</f>
        <v>0</v>
      </c>
      <c r="H17" s="87">
        <f>IF(A17="","",COUNTIF(Données!R17:T17,1))</f>
        <v>0</v>
      </c>
      <c r="I17" s="90">
        <f>IF(A17="","",COUNTIF(Données!U17:AA17,1))</f>
        <v>0</v>
      </c>
      <c r="J17" s="87">
        <f>IF(A17="","",COUNTIF(Données!AB17:AG17,1))</f>
        <v>0</v>
      </c>
      <c r="K17" s="88">
        <f t="shared" si="1"/>
        <v>0</v>
      </c>
      <c r="L17" s="91">
        <f>IF(A17="","",100*K17/(20-COUNTIF(Données!N17:AG17,"A")))</f>
        <v>0</v>
      </c>
      <c r="M17" s="92">
        <f>IF(A17="","",COUNTIF(Données!B17:AG17,1))</f>
        <v>0</v>
      </c>
      <c r="N17" s="93">
        <f>IF(A17="","",100*M17/(32-COUNTIF(Données!B17:AG17,"A")))</f>
        <v>0</v>
      </c>
    </row>
    <row r="18" spans="1:14" ht="15.75">
      <c r="A18" s="94">
        <f>IF(Données!A18="","",Données!A18)</f>
        <v>0</v>
      </c>
      <c r="B18" s="95">
        <f>IF(A18="","",COUNTIF(Données!B18:C18,1))</f>
        <v>0</v>
      </c>
      <c r="C18" s="96">
        <f>IF(A18="","",COUNTIF(Données!D18:I18,1))</f>
        <v>0</v>
      </c>
      <c r="D18" s="96">
        <f>IF(A18="","",COUNTIF(Données!J18:M18,1))</f>
        <v>0</v>
      </c>
      <c r="E18" s="97">
        <f t="shared" si="0"/>
        <v>0</v>
      </c>
      <c r="F18" s="98">
        <f>IF(A18="","",100*E18/(12-COUNTIF(Données!B18:M18,"A")))</f>
        <v>0</v>
      </c>
      <c r="G18" s="99">
        <f>IF(A18="","",COUNTIF(Données!N18:Q18,1))</f>
        <v>0</v>
      </c>
      <c r="H18" s="99">
        <f>IF(A18="","",COUNTIF(Données!R18:T18,1))</f>
        <v>0</v>
      </c>
      <c r="I18" s="100">
        <f>IF(A18="","",COUNTIF(Données!U18:AA18,1))</f>
        <v>0</v>
      </c>
      <c r="J18" s="99">
        <f>IF(A18="","",COUNTIF(Données!AB18:AG18,1))</f>
        <v>0</v>
      </c>
      <c r="K18" s="103">
        <f t="shared" si="1"/>
        <v>0</v>
      </c>
      <c r="L18" s="102">
        <f>IF(A18="","",100*K18/(20-COUNTIF(Données!N18:AG18,"A")))</f>
        <v>0</v>
      </c>
      <c r="M18" s="103">
        <f>IF(A18="","",COUNTIF(Données!B18:AG18,1))</f>
        <v>0</v>
      </c>
      <c r="N18" s="104">
        <f>IF(A18="","",100*M18/(32-COUNTIF(Données!B18:AG18,"A")))</f>
        <v>0</v>
      </c>
    </row>
    <row r="19" spans="1:14" ht="15.75">
      <c r="A19" s="85">
        <f>IF(Données!A19="","",Données!A19)</f>
        <v>0</v>
      </c>
      <c r="B19" s="86">
        <f>IF(A19="","",COUNTIF(Données!B19:C19,1))</f>
        <v>0</v>
      </c>
      <c r="C19" s="87">
        <f>IF(A19="","",COUNTIF(Données!D19:I19,1))</f>
        <v>0</v>
      </c>
      <c r="D19" s="87">
        <f>IF(A19="","",COUNTIF(Données!J19:M19,1))</f>
        <v>0</v>
      </c>
      <c r="E19" s="88">
        <f t="shared" si="0"/>
        <v>0</v>
      </c>
      <c r="F19" s="89">
        <f>IF(A19="","",100*E19/(12-COUNTIF(Données!B19:M19,"A")))</f>
        <v>0</v>
      </c>
      <c r="G19" s="87">
        <f>IF(A19="","",COUNTIF(Données!N19:Q19,1))</f>
        <v>0</v>
      </c>
      <c r="H19" s="87">
        <f>IF(A19="","",COUNTIF(Données!R19:T19,1))</f>
        <v>0</v>
      </c>
      <c r="I19" s="90">
        <f>IF(A19="","",COUNTIF(Données!U19:AA19,1))</f>
        <v>0</v>
      </c>
      <c r="J19" s="87">
        <f>IF(A19="","",COUNTIF(Données!AB19:AG19,1))</f>
        <v>0</v>
      </c>
      <c r="K19" s="88">
        <f t="shared" si="1"/>
        <v>0</v>
      </c>
      <c r="L19" s="91">
        <f>IF(A19="","",100*K19/(20-COUNTIF(Données!N19:AG19,"A")))</f>
        <v>0</v>
      </c>
      <c r="M19" s="92">
        <f>IF(A19="","",COUNTIF(Données!B19:AG19,1))</f>
        <v>0</v>
      </c>
      <c r="N19" s="93">
        <f>IF(A19="","",100*M19/(32-COUNTIF(Données!B19:AG19,"A")))</f>
        <v>0</v>
      </c>
    </row>
    <row r="20" spans="1:14" ht="15.75">
      <c r="A20" s="94">
        <f>IF(Données!A20="","",Données!A20)</f>
        <v>0</v>
      </c>
      <c r="B20" s="95">
        <f>IF(A20="","",COUNTIF(Données!B20:C20,1))</f>
        <v>0</v>
      </c>
      <c r="C20" s="96">
        <f>IF(A20="","",COUNTIF(Données!D20:I20,1))</f>
        <v>0</v>
      </c>
      <c r="D20" s="96">
        <f>IF(A20="","",COUNTIF(Données!J20:M20,1))</f>
        <v>0</v>
      </c>
      <c r="E20" s="97">
        <f t="shared" si="0"/>
        <v>0</v>
      </c>
      <c r="F20" s="98">
        <f>IF(A20="","",100*E20/(12-COUNTIF(Données!B20:M20,"A")))</f>
        <v>0</v>
      </c>
      <c r="G20" s="99">
        <f>IF(A20="","",COUNTIF(Données!N20:Q20,1))</f>
        <v>0</v>
      </c>
      <c r="H20" s="99">
        <f>IF(A20="","",COUNTIF(Données!R20:T20,1))</f>
        <v>0</v>
      </c>
      <c r="I20" s="100">
        <f>IF(A20="","",COUNTIF(Données!U20:AA20,1))</f>
        <v>0</v>
      </c>
      <c r="J20" s="99">
        <f>IF(A20="","",COUNTIF(Données!AB20:AG20,1))</f>
        <v>0</v>
      </c>
      <c r="K20" s="103">
        <f t="shared" si="1"/>
        <v>0</v>
      </c>
      <c r="L20" s="102">
        <f>IF(A20="","",100*K20/(20-COUNTIF(Données!N20:AG20,"A")))</f>
        <v>0</v>
      </c>
      <c r="M20" s="103">
        <f>IF(A20="","",COUNTIF(Données!B20:AG20,1))</f>
        <v>0</v>
      </c>
      <c r="N20" s="104">
        <f>IF(A20="","",100*M20/(32-COUNTIF(Données!B20:AG20,"A")))</f>
        <v>0</v>
      </c>
    </row>
    <row r="21" spans="1:14" ht="15.75">
      <c r="A21" s="85">
        <f>IF(Données!A21="","",Données!A21)</f>
        <v>0</v>
      </c>
      <c r="B21" s="86">
        <f>IF(A21="","",COUNTIF(Données!B21:C21,1))</f>
        <v>0</v>
      </c>
      <c r="C21" s="87">
        <f>IF(A21="","",COUNTIF(Données!D21:I21,1))</f>
        <v>0</v>
      </c>
      <c r="D21" s="87">
        <f>IF(A21="","",COUNTIF(Données!J21:M21,1))</f>
        <v>0</v>
      </c>
      <c r="E21" s="88">
        <f t="shared" si="0"/>
        <v>0</v>
      </c>
      <c r="F21" s="89">
        <f>IF(A21="","",100*E21/(12-COUNTIF(Données!B21:M21,"A")))</f>
        <v>0</v>
      </c>
      <c r="G21" s="87">
        <f>IF(A21="","",COUNTIF(Données!N21:Q21,1))</f>
        <v>0</v>
      </c>
      <c r="H21" s="87">
        <f>IF(A21="","",COUNTIF(Données!R21:T21,1))</f>
        <v>0</v>
      </c>
      <c r="I21" s="90">
        <f>IF(A21="","",COUNTIF(Données!U21:AA21,1))</f>
        <v>0</v>
      </c>
      <c r="J21" s="87">
        <f>IF(A21="","",COUNTIF(Données!AB21:AG21,1))</f>
        <v>0</v>
      </c>
      <c r="K21" s="88">
        <f t="shared" si="1"/>
        <v>0</v>
      </c>
      <c r="L21" s="91">
        <f>IF(A21="","",100*K21/(20-COUNTIF(Données!N21:AG21,"A")))</f>
        <v>0</v>
      </c>
      <c r="M21" s="92">
        <f>IF(A21="","",COUNTIF(Données!B21:AG21,1))</f>
        <v>0</v>
      </c>
      <c r="N21" s="93">
        <f>IF(A21="","",100*M21/(32-COUNTIF(Données!B21:AG21,"A")))</f>
        <v>0</v>
      </c>
    </row>
    <row r="22" spans="1:14" ht="15.75">
      <c r="A22" s="94">
        <f>IF(Données!A22="","",Données!A22)</f>
        <v>0</v>
      </c>
      <c r="B22" s="95">
        <f>IF(A22="","",COUNTIF(Données!B22:C22,1))</f>
        <v>0</v>
      </c>
      <c r="C22" s="96">
        <f>IF(A22="","",COUNTIF(Données!D22:I22,1))</f>
        <v>0</v>
      </c>
      <c r="D22" s="96">
        <f>IF(A22="","",COUNTIF(Données!J22:M22,1))</f>
        <v>0</v>
      </c>
      <c r="E22" s="97">
        <f t="shared" si="0"/>
        <v>0</v>
      </c>
      <c r="F22" s="98">
        <f>IF(A22="","",100*E22/(12-COUNTIF(Données!B22:M22,"A")))</f>
        <v>0</v>
      </c>
      <c r="G22" s="99">
        <f>IF(A22="","",COUNTIF(Données!N22:Q22,1))</f>
        <v>0</v>
      </c>
      <c r="H22" s="99">
        <f>IF(A22="","",COUNTIF(Données!R22:T22,1))</f>
        <v>0</v>
      </c>
      <c r="I22" s="100">
        <f>IF(A22="","",COUNTIF(Données!U22:AA22,1))</f>
        <v>0</v>
      </c>
      <c r="J22" s="99">
        <f>IF(A22="","",COUNTIF(Données!AB22:AG22,1))</f>
        <v>0</v>
      </c>
      <c r="K22" s="103">
        <f t="shared" si="1"/>
        <v>0</v>
      </c>
      <c r="L22" s="102">
        <f>IF(A22="","",100*K22/(20-COUNTIF(Données!N22:AG22,"A")))</f>
        <v>0</v>
      </c>
      <c r="M22" s="103">
        <f>IF(A22="","",COUNTIF(Données!B22:AG22,1))</f>
        <v>0</v>
      </c>
      <c r="N22" s="104">
        <f>IF(A22="","",100*M22/(32-COUNTIF(Données!B22:AG22,"A")))</f>
        <v>0</v>
      </c>
    </row>
    <row r="23" spans="1:14" ht="15.75">
      <c r="A23" s="85">
        <f>IF(Données!A23="","",Données!A23)</f>
        <v>0</v>
      </c>
      <c r="B23" s="86">
        <f>IF(A23="","",COUNTIF(Données!B23:C23,1))</f>
        <v>0</v>
      </c>
      <c r="C23" s="87">
        <f>IF(A23="","",COUNTIF(Données!D23:I23,1))</f>
        <v>0</v>
      </c>
      <c r="D23" s="87">
        <f>IF(A23="","",COUNTIF(Données!J23:M23,1))</f>
        <v>0</v>
      </c>
      <c r="E23" s="88">
        <f t="shared" si="0"/>
        <v>0</v>
      </c>
      <c r="F23" s="89">
        <f>IF(A23="","",100*E23/(12-COUNTIF(Données!B23:M23,"A")))</f>
        <v>0</v>
      </c>
      <c r="G23" s="87">
        <f>IF(A23="","",COUNTIF(Données!N23:Q23,1))</f>
        <v>0</v>
      </c>
      <c r="H23" s="87">
        <f>IF(A23="","",COUNTIF(Données!R23:T23,1))</f>
        <v>0</v>
      </c>
      <c r="I23" s="90">
        <f>IF(A23="","",COUNTIF(Données!U23:AA23,1))</f>
        <v>0</v>
      </c>
      <c r="J23" s="87">
        <f>IF(A23="","",COUNTIF(Données!AB23:AG23,1))</f>
        <v>0</v>
      </c>
      <c r="K23" s="88">
        <f t="shared" si="1"/>
        <v>0</v>
      </c>
      <c r="L23" s="91">
        <f>IF(A23="","",100*K23/(20-COUNTIF(Données!N23:AG23,"A")))</f>
        <v>0</v>
      </c>
      <c r="M23" s="92">
        <f>IF(A23="","",COUNTIF(Données!B23:AG23,1))</f>
        <v>0</v>
      </c>
      <c r="N23" s="93">
        <f>IF(A23="","",100*M23/(32-COUNTIF(Données!B23:AG23,"A")))</f>
        <v>0</v>
      </c>
    </row>
    <row r="24" spans="1:14" ht="15.75">
      <c r="A24" s="94">
        <f>IF(Données!A24="","",Données!A24)</f>
        <v>0</v>
      </c>
      <c r="B24" s="95">
        <f>IF(A24="","",COUNTIF(Données!B24:C24,1))</f>
        <v>0</v>
      </c>
      <c r="C24" s="96">
        <f>IF(A24="","",COUNTIF(Données!D24:I24,1))</f>
        <v>0</v>
      </c>
      <c r="D24" s="96">
        <f>IF(A24="","",COUNTIF(Données!J24:M24,1))</f>
        <v>0</v>
      </c>
      <c r="E24" s="97">
        <f t="shared" si="0"/>
        <v>0</v>
      </c>
      <c r="F24" s="98">
        <f>IF(A24="","",100*E24/(12-COUNTIF(Données!B24:M24,"A")))</f>
        <v>0</v>
      </c>
      <c r="G24" s="99">
        <f>IF(A24="","",COUNTIF(Données!N24:Q24,1))</f>
        <v>0</v>
      </c>
      <c r="H24" s="99">
        <f>IF(A24="","",COUNTIF(Données!R24:T24,1))</f>
        <v>0</v>
      </c>
      <c r="I24" s="100">
        <f>IF(A24="","",COUNTIF(Données!U24:AA24,1))</f>
        <v>0</v>
      </c>
      <c r="J24" s="99">
        <f>IF(A24="","",COUNTIF(Données!AB24:AG24,1))</f>
        <v>0</v>
      </c>
      <c r="K24" s="103">
        <f t="shared" si="1"/>
        <v>0</v>
      </c>
      <c r="L24" s="102">
        <f>IF(A24="","",100*K24/(20-COUNTIF(Données!N24:AG24,"A")))</f>
        <v>0</v>
      </c>
      <c r="M24" s="103">
        <f>IF(A24="","",COUNTIF(Données!B24:AG24,1))</f>
        <v>0</v>
      </c>
      <c r="N24" s="104">
        <f>IF(A24="","",100*M24/(32-COUNTIF(Données!B24:AG24,"A")))</f>
        <v>0</v>
      </c>
    </row>
    <row r="25" spans="1:14" ht="15.75">
      <c r="A25" s="85">
        <f>IF(Données!A25="","",Données!A25)</f>
        <v>0</v>
      </c>
      <c r="B25" s="86">
        <f>IF(A25="","",COUNTIF(Données!B25:C25,1))</f>
        <v>0</v>
      </c>
      <c r="C25" s="87">
        <f>IF(A25="","",COUNTIF(Données!D25:I25,1))</f>
        <v>0</v>
      </c>
      <c r="D25" s="87">
        <f>IF(A25="","",COUNTIF(Données!J25:M25,1))</f>
        <v>0</v>
      </c>
      <c r="E25" s="88">
        <f t="shared" si="0"/>
        <v>0</v>
      </c>
      <c r="F25" s="89">
        <f>IF(A25="","",100*E25/(12-COUNTIF(Données!B25:M25,"A")))</f>
        <v>0</v>
      </c>
      <c r="G25" s="87">
        <f>IF(A25="","",COUNTIF(Données!N25:Q25,1))</f>
        <v>0</v>
      </c>
      <c r="H25" s="87">
        <f>IF(A25="","",COUNTIF(Données!R25:T25,1))</f>
        <v>0</v>
      </c>
      <c r="I25" s="90">
        <f>IF(A25="","",COUNTIF(Données!U25:AA25,1))</f>
        <v>0</v>
      </c>
      <c r="J25" s="87">
        <f>IF(A25="","",COUNTIF(Données!AB25:AG25,1))</f>
        <v>0</v>
      </c>
      <c r="K25" s="88">
        <f t="shared" si="1"/>
        <v>0</v>
      </c>
      <c r="L25" s="91">
        <f>IF(A25="","",100*K25/(20-COUNTIF(Données!N25:AG25,"A")))</f>
        <v>0</v>
      </c>
      <c r="M25" s="92">
        <f>IF(A25="","",COUNTIF(Données!B25:AG25,1))</f>
        <v>0</v>
      </c>
      <c r="N25" s="93">
        <f>IF(A25="","",100*M25/(32-COUNTIF(Données!B25:AG25,"A")))</f>
        <v>0</v>
      </c>
    </row>
    <row r="26" spans="1:14" ht="15.75">
      <c r="A26" s="94">
        <f>IF(Données!A26="","",Données!A26)</f>
        <v>0</v>
      </c>
      <c r="B26" s="95">
        <f>IF(A26="","",COUNTIF(Données!B26:C26,1))</f>
        <v>0</v>
      </c>
      <c r="C26" s="96">
        <f>IF(A26="","",COUNTIF(Données!D26:I26,1))</f>
        <v>0</v>
      </c>
      <c r="D26" s="96">
        <f>IF(A26="","",COUNTIF(Données!J26:M26,1))</f>
        <v>0</v>
      </c>
      <c r="E26" s="97">
        <f t="shared" si="0"/>
        <v>0</v>
      </c>
      <c r="F26" s="98">
        <f>IF(A26="","",100*E26/(12-COUNTIF(Données!B26:M26,"A")))</f>
        <v>0</v>
      </c>
      <c r="G26" s="99">
        <f>IF(A26="","",COUNTIF(Données!N26:Q26,1))</f>
        <v>0</v>
      </c>
      <c r="H26" s="99">
        <f>IF(A26="","",COUNTIF(Données!R26:T26,1))</f>
        <v>0</v>
      </c>
      <c r="I26" s="100">
        <f>IF(A26="","",COUNTIF(Données!U26:AA26,1))</f>
        <v>0</v>
      </c>
      <c r="J26" s="99">
        <f>IF(A26="","",COUNTIF(Données!AB26:AG26,1))</f>
        <v>0</v>
      </c>
      <c r="K26" s="103">
        <f t="shared" si="1"/>
        <v>0</v>
      </c>
      <c r="L26" s="102">
        <f>IF(A26="","",100*K26/(20-COUNTIF(Données!N26:AG26,"A")))</f>
        <v>0</v>
      </c>
      <c r="M26" s="103">
        <f>IF(A26="","",COUNTIF(Données!B26:AG26,1))</f>
        <v>0</v>
      </c>
      <c r="N26" s="104">
        <f>IF(A26="","",100*M26/(32-COUNTIF(Données!B26:AG26,"A")))</f>
        <v>0</v>
      </c>
    </row>
    <row r="27" spans="1:14" ht="15.75">
      <c r="A27" s="85">
        <f>IF(Données!A27="","",Données!A27)</f>
        <v>0</v>
      </c>
      <c r="B27" s="86">
        <f>IF(A27="","",COUNTIF(Données!B27:C27,1))</f>
        <v>0</v>
      </c>
      <c r="C27" s="87">
        <f>IF(A27="","",COUNTIF(Données!D27:I27,1))</f>
        <v>0</v>
      </c>
      <c r="D27" s="87">
        <f>IF(A27="","",COUNTIF(Données!J27:M27,1))</f>
        <v>0</v>
      </c>
      <c r="E27" s="88">
        <f t="shared" si="0"/>
        <v>0</v>
      </c>
      <c r="F27" s="89">
        <f>IF(A27="","",100*E27/(12-COUNTIF(Données!B27:M27,"A")))</f>
        <v>0</v>
      </c>
      <c r="G27" s="87">
        <f>IF(A27="","",COUNTIF(Données!N27:Q27,1))</f>
        <v>0</v>
      </c>
      <c r="H27" s="87">
        <f>IF(A27="","",COUNTIF(Données!R27:T27,1))</f>
        <v>0</v>
      </c>
      <c r="I27" s="90">
        <f>IF(A27="","",COUNTIF(Données!U27:AA27,1))</f>
        <v>0</v>
      </c>
      <c r="J27" s="87">
        <f>IF(A27="","",COUNTIF(Données!AB27:AG27,1))</f>
        <v>0</v>
      </c>
      <c r="K27" s="88">
        <f t="shared" si="1"/>
        <v>0</v>
      </c>
      <c r="L27" s="91">
        <f>IF(A27="","",100*K27/(20-COUNTIF(Données!N27:AG27,"A")))</f>
        <v>0</v>
      </c>
      <c r="M27" s="92">
        <f>IF(A27="","",COUNTIF(Données!B27:AG27,1))</f>
        <v>0</v>
      </c>
      <c r="N27" s="93">
        <f>IF(A27="","",100*M27/(32-COUNTIF(Données!B27:AG27,"A")))</f>
        <v>0</v>
      </c>
    </row>
    <row r="28" spans="1:14" ht="15.75">
      <c r="A28" s="94">
        <f>IF(Données!A28="","",Données!A28)</f>
        <v>0</v>
      </c>
      <c r="B28" s="95">
        <f>IF(A28="","",COUNTIF(Données!B28:C28,1))</f>
        <v>0</v>
      </c>
      <c r="C28" s="96">
        <f>IF(A28="","",COUNTIF(Données!D28:I28,1))</f>
        <v>0</v>
      </c>
      <c r="D28" s="96">
        <f>IF(A28="","",COUNTIF(Données!J28:M28,1))</f>
        <v>0</v>
      </c>
      <c r="E28" s="97">
        <f t="shared" si="0"/>
        <v>0</v>
      </c>
      <c r="F28" s="98">
        <f>IF(A28="","",100*E28/(12-COUNTIF(Données!B28:M28,"A")))</f>
        <v>0</v>
      </c>
      <c r="G28" s="99">
        <f>IF(A28="","",COUNTIF(Données!N28:Q28,1))</f>
        <v>0</v>
      </c>
      <c r="H28" s="99">
        <f>IF(A28="","",COUNTIF(Données!R28:T28,1))</f>
        <v>0</v>
      </c>
      <c r="I28" s="100">
        <f>IF(A28="","",COUNTIF(Données!U28:AA28,1))</f>
        <v>0</v>
      </c>
      <c r="J28" s="99">
        <f>IF(A28="","",COUNTIF(Données!AB28:AG28,1))</f>
        <v>0</v>
      </c>
      <c r="K28" s="103">
        <f t="shared" si="1"/>
        <v>0</v>
      </c>
      <c r="L28" s="102">
        <f>IF(A28="","",100*K28/(20-COUNTIF(Données!N28:AG28,"A")))</f>
        <v>0</v>
      </c>
      <c r="M28" s="103">
        <f>IF(A28="","",COUNTIF(Données!B28:AG28,1))</f>
        <v>0</v>
      </c>
      <c r="N28" s="104">
        <f>IF(A28="","",100*M28/(32-COUNTIF(Données!B28:AG28,"A")))</f>
        <v>0</v>
      </c>
    </row>
    <row r="29" spans="1:14" ht="15.75">
      <c r="A29" s="85">
        <f>IF(Données!A29="","",Données!A29)</f>
        <v>0</v>
      </c>
      <c r="B29" s="86">
        <f>IF(A29="","",COUNTIF(Données!B29:C29,1))</f>
        <v>0</v>
      </c>
      <c r="C29" s="87">
        <f>IF(A29="","",COUNTIF(Données!D29:I29,1))</f>
        <v>0</v>
      </c>
      <c r="D29" s="87">
        <f>IF(A29="","",COUNTIF(Données!J29:M29,1))</f>
        <v>0</v>
      </c>
      <c r="E29" s="88">
        <f t="shared" si="0"/>
        <v>0</v>
      </c>
      <c r="F29" s="89">
        <f>IF(A29="","",100*E29/(12-COUNTIF(Données!B29:M29,"A")))</f>
        <v>0</v>
      </c>
      <c r="G29" s="87">
        <f>IF(A29="","",COUNTIF(Données!N29:Q29,1))</f>
        <v>0</v>
      </c>
      <c r="H29" s="87">
        <f>IF(A29="","",COUNTIF(Données!R29:T29,1))</f>
        <v>0</v>
      </c>
      <c r="I29" s="90">
        <f>IF(A29="","",COUNTIF(Données!U29:AA29,1))</f>
        <v>0</v>
      </c>
      <c r="J29" s="87">
        <f>IF(A29="","",COUNTIF(Données!AB29:AG29,1))</f>
        <v>0</v>
      </c>
      <c r="K29" s="88">
        <f t="shared" si="1"/>
        <v>0</v>
      </c>
      <c r="L29" s="91">
        <f>IF(A29="","",100*K29/(20-COUNTIF(Données!N29:AG29,"A")))</f>
        <v>0</v>
      </c>
      <c r="M29" s="92">
        <f>IF(A29="","",COUNTIF(Données!B29:AG29,1))</f>
        <v>0</v>
      </c>
      <c r="N29" s="93">
        <f>IF(A29="","",100*M29/(32-COUNTIF(Données!B29:AG29,"A")))</f>
        <v>0</v>
      </c>
    </row>
    <row r="30" spans="1:14" ht="15.75">
      <c r="A30" s="94">
        <f>IF(Données!A30="","",Données!A30)</f>
        <v>0</v>
      </c>
      <c r="B30" s="95">
        <f>IF(A30="","",COUNTIF(Données!B30:C30,1))</f>
        <v>0</v>
      </c>
      <c r="C30" s="96">
        <f>IF(A30="","",COUNTIF(Données!D30:I30,1))</f>
        <v>0</v>
      </c>
      <c r="D30" s="96">
        <f>IF(A30="","",COUNTIF(Données!J30:M30,1))</f>
        <v>0</v>
      </c>
      <c r="E30" s="97">
        <f t="shared" si="0"/>
        <v>0</v>
      </c>
      <c r="F30" s="98">
        <f>IF(A30="","",100*E30/(12-COUNTIF(Données!B30:M30,"A")))</f>
        <v>0</v>
      </c>
      <c r="G30" s="99">
        <f>IF(A30="","",COUNTIF(Données!N30:Q30,1))</f>
        <v>0</v>
      </c>
      <c r="H30" s="99">
        <f>IF(A30="","",COUNTIF(Données!R30:T30,1))</f>
        <v>0</v>
      </c>
      <c r="I30" s="100">
        <f>IF(A30="","",COUNTIF(Données!U30:AA30,1))</f>
        <v>0</v>
      </c>
      <c r="J30" s="99">
        <f>IF(A30="","",COUNTIF(Données!AB30:AG30,1))</f>
        <v>0</v>
      </c>
      <c r="K30" s="103">
        <f t="shared" si="1"/>
        <v>0</v>
      </c>
      <c r="L30" s="102">
        <f>IF(A30="","",100*K30/(20-COUNTIF(Données!N30:AG30,"A")))</f>
        <v>0</v>
      </c>
      <c r="M30" s="103">
        <f>IF(A30="","",COUNTIF(Données!B30:AG30,1))</f>
        <v>0</v>
      </c>
      <c r="N30" s="104">
        <f>IF(A30="","",100*M30/(32-COUNTIF(Données!B30:AG30,"A")))</f>
        <v>0</v>
      </c>
    </row>
    <row r="31" spans="1:14" ht="15.75">
      <c r="A31" s="85">
        <f>IF(Données!A31="","",Données!A31)</f>
        <v>0</v>
      </c>
      <c r="B31" s="86">
        <f>IF(A31="","",COUNTIF(Données!B31:C31,1))</f>
        <v>0</v>
      </c>
      <c r="C31" s="87">
        <f>IF(A31="","",COUNTIF(Données!D31:I31,1))</f>
        <v>0</v>
      </c>
      <c r="D31" s="87">
        <f>IF(A31="","",COUNTIF(Données!J31:M31,1))</f>
        <v>0</v>
      </c>
      <c r="E31" s="88">
        <f t="shared" si="0"/>
        <v>0</v>
      </c>
      <c r="F31" s="89">
        <f>IF(A31="","",100*E31/(12-COUNTIF(Données!B31:M31,"A")))</f>
        <v>0</v>
      </c>
      <c r="G31" s="87">
        <f>IF(A31="","",COUNTIF(Données!N31:Q31,1))</f>
        <v>0</v>
      </c>
      <c r="H31" s="87">
        <f>IF(A31="","",COUNTIF(Données!R31:T31,1))</f>
        <v>0</v>
      </c>
      <c r="I31" s="90">
        <f>IF(A31="","",COUNTIF(Données!U31:AA31,1))</f>
        <v>0</v>
      </c>
      <c r="J31" s="87">
        <f>IF(A31="","",COUNTIF(Données!AB31:AG31,1))</f>
        <v>0</v>
      </c>
      <c r="K31" s="88">
        <f t="shared" si="1"/>
        <v>0</v>
      </c>
      <c r="L31" s="91">
        <f>IF(A31="","",100*K31/(20-COUNTIF(Données!N31:AG31,"A")))</f>
        <v>0</v>
      </c>
      <c r="M31" s="92">
        <f>IF(A31="","",COUNTIF(Données!B31:AG31,1))</f>
        <v>0</v>
      </c>
      <c r="N31" s="93">
        <f>IF(A31="","",100*M31/(32-COUNTIF(Données!B31:AG31,"A")))</f>
        <v>0</v>
      </c>
    </row>
    <row r="32" spans="1:14" ht="15.75">
      <c r="A32" s="94">
        <f>IF(Données!A32="","",Données!A32)</f>
        <v>0</v>
      </c>
      <c r="B32" s="95">
        <f>IF(A32="","",COUNTIF(Données!B32:C32,1))</f>
        <v>0</v>
      </c>
      <c r="C32" s="96">
        <f>IF(A32="","",COUNTIF(Données!D32:I32,1))</f>
        <v>0</v>
      </c>
      <c r="D32" s="96">
        <f>IF(A32="","",COUNTIF(Données!J32:M32,1))</f>
        <v>0</v>
      </c>
      <c r="E32" s="97">
        <f t="shared" si="0"/>
        <v>0</v>
      </c>
      <c r="F32" s="98">
        <f>IF(A32="","",100*E32/(12-COUNTIF(Données!B32:M32,"A")))</f>
        <v>0</v>
      </c>
      <c r="G32" s="99">
        <f>IF(A32="","",COUNTIF(Données!N32:Q32,1))</f>
        <v>0</v>
      </c>
      <c r="H32" s="99">
        <f>IF(A32="","",COUNTIF(Données!R32:T32,1))</f>
        <v>0</v>
      </c>
      <c r="I32" s="100">
        <f>IF(A32="","",COUNTIF(Données!U32:AA32,1))</f>
        <v>0</v>
      </c>
      <c r="J32" s="99">
        <f>IF(A32="","",COUNTIF(Données!AB32:AG32,1))</f>
        <v>0</v>
      </c>
      <c r="K32" s="103">
        <f t="shared" si="1"/>
        <v>0</v>
      </c>
      <c r="L32" s="102">
        <f>IF(A32="","",100*K32/(20-COUNTIF(Données!N32:AG32,"A")))</f>
        <v>0</v>
      </c>
      <c r="M32" s="103">
        <f>IF(A32="","",COUNTIF(Données!B32:AG32,1))</f>
        <v>0</v>
      </c>
      <c r="N32" s="104">
        <f>IF(A32="","",100*M32/(32-COUNTIF(Données!B32:AG32,"A")))</f>
        <v>0</v>
      </c>
    </row>
    <row r="33" spans="1:14" ht="15.75">
      <c r="A33" s="85">
        <f>IF(Données!A33="","",Données!A33)</f>
        <v>0</v>
      </c>
      <c r="B33" s="86">
        <f>IF(A33="","",COUNTIF(Données!B33:C33,1))</f>
        <v>0</v>
      </c>
      <c r="C33" s="87">
        <f>IF(A33="","",COUNTIF(Données!D33:I33,1))</f>
        <v>0</v>
      </c>
      <c r="D33" s="87">
        <f>IF(A33="","",COUNTIF(Données!J33:M33,1))</f>
        <v>0</v>
      </c>
      <c r="E33" s="88">
        <f t="shared" si="0"/>
        <v>0</v>
      </c>
      <c r="F33" s="89">
        <f>IF(A33="","",100*E33/(12-COUNTIF(Données!B33:M33,"A")))</f>
        <v>0</v>
      </c>
      <c r="G33" s="87">
        <f>IF(A33="","",COUNTIF(Données!N33:Q33,1))</f>
        <v>0</v>
      </c>
      <c r="H33" s="87">
        <f>IF(A33="","",COUNTIF(Données!R33:T33,1))</f>
        <v>0</v>
      </c>
      <c r="I33" s="90">
        <f>IF(A33="","",COUNTIF(Données!U33:AA33,1))</f>
        <v>0</v>
      </c>
      <c r="J33" s="87">
        <f>IF(A33="","",COUNTIF(Données!AB33:AG33,1))</f>
        <v>0</v>
      </c>
      <c r="K33" s="88">
        <f t="shared" si="1"/>
        <v>0</v>
      </c>
      <c r="L33" s="91">
        <f>IF(A33="","",100*K33/(20-COUNTIF(Données!N33:AG33,"A")))</f>
        <v>0</v>
      </c>
      <c r="M33" s="92">
        <f>IF(A33="","",COUNTIF(Données!B33:AG33,1))</f>
        <v>0</v>
      </c>
      <c r="N33" s="93">
        <f>IF(A33="","",100*M33/(32-COUNTIF(Données!B33:AG33,"A")))</f>
        <v>0</v>
      </c>
    </row>
    <row r="34" spans="1:14" ht="15.75">
      <c r="A34" s="94">
        <f>IF(Données!A34="","",Données!A34)</f>
        <v>0</v>
      </c>
      <c r="B34" s="95">
        <f>IF(A34="","",COUNTIF(Données!B34:C34,1))</f>
        <v>0</v>
      </c>
      <c r="C34" s="96">
        <f>IF(A34="","",COUNTIF(Données!D34:I34,1))</f>
        <v>0</v>
      </c>
      <c r="D34" s="96">
        <f>IF(A34="","",COUNTIF(Données!J34:M34,1))</f>
        <v>0</v>
      </c>
      <c r="E34" s="97">
        <f t="shared" si="0"/>
        <v>0</v>
      </c>
      <c r="F34" s="98">
        <f>IF(A34="","",100*E34/(12-COUNTIF(Données!B34:M34,"A")))</f>
        <v>0</v>
      </c>
      <c r="G34" s="99">
        <f>IF(A34="","",COUNTIF(Données!N34:Q34,1))</f>
        <v>0</v>
      </c>
      <c r="H34" s="99">
        <f>IF(A34="","",COUNTIF(Données!R34:T34,1))</f>
        <v>0</v>
      </c>
      <c r="I34" s="100">
        <f>IF(A34="","",COUNTIF(Données!U34:AA34,1))</f>
        <v>0</v>
      </c>
      <c r="J34" s="99">
        <f>IF(A34="","",COUNTIF(Données!AB34:AG34,1))</f>
        <v>0</v>
      </c>
      <c r="K34" s="103">
        <f t="shared" si="1"/>
        <v>0</v>
      </c>
      <c r="L34" s="102">
        <f>IF(A34="","",100*K34/(20-COUNTIF(Données!N34:AG34,"A")))</f>
        <v>0</v>
      </c>
      <c r="M34" s="103">
        <f>IF(A34="","",COUNTIF(Données!B34:AG34,1))</f>
        <v>0</v>
      </c>
      <c r="N34" s="104">
        <f>IF(A34="","",100*M34/(32-COUNTIF(Données!B34:AG34,"A")))</f>
        <v>0</v>
      </c>
    </row>
    <row r="35" spans="1:14" ht="15.75">
      <c r="A35" s="85">
        <f>IF(Données!A35="","",Données!A35)</f>
        <v>0</v>
      </c>
      <c r="B35" s="86">
        <f>IF(A35="","",COUNTIF(Données!B35:C35,1))</f>
        <v>0</v>
      </c>
      <c r="C35" s="87">
        <f>IF(A35="","",COUNTIF(Données!D35:I35,1))</f>
        <v>0</v>
      </c>
      <c r="D35" s="87">
        <f>IF(A35="","",COUNTIF(Données!J35:M35,1))</f>
        <v>0</v>
      </c>
      <c r="E35" s="88">
        <f t="shared" si="0"/>
        <v>0</v>
      </c>
      <c r="F35" s="89">
        <f>IF(A35="","",100*E35/(12-COUNTIF(Données!B35:M35,"A")))</f>
        <v>0</v>
      </c>
      <c r="G35" s="87">
        <f>IF(A35="","",COUNTIF(Données!N35:Q35,1))</f>
        <v>0</v>
      </c>
      <c r="H35" s="87">
        <f>IF(A35="","",COUNTIF(Données!R35:T35,1))</f>
        <v>0</v>
      </c>
      <c r="I35" s="90">
        <f>IF(A35="","",COUNTIF(Données!U35:AA35,1))</f>
        <v>0</v>
      </c>
      <c r="J35" s="87">
        <f>IF(A35="","",COUNTIF(Données!AB35:AG35,1))</f>
        <v>0</v>
      </c>
      <c r="K35" s="88">
        <f t="shared" si="1"/>
        <v>0</v>
      </c>
      <c r="L35" s="91">
        <f>IF(A35="","",100*K35/(20-COUNTIF(Données!N35:AG35,"A")))</f>
        <v>0</v>
      </c>
      <c r="M35" s="92">
        <f>IF(A35="","",COUNTIF(Données!B35:AG35,1))</f>
        <v>0</v>
      </c>
      <c r="N35" s="93">
        <f>IF(A35="","",100*M35/(32-COUNTIF(Données!B35:AG35,"A")))</f>
        <v>0</v>
      </c>
    </row>
    <row r="36" spans="1:14" ht="15.75">
      <c r="A36" s="94">
        <f>IF(Données!A36="","",Données!A36)</f>
        <v>0</v>
      </c>
      <c r="B36" s="95">
        <f>IF(A36="","",COUNTIF(Données!B36:C36,1))</f>
        <v>0</v>
      </c>
      <c r="C36" s="96">
        <f>IF(A36="","",COUNTIF(Données!D36:I36,1))</f>
        <v>0</v>
      </c>
      <c r="D36" s="96">
        <f>IF(A36="","",COUNTIF(Données!J36:M36,1))</f>
        <v>0</v>
      </c>
      <c r="E36" s="97">
        <f t="shared" si="0"/>
        <v>0</v>
      </c>
      <c r="F36" s="98">
        <f>IF(A36="","",100*E36/(12-COUNTIF(Données!B36:M36,"A")))</f>
        <v>0</v>
      </c>
      <c r="G36" s="99">
        <f>IF(A36="","",COUNTIF(Données!N36:Q36,1))</f>
        <v>0</v>
      </c>
      <c r="H36" s="99">
        <f>IF(A36="","",COUNTIF(Données!R36:T36,1))</f>
        <v>0</v>
      </c>
      <c r="I36" s="100">
        <f>IF(A36="","",COUNTIF(Données!U36:AA36,1))</f>
        <v>0</v>
      </c>
      <c r="J36" s="99">
        <f>IF(A36="","",COUNTIF(Données!AB36:AG36,1))</f>
        <v>0</v>
      </c>
      <c r="K36" s="103">
        <f t="shared" si="1"/>
        <v>0</v>
      </c>
      <c r="L36" s="102">
        <f>IF(A36="","",100*K36/(20-COUNTIF(Données!N36:AG36,"A")))</f>
        <v>0</v>
      </c>
      <c r="M36" s="103">
        <f>IF(A36="","",COUNTIF(Données!B36:AG36,1))</f>
        <v>0</v>
      </c>
      <c r="N36" s="104">
        <f>IF(A36="","",100*M36/(32-COUNTIF(Données!B36:AG36,"A")))</f>
        <v>0</v>
      </c>
    </row>
    <row r="37" spans="1:14" ht="15.75">
      <c r="A37" s="85">
        <f>IF(Données!A37="","",Données!A37)</f>
        <v>0</v>
      </c>
      <c r="B37" s="86">
        <f>IF(A37="","",COUNTIF(Données!B37:C37,1))</f>
        <v>0</v>
      </c>
      <c r="C37" s="87">
        <f>IF(A37="","",COUNTIF(Données!D37:I37,1))</f>
        <v>0</v>
      </c>
      <c r="D37" s="87">
        <f>IF(A37="","",COUNTIF(Données!J37:M37,1))</f>
        <v>0</v>
      </c>
      <c r="E37" s="88">
        <f t="shared" si="0"/>
        <v>0</v>
      </c>
      <c r="F37" s="89">
        <f>IF(A37="","",100*E37/(12-COUNTIF(Données!B37:M37,"A")))</f>
        <v>0</v>
      </c>
      <c r="G37" s="87">
        <f>IF(A37="","",COUNTIF(Données!N37:Q37,1))</f>
        <v>0</v>
      </c>
      <c r="H37" s="87">
        <f>IF(A37="","",COUNTIF(Données!R37:T37,1))</f>
        <v>0</v>
      </c>
      <c r="I37" s="90">
        <f>IF(A37="","",COUNTIF(Données!U37:AA37,1))</f>
        <v>0</v>
      </c>
      <c r="J37" s="87">
        <f>IF(A37="","",COUNTIF(Données!AB37:AG37,1))</f>
        <v>0</v>
      </c>
      <c r="K37" s="88">
        <f t="shared" si="1"/>
        <v>0</v>
      </c>
      <c r="L37" s="91">
        <f>IF(A37="","",100*K37/(20-COUNTIF(Données!N37:AG37,"A")))</f>
        <v>0</v>
      </c>
      <c r="M37" s="92">
        <f>IF(A37="","",COUNTIF(Données!B37:AG37,1))</f>
        <v>0</v>
      </c>
      <c r="N37" s="93">
        <f>IF(A37="","",100*M37/(32-COUNTIF(Données!B37:AG37,"A")))</f>
        <v>0</v>
      </c>
    </row>
    <row r="38" spans="1:14" ht="15.75">
      <c r="A38" s="94">
        <f>IF(Données!A38="","",Données!A38)</f>
        <v>0</v>
      </c>
      <c r="B38" s="95">
        <f>IF(A38="","",COUNTIF(Données!B38:C38,1))</f>
        <v>0</v>
      </c>
      <c r="C38" s="96">
        <f>IF(A38="","",COUNTIF(Données!D38:I38,1))</f>
        <v>0</v>
      </c>
      <c r="D38" s="96">
        <f>IF(A38="","",COUNTIF(Données!J38:M38,1))</f>
        <v>0</v>
      </c>
      <c r="E38" s="97">
        <f t="shared" si="0"/>
        <v>0</v>
      </c>
      <c r="F38" s="98">
        <f>IF(A38="","",100*E38/(12-COUNTIF(Données!B38:M38,"A")))</f>
        <v>0</v>
      </c>
      <c r="G38" s="99">
        <f>IF(A38="","",COUNTIF(Données!N38:Q38,1))</f>
        <v>0</v>
      </c>
      <c r="H38" s="99">
        <f>IF(A38="","",COUNTIF(Données!R38:T38,1))</f>
        <v>0</v>
      </c>
      <c r="I38" s="100">
        <f>IF(A38="","",COUNTIF(Données!U38:AA38,1))</f>
        <v>0</v>
      </c>
      <c r="J38" s="99">
        <f>IF(A38="","",COUNTIF(Données!AB38:AG38,1))</f>
        <v>0</v>
      </c>
      <c r="K38" s="103">
        <f t="shared" si="1"/>
        <v>0</v>
      </c>
      <c r="L38" s="102">
        <f>IF(A38="","",100*K38/(20-COUNTIF(Données!N38:AG38,"A")))</f>
        <v>0</v>
      </c>
      <c r="M38" s="103">
        <f>IF(A38="","",COUNTIF(Données!B38:AG38,1))</f>
        <v>0</v>
      </c>
      <c r="N38" s="104">
        <f>IF(A38="","",100*M38/(32-COUNTIF(Données!B38:AG38,"A")))</f>
        <v>0</v>
      </c>
    </row>
    <row r="39" spans="1:14" ht="15.75">
      <c r="A39" s="85">
        <f>IF(Données!A39="","",Données!A39)</f>
        <v>0</v>
      </c>
      <c r="B39" s="86">
        <f>IF(A39="","",COUNTIF(Données!B39:C39,1))</f>
        <v>0</v>
      </c>
      <c r="C39" s="87">
        <f>IF(A39="","",COUNTIF(Données!D39:I39,1))</f>
        <v>0</v>
      </c>
      <c r="D39" s="87">
        <f>IF(A39="","",COUNTIF(Données!J39:M39,1))</f>
        <v>0</v>
      </c>
      <c r="E39" s="88">
        <f t="shared" si="0"/>
        <v>0</v>
      </c>
      <c r="F39" s="89">
        <f>IF(A39="","",100*E39/(12-COUNTIF(Données!B39:M39,"A")))</f>
        <v>0</v>
      </c>
      <c r="G39" s="87">
        <f>IF(A39="","",COUNTIF(Données!N39:Q39,1))</f>
        <v>0</v>
      </c>
      <c r="H39" s="87">
        <f>IF(A39="","",COUNTIF(Données!R39:T39,1))</f>
        <v>0</v>
      </c>
      <c r="I39" s="90">
        <f>IF(A39="","",COUNTIF(Données!U39:AA39,1))</f>
        <v>0</v>
      </c>
      <c r="J39" s="87">
        <f>IF(A39="","",COUNTIF(Données!AB39:AG39,1))</f>
        <v>0</v>
      </c>
      <c r="K39" s="88">
        <f t="shared" si="1"/>
        <v>0</v>
      </c>
      <c r="L39" s="91">
        <f>IF(A39="","",100*K39/(20-COUNTIF(Données!N39:AG39,"A")))</f>
        <v>0</v>
      </c>
      <c r="M39" s="92">
        <f>IF(A39="","",COUNTIF(Données!B39:AG39,1))</f>
        <v>0</v>
      </c>
      <c r="N39" s="93">
        <f>IF(A39="","",100*M39/(32-COUNTIF(Données!B39:AG39,"A")))</f>
        <v>0</v>
      </c>
    </row>
    <row r="40" spans="1:14" ht="15.75">
      <c r="A40" s="94">
        <f>IF(Données!A40="","",Données!A40)</f>
        <v>0</v>
      </c>
      <c r="B40" s="95">
        <f>IF(A40="","",COUNTIF(Données!B40:C40,1))</f>
        <v>0</v>
      </c>
      <c r="C40" s="96">
        <f>IF(A40="","",COUNTIF(Données!D40:I40,1))</f>
        <v>0</v>
      </c>
      <c r="D40" s="96">
        <f>IF(A40="","",COUNTIF(Données!J40:M40,1))</f>
        <v>0</v>
      </c>
      <c r="E40" s="97">
        <f t="shared" si="0"/>
        <v>0</v>
      </c>
      <c r="F40" s="98">
        <f>IF(A40="","",100*E40/(12-COUNTIF(Données!B40:M40,"A")))</f>
        <v>0</v>
      </c>
      <c r="G40" s="99">
        <f>IF(A40="","",COUNTIF(Données!N40:Q40,1))</f>
        <v>0</v>
      </c>
      <c r="H40" s="99">
        <f>IF(A40="","",COUNTIF(Données!R40:T40,1))</f>
        <v>0</v>
      </c>
      <c r="I40" s="100">
        <f>IF(A40="","",COUNTIF(Données!U40:AA40,1))</f>
        <v>0</v>
      </c>
      <c r="J40" s="99">
        <f>IF(A40="","",COUNTIF(Données!AB40:AG40,1))</f>
        <v>0</v>
      </c>
      <c r="K40" s="103">
        <f t="shared" si="1"/>
        <v>0</v>
      </c>
      <c r="L40" s="102">
        <f>IF(A40="","",100*K40/(20-COUNTIF(Données!N40:AG40,"A")))</f>
        <v>0</v>
      </c>
      <c r="M40" s="103">
        <f>IF(A40="","",COUNTIF(Données!B40:AG40,1))</f>
        <v>0</v>
      </c>
      <c r="N40" s="104">
        <f>IF(A40="","",100*M40/(32-COUNTIF(Données!B40:AG40,"A")))</f>
        <v>0</v>
      </c>
    </row>
    <row r="41" spans="1:14" ht="15.75">
      <c r="A41" s="85">
        <f>IF(Données!A41="","",Données!A41)</f>
        <v>0</v>
      </c>
      <c r="B41" s="86">
        <f>IF(A41="","",COUNTIF(Données!B41:C41,1))</f>
        <v>0</v>
      </c>
      <c r="C41" s="87">
        <f>IF(A41="","",COUNTIF(Données!D41:I41,1))</f>
        <v>0</v>
      </c>
      <c r="D41" s="87">
        <f>IF(A41="","",COUNTIF(Données!J41:M41,1))</f>
        <v>0</v>
      </c>
      <c r="E41" s="88">
        <f t="shared" si="0"/>
        <v>0</v>
      </c>
      <c r="F41" s="89">
        <f>IF(A41="","",100*E41/(12-COUNTIF(Données!B41:M41,"A")))</f>
        <v>0</v>
      </c>
      <c r="G41" s="87">
        <f>IF(A41="","",COUNTIF(Données!N41:Q41,1))</f>
        <v>0</v>
      </c>
      <c r="H41" s="87">
        <f>IF(A41="","",COUNTIF(Données!R41:T41,1))</f>
        <v>0</v>
      </c>
      <c r="I41" s="90">
        <f>IF(A41="","",COUNTIF(Données!U41:AA41,1))</f>
        <v>0</v>
      </c>
      <c r="J41" s="87">
        <f>IF(A41="","",COUNTIF(Données!AB41:AG41,1))</f>
        <v>0</v>
      </c>
      <c r="K41" s="88">
        <f t="shared" si="1"/>
        <v>0</v>
      </c>
      <c r="L41" s="91">
        <f>IF(A41="","",100*K41/(20-COUNTIF(Données!N41:AG41,"A")))</f>
        <v>0</v>
      </c>
      <c r="M41" s="92">
        <f>IF(A41="","",COUNTIF(Données!B41:AG41,1))</f>
        <v>0</v>
      </c>
      <c r="N41" s="93">
        <f>IF(A41="","",100*M41/(32-COUNTIF(Données!B41:AG41,"A")))</f>
        <v>0</v>
      </c>
    </row>
    <row r="42" spans="1:14" ht="15.75">
      <c r="A42" s="94">
        <f>IF(Données!A42="","",Données!A42)</f>
        <v>0</v>
      </c>
      <c r="B42" s="95">
        <f>IF(A42="","",COUNTIF(Données!B42:C42,1))</f>
        <v>0</v>
      </c>
      <c r="C42" s="96">
        <f>IF(A42="","",COUNTIF(Données!D42:I42,1))</f>
        <v>0</v>
      </c>
      <c r="D42" s="96">
        <f>IF(A42="","",COUNTIF(Données!J42:M42,1))</f>
        <v>0</v>
      </c>
      <c r="E42" s="97">
        <f t="shared" si="0"/>
        <v>0</v>
      </c>
      <c r="F42" s="98">
        <f>IF(A42="","",100*E42/(12-COUNTIF(Données!B42:M42,"A")))</f>
        <v>0</v>
      </c>
      <c r="G42" s="99">
        <f>IF(A42="","",COUNTIF(Données!N42:Q42,1))</f>
        <v>0</v>
      </c>
      <c r="H42" s="99">
        <f>IF(A42="","",COUNTIF(Données!R42:T42,1))</f>
        <v>0</v>
      </c>
      <c r="I42" s="100">
        <f>IF(A42="","",COUNTIF(Données!U42:AA42,1))</f>
        <v>0</v>
      </c>
      <c r="J42" s="99">
        <f>IF(A42="","",COUNTIF(Données!AB42:AG42,1))</f>
        <v>0</v>
      </c>
      <c r="K42" s="103">
        <f t="shared" si="1"/>
        <v>0</v>
      </c>
      <c r="L42" s="102">
        <f>IF(A42="","",100*K42/(20-COUNTIF(Données!N42:AG42,"A")))</f>
        <v>0</v>
      </c>
      <c r="M42" s="103">
        <f>IF(A42="","",COUNTIF(Données!B42:AG42,1))</f>
        <v>0</v>
      </c>
      <c r="N42" s="104">
        <f>IF(A42="","",100*M42/(32-COUNTIF(Données!B42:AG42,"A")))</f>
        <v>0</v>
      </c>
    </row>
    <row r="43" spans="1:14" ht="15.75">
      <c r="A43" s="85">
        <f>IF(Données!A43="","",Données!A43)</f>
        <v>0</v>
      </c>
      <c r="B43" s="86">
        <f>IF(A43="","",COUNTIF(Données!B43:C43,1))</f>
        <v>0</v>
      </c>
      <c r="C43" s="87">
        <f>IF(A43="","",COUNTIF(Données!D43:I43,1))</f>
        <v>0</v>
      </c>
      <c r="D43" s="87">
        <f>IF(A43="","",COUNTIF(Données!J43:M43,1))</f>
        <v>0</v>
      </c>
      <c r="E43" s="88">
        <f t="shared" si="0"/>
        <v>0</v>
      </c>
      <c r="F43" s="89">
        <f>IF(A43="","",100*E43/(12-COUNTIF(Données!B43:M43,"A")))</f>
        <v>0</v>
      </c>
      <c r="G43" s="87">
        <f>IF(A43="","",COUNTIF(Données!N43:Q43,1))</f>
        <v>0</v>
      </c>
      <c r="H43" s="87">
        <f>IF(A43="","",COUNTIF(Données!R43:T43,1))</f>
        <v>0</v>
      </c>
      <c r="I43" s="90">
        <f>IF(A43="","",COUNTIF(Données!U43:AA43,1))</f>
        <v>0</v>
      </c>
      <c r="J43" s="87">
        <f>IF(A43="","",COUNTIF(Données!AB43:AG43,1))</f>
        <v>0</v>
      </c>
      <c r="K43" s="88">
        <f t="shared" si="1"/>
        <v>0</v>
      </c>
      <c r="L43" s="91">
        <f>IF(A43="","",100*K43/(20-COUNTIF(Données!N43:AG43,"A")))</f>
        <v>0</v>
      </c>
      <c r="M43" s="92">
        <f>IF(A43="","",COUNTIF(Données!B43:AG43,1))</f>
        <v>0</v>
      </c>
      <c r="N43" s="93">
        <f>IF(A43="","",100*M43/(32-COUNTIF(Données!B43:AG43,"A")))</f>
        <v>0</v>
      </c>
    </row>
    <row r="44" spans="1:14" ht="15.75">
      <c r="A44" s="94">
        <f>IF(Données!A44="","",Données!A44)</f>
        <v>0</v>
      </c>
      <c r="B44" s="95">
        <f>IF(A44="","",COUNTIF(Données!B44:C44,1))</f>
        <v>0</v>
      </c>
      <c r="C44" s="96">
        <f>IF(A44="","",COUNTIF(Données!D44:I44,1))</f>
        <v>0</v>
      </c>
      <c r="D44" s="96">
        <f>IF(A44="","",COUNTIF(Données!J44:M44,1))</f>
        <v>0</v>
      </c>
      <c r="E44" s="97">
        <f t="shared" si="0"/>
        <v>0</v>
      </c>
      <c r="F44" s="98">
        <f>IF(A44="","",100*E44/(12-COUNTIF(Données!B44:M44,"A")))</f>
        <v>0</v>
      </c>
      <c r="G44" s="99">
        <f>IF(A44="","",COUNTIF(Données!N44:Q44,1))</f>
        <v>0</v>
      </c>
      <c r="H44" s="99">
        <f>IF(A44="","",COUNTIF(Données!R44:T44,1))</f>
        <v>0</v>
      </c>
      <c r="I44" s="100">
        <f>IF(A44="","",COUNTIF(Données!U44:AA44,1))</f>
        <v>0</v>
      </c>
      <c r="J44" s="99">
        <f>IF(A44="","",COUNTIF(Données!AB44:AG44,1))</f>
        <v>0</v>
      </c>
      <c r="K44" s="103">
        <f t="shared" si="1"/>
        <v>0</v>
      </c>
      <c r="L44" s="102">
        <f>IF(A44="","",100*K44/(20-COUNTIF(Données!N44:AG44,"A")))</f>
        <v>0</v>
      </c>
      <c r="M44" s="103">
        <f>IF(A44="","",COUNTIF(Données!B44:AG44,1))</f>
        <v>0</v>
      </c>
      <c r="N44" s="104">
        <f>IF(A44="","",100*M44/(32-COUNTIF(Données!B44:AG44,"A")))</f>
        <v>0</v>
      </c>
    </row>
    <row r="45" spans="1:14" ht="15.75">
      <c r="A45" s="85">
        <f>IF(Données!A45="","",Données!A45)</f>
        <v>0</v>
      </c>
      <c r="B45" s="86">
        <f>IF(A45="","",COUNTIF(Données!B45:C45,1))</f>
        <v>0</v>
      </c>
      <c r="C45" s="87">
        <f>IF(A45="","",COUNTIF(Données!D45:I45,1))</f>
        <v>0</v>
      </c>
      <c r="D45" s="87">
        <f>IF(A45="","",COUNTIF(Données!J45:M45,1))</f>
        <v>0</v>
      </c>
      <c r="E45" s="88">
        <f t="shared" si="0"/>
        <v>0</v>
      </c>
      <c r="F45" s="89">
        <f>IF(A45="","",100*E45/(12-COUNTIF(Données!B45:M45,"A")))</f>
        <v>0</v>
      </c>
      <c r="G45" s="87">
        <f>IF(A45="","",COUNTIF(Données!N45:Q45,1))</f>
        <v>0</v>
      </c>
      <c r="H45" s="87">
        <f>IF(A45="","",COUNTIF(Données!R45:T45,1))</f>
        <v>0</v>
      </c>
      <c r="I45" s="90">
        <f>IF(A45="","",COUNTIF(Données!U45:AA45,1))</f>
        <v>0</v>
      </c>
      <c r="J45" s="87">
        <f>IF(A45="","",COUNTIF(Données!AB45:AG45,1))</f>
        <v>0</v>
      </c>
      <c r="K45" s="88">
        <f t="shared" si="1"/>
        <v>0</v>
      </c>
      <c r="L45" s="91">
        <f>IF(A45="","",100*K45/(20-COUNTIF(Données!N45:AG45,"A")))</f>
        <v>0</v>
      </c>
      <c r="M45" s="92">
        <f>IF(A45="","",COUNTIF(Données!B45:AG45,1))</f>
        <v>0</v>
      </c>
      <c r="N45" s="93">
        <f>IF(A45="","",100*M45/(32-COUNTIF(Données!B45:AG45,"A")))</f>
        <v>0</v>
      </c>
    </row>
    <row r="46" spans="1:14" ht="15.75">
      <c r="A46" s="94">
        <f>IF(Données!A46="","",Données!A46)</f>
        <v>0</v>
      </c>
      <c r="B46" s="95">
        <f>IF(A46="","",COUNTIF(Données!B46:C46,1))</f>
        <v>0</v>
      </c>
      <c r="C46" s="96">
        <f>IF(A46="","",COUNTIF(Données!D46:I46,1))</f>
        <v>0</v>
      </c>
      <c r="D46" s="96">
        <f>IF(A46="","",COUNTIF(Données!J46:M46,1))</f>
        <v>0</v>
      </c>
      <c r="E46" s="97">
        <f t="shared" si="0"/>
        <v>0</v>
      </c>
      <c r="F46" s="98">
        <f>IF(A46="","",100*E46/(12-COUNTIF(Données!B46:M46,"A")))</f>
        <v>0</v>
      </c>
      <c r="G46" s="99">
        <f>IF(A46="","",COUNTIF(Données!N46:Q46,1))</f>
        <v>0</v>
      </c>
      <c r="H46" s="99">
        <f>IF(A46="","",COUNTIF(Données!R46:T46,1))</f>
        <v>0</v>
      </c>
      <c r="I46" s="100">
        <f>IF(A46="","",COUNTIF(Données!U46:AA46,1))</f>
        <v>0</v>
      </c>
      <c r="J46" s="99">
        <f>IF(A46="","",COUNTIF(Données!AB46:AG46,1))</f>
        <v>0</v>
      </c>
      <c r="K46" s="103">
        <f t="shared" si="1"/>
        <v>0</v>
      </c>
      <c r="L46" s="102">
        <f>IF(A46="","",100*K46/(20-COUNTIF(Données!N46:AG46,"A")))</f>
        <v>0</v>
      </c>
      <c r="M46" s="103">
        <f>IF(A46="","",COUNTIF(Données!B46:AG46,1))</f>
        <v>0</v>
      </c>
      <c r="N46" s="104">
        <f>IF(A46="","",100*M46/(32-COUNTIF(Données!B46:AG46,"A")))</f>
        <v>0</v>
      </c>
    </row>
    <row r="47" spans="1:14" ht="15.75">
      <c r="A47" s="85">
        <f>IF(Données!A47="","",Données!A47)</f>
        <v>0</v>
      </c>
      <c r="B47" s="86">
        <f>IF(A47="","",COUNTIF(Données!B47:C47,1))</f>
        <v>0</v>
      </c>
      <c r="C47" s="87">
        <f>IF(A47="","",COUNTIF(Données!D47:I47,1))</f>
        <v>0</v>
      </c>
      <c r="D47" s="87">
        <f>IF(A47="","",COUNTIF(Données!J47:M47,1))</f>
        <v>0</v>
      </c>
      <c r="E47" s="88">
        <f t="shared" si="0"/>
        <v>0</v>
      </c>
      <c r="F47" s="89">
        <f>IF(A47="","",100*E47/(12-COUNTIF(Données!B47:M47,"A")))</f>
        <v>0</v>
      </c>
      <c r="G47" s="87">
        <f>IF(A47="","",COUNTIF(Données!N47:Q47,1))</f>
        <v>0</v>
      </c>
      <c r="H47" s="87">
        <f>IF(A47="","",COUNTIF(Données!R47:T47,1))</f>
        <v>0</v>
      </c>
      <c r="I47" s="90">
        <f>IF(A47="","",COUNTIF(Données!U47:AA47,1))</f>
        <v>0</v>
      </c>
      <c r="J47" s="87">
        <f>IF(A47="","",COUNTIF(Données!AB47:AG47,1))</f>
        <v>0</v>
      </c>
      <c r="K47" s="88">
        <f t="shared" si="1"/>
        <v>0</v>
      </c>
      <c r="L47" s="91">
        <f>IF(A47="","",100*K47/(20-COUNTIF(Données!N47:AG47,"A")))</f>
        <v>0</v>
      </c>
      <c r="M47" s="92">
        <f>IF(A47="","",COUNTIF(Données!B47:AG47,1))</f>
        <v>0</v>
      </c>
      <c r="N47" s="93">
        <f>IF(A47="","",100*M47/(32-COUNTIF(Données!B47:AG47,"A")))</f>
        <v>0</v>
      </c>
    </row>
    <row r="48" spans="1:14" ht="15.75">
      <c r="A48" s="94">
        <f>IF(Données!A48="","",Données!A48)</f>
        <v>0</v>
      </c>
      <c r="B48" s="95">
        <f>IF(A48="","",COUNTIF(Données!B48:C48,1))</f>
        <v>0</v>
      </c>
      <c r="C48" s="96">
        <f>IF(A48="","",COUNTIF(Données!D48:I48,1))</f>
        <v>0</v>
      </c>
      <c r="D48" s="96">
        <f>IF(A48="","",COUNTIF(Données!J48:M48,1))</f>
        <v>0</v>
      </c>
      <c r="E48" s="97">
        <f t="shared" si="0"/>
        <v>0</v>
      </c>
      <c r="F48" s="98">
        <f>IF(A48="","",100*E48/(12-COUNTIF(Données!B48:M48,"A")))</f>
        <v>0</v>
      </c>
      <c r="G48" s="99">
        <f>IF(A48="","",COUNTIF(Données!N48:Q48,1))</f>
        <v>0</v>
      </c>
      <c r="H48" s="99">
        <f>IF(A48="","",COUNTIF(Données!R48:T48,1))</f>
        <v>0</v>
      </c>
      <c r="I48" s="100">
        <f>IF(A48="","",COUNTIF(Données!U48:AA48,1))</f>
        <v>0</v>
      </c>
      <c r="J48" s="99">
        <f>IF(A48="","",COUNTIF(Données!AB48:AG48,1))</f>
        <v>0</v>
      </c>
      <c r="K48" s="103">
        <f t="shared" si="1"/>
        <v>0</v>
      </c>
      <c r="L48" s="102">
        <f>IF(A48="","",100*K48/(20-COUNTIF(Données!N48:AG48,"A")))</f>
        <v>0</v>
      </c>
      <c r="M48" s="103">
        <f>IF(A48="","",COUNTIF(Données!B48:AG48,1))</f>
        <v>0</v>
      </c>
      <c r="N48" s="104">
        <f>IF(A48="","",100*M48/(32-COUNTIF(Données!B48:AG48,"A")))</f>
        <v>0</v>
      </c>
    </row>
    <row r="49" spans="1:14" ht="15.75">
      <c r="A49" s="85">
        <f>IF(Données!A49="","",Données!A49)</f>
        <v>0</v>
      </c>
      <c r="B49" s="86">
        <f>IF(A49="","",COUNTIF(Données!B49:C49,1))</f>
        <v>0</v>
      </c>
      <c r="C49" s="87">
        <f>IF(A49="","",COUNTIF(Données!D49:I49,1))</f>
        <v>0</v>
      </c>
      <c r="D49" s="87">
        <f>IF(A49="","",COUNTIF(Données!J49:M49,1))</f>
        <v>0</v>
      </c>
      <c r="E49" s="88">
        <f t="shared" si="0"/>
        <v>0</v>
      </c>
      <c r="F49" s="89">
        <f>IF(A49="","",100*E49/(12-COUNTIF(Données!B49:M49,"A")))</f>
        <v>0</v>
      </c>
      <c r="G49" s="87">
        <f>IF(A49="","",COUNTIF(Données!N49:Q49,1))</f>
        <v>0</v>
      </c>
      <c r="H49" s="87">
        <f>IF(A49="","",COUNTIF(Données!R49:T49,1))</f>
        <v>0</v>
      </c>
      <c r="I49" s="90">
        <f>IF(A49="","",COUNTIF(Données!U49:AA49,1))</f>
        <v>0</v>
      </c>
      <c r="J49" s="87">
        <f>IF(A49="","",COUNTIF(Données!AB49:AG49,1))</f>
        <v>0</v>
      </c>
      <c r="K49" s="88">
        <f t="shared" si="1"/>
        <v>0</v>
      </c>
      <c r="L49" s="91">
        <f>IF(A49="","",100*K49/(20-COUNTIF(Données!N49:AG49,"A")))</f>
        <v>0</v>
      </c>
      <c r="M49" s="92">
        <f>IF(A49="","",COUNTIF(Données!B49:AG49,1))</f>
        <v>0</v>
      </c>
      <c r="N49" s="93">
        <f>IF(A49="","",100*M49/(32-COUNTIF(Données!B49:AG49,"A")))</f>
        <v>0</v>
      </c>
    </row>
    <row r="50" spans="1:14" ht="15.75">
      <c r="A50" s="94">
        <f>IF(Données!A50="","",Données!A50)</f>
        <v>0</v>
      </c>
      <c r="B50" s="95">
        <f>IF(A50="","",COUNTIF(Données!B50:C50,1))</f>
        <v>0</v>
      </c>
      <c r="C50" s="96">
        <f>IF(A50="","",COUNTIF(Données!D50:I50,1))</f>
        <v>0</v>
      </c>
      <c r="D50" s="96">
        <f>IF(A50="","",COUNTIF(Données!J50:M50,1))</f>
        <v>0</v>
      </c>
      <c r="E50" s="97">
        <f t="shared" si="0"/>
        <v>0</v>
      </c>
      <c r="F50" s="98">
        <f>IF(A50="","",100*E50/(12-COUNTIF(Données!B50:M50,"A")))</f>
        <v>0</v>
      </c>
      <c r="G50" s="99">
        <f>IF(A50="","",COUNTIF(Données!N50:Q50,1))</f>
        <v>0</v>
      </c>
      <c r="H50" s="99">
        <f>IF(A50="","",COUNTIF(Données!R50:T50,1))</f>
        <v>0</v>
      </c>
      <c r="I50" s="100">
        <f>IF(A50="","",COUNTIF(Données!U50:AA50,1))</f>
        <v>0</v>
      </c>
      <c r="J50" s="99">
        <f>IF(A50="","",COUNTIF(Données!AB50:AG50,1))</f>
        <v>0</v>
      </c>
      <c r="K50" s="103">
        <f t="shared" si="1"/>
        <v>0</v>
      </c>
      <c r="L50" s="102">
        <f>IF(A50="","",100*K50/(20-COUNTIF(Données!N50:AG50,"A")))</f>
        <v>0</v>
      </c>
      <c r="M50" s="103">
        <f>IF(A50="","",COUNTIF(Données!B50:AG50,1))</f>
        <v>0</v>
      </c>
      <c r="N50" s="104">
        <f>IF(A50="","",100*M50/(32-COUNTIF(Données!B50:AG50,"A")))</f>
        <v>0</v>
      </c>
    </row>
    <row r="51" spans="1:14" ht="15.75">
      <c r="A51" s="85">
        <f>IF(Données!A51="","",Données!A51)</f>
        <v>0</v>
      </c>
      <c r="B51" s="86">
        <f>IF(A51="","",COUNTIF(Données!B51:C51,1))</f>
        <v>0</v>
      </c>
      <c r="C51" s="87">
        <f>IF(A51="","",COUNTIF(Données!D51:I51,1))</f>
        <v>0</v>
      </c>
      <c r="D51" s="87">
        <f>IF(A51="","",COUNTIF(Données!J51:M51,1))</f>
        <v>0</v>
      </c>
      <c r="E51" s="88">
        <f t="shared" si="0"/>
        <v>0</v>
      </c>
      <c r="F51" s="89">
        <f>IF(A51="","",100*E51/(12-COUNTIF(Données!B51:M51,"A")))</f>
        <v>0</v>
      </c>
      <c r="G51" s="87">
        <f>IF(A51="","",COUNTIF(Données!N51:Q51,1))</f>
        <v>0</v>
      </c>
      <c r="H51" s="87">
        <f>IF(A51="","",COUNTIF(Données!R51:T51,1))</f>
        <v>0</v>
      </c>
      <c r="I51" s="90">
        <f>IF(A51="","",COUNTIF(Données!U51:AA51,1))</f>
        <v>0</v>
      </c>
      <c r="J51" s="87">
        <f>IF(A51="","",COUNTIF(Données!AB51:AG51,1))</f>
        <v>0</v>
      </c>
      <c r="K51" s="88">
        <f t="shared" si="1"/>
        <v>0</v>
      </c>
      <c r="L51" s="91">
        <f>IF(A51="","",100*K51/(20-COUNTIF(Données!N51:AG51,"A")))</f>
        <v>0</v>
      </c>
      <c r="M51" s="92">
        <f>IF(A51="","",COUNTIF(Données!B51:AG51,1))</f>
        <v>0</v>
      </c>
      <c r="N51" s="93">
        <f>IF(A51="","",100*M51/(32-COUNTIF(Données!B51:AG51,"A")))</f>
        <v>0</v>
      </c>
    </row>
    <row r="52" spans="1:14" ht="15.75">
      <c r="A52" s="94">
        <f>IF(Données!A52="","",Données!A52)</f>
        <v>0</v>
      </c>
      <c r="B52" s="95">
        <f>IF(A52="","",COUNTIF(Données!B52:C52,1))</f>
        <v>0</v>
      </c>
      <c r="C52" s="96">
        <f>IF(A52="","",COUNTIF(Données!D52:I52,1))</f>
        <v>0</v>
      </c>
      <c r="D52" s="96">
        <f>IF(A52="","",COUNTIF(Données!J52:M52,1))</f>
        <v>0</v>
      </c>
      <c r="E52" s="97">
        <f t="shared" si="0"/>
        <v>0</v>
      </c>
      <c r="F52" s="98">
        <f>IF(A52="","",100*E52/(12-COUNTIF(Données!B52:M52,"A")))</f>
        <v>0</v>
      </c>
      <c r="G52" s="99">
        <f>IF(A52="","",COUNTIF(Données!N52:Q52,1))</f>
        <v>0</v>
      </c>
      <c r="H52" s="99">
        <f>IF(A52="","",COUNTIF(Données!R52:T52,1))</f>
        <v>0</v>
      </c>
      <c r="I52" s="100">
        <f>IF(A52="","",COUNTIF(Données!U52:AA52,1))</f>
        <v>0</v>
      </c>
      <c r="J52" s="99">
        <f>IF(A52="","",COUNTIF(Données!AB52:AG52,1))</f>
        <v>0</v>
      </c>
      <c r="K52" s="103">
        <f t="shared" si="1"/>
        <v>0</v>
      </c>
      <c r="L52" s="102">
        <f>IF(A52="","",100*K52/(20-COUNTIF(Données!N52:AG52,"A")))</f>
        <v>0</v>
      </c>
      <c r="M52" s="103">
        <f>IF(A52="","",COUNTIF(Données!B52:AG52,1))</f>
        <v>0</v>
      </c>
      <c r="N52" s="104">
        <f>IF(A52="","",100*M52/(32-COUNTIF(Données!B52:AG52,"A")))</f>
        <v>0</v>
      </c>
    </row>
    <row r="53" spans="1:14" ht="15.75">
      <c r="A53" s="85">
        <f>IF(Données!A53="","",Données!A53)</f>
        <v>0</v>
      </c>
      <c r="B53" s="86">
        <f>IF(A53="","",COUNTIF(Données!B53:C53,1))</f>
        <v>0</v>
      </c>
      <c r="C53" s="87">
        <f>IF(A53="","",COUNTIF(Données!D53:I53,1))</f>
        <v>0</v>
      </c>
      <c r="D53" s="87">
        <f>IF(A53="","",COUNTIF(Données!J53:M53,1))</f>
        <v>0</v>
      </c>
      <c r="E53" s="88">
        <f t="shared" si="0"/>
        <v>0</v>
      </c>
      <c r="F53" s="89">
        <f>IF(A53="","",100*E53/(12-COUNTIF(Données!B53:M53,"A")))</f>
        <v>0</v>
      </c>
      <c r="G53" s="87">
        <f>IF(A53="","",COUNTIF(Données!N53:Q53,1))</f>
        <v>0</v>
      </c>
      <c r="H53" s="87">
        <f>IF(A53="","",COUNTIF(Données!R53:T53,1))</f>
        <v>0</v>
      </c>
      <c r="I53" s="90">
        <f>IF(A53="","",COUNTIF(Données!U53:AA53,1))</f>
        <v>0</v>
      </c>
      <c r="J53" s="87">
        <f>IF(A53="","",COUNTIF(Données!AB53:AG53,1))</f>
        <v>0</v>
      </c>
      <c r="K53" s="88">
        <f t="shared" si="1"/>
        <v>0</v>
      </c>
      <c r="L53" s="91">
        <f>IF(A53="","",100*K53/(20-COUNTIF(Données!N53:AG53,"A")))</f>
        <v>0</v>
      </c>
      <c r="M53" s="92">
        <f>IF(A53="","",COUNTIF(Données!B53:AG53,1))</f>
        <v>0</v>
      </c>
      <c r="N53" s="93">
        <f>IF(A53="","",100*M53/(32-COUNTIF(Données!B53:AG53,"A")))</f>
        <v>0</v>
      </c>
    </row>
    <row r="54" spans="1:14" ht="15.75">
      <c r="A54" s="94">
        <f>IF(Données!A54="","",Données!A54)</f>
        <v>0</v>
      </c>
      <c r="B54" s="95">
        <f>IF(A54="","",COUNTIF(Données!B54:C54,1))</f>
        <v>0</v>
      </c>
      <c r="C54" s="96">
        <f>IF(A54="","",COUNTIF(Données!D54:I54,1))</f>
        <v>0</v>
      </c>
      <c r="D54" s="96">
        <f>IF(A54="","",COUNTIF(Données!J54:M54,1))</f>
        <v>0</v>
      </c>
      <c r="E54" s="97">
        <f t="shared" si="0"/>
        <v>0</v>
      </c>
      <c r="F54" s="98">
        <f>IF(A54="","",100*E54/(12-COUNTIF(Données!B54:M54,"A")))</f>
        <v>0</v>
      </c>
      <c r="G54" s="99">
        <f>IF(A54="","",COUNTIF(Données!N54:Q54,1))</f>
        <v>0</v>
      </c>
      <c r="H54" s="99">
        <f>IF(A54="","",COUNTIF(Données!R54:T54,1))</f>
        <v>0</v>
      </c>
      <c r="I54" s="100">
        <f>IF(A54="","",COUNTIF(Données!U54:AA54,1))</f>
        <v>0</v>
      </c>
      <c r="J54" s="99">
        <f>IF(A54="","",COUNTIF(Données!AB54:AG54,1))</f>
        <v>0</v>
      </c>
      <c r="K54" s="103">
        <f t="shared" si="1"/>
        <v>0</v>
      </c>
      <c r="L54" s="102">
        <f>IF(A54="","",100*K54/(20-COUNTIF(Données!N54:AG54,"A")))</f>
        <v>0</v>
      </c>
      <c r="M54" s="103">
        <f>IF(A54="","",COUNTIF(Données!B54:AG54,1))</f>
        <v>0</v>
      </c>
      <c r="N54" s="104">
        <f>IF(A54="","",100*M54/(32-COUNTIF(Données!B54:AG54,"A")))</f>
        <v>0</v>
      </c>
    </row>
    <row r="55" spans="1:14" ht="15.75">
      <c r="A55" s="85">
        <f>IF(Données!A55="","",Données!A55)</f>
        <v>0</v>
      </c>
      <c r="B55" s="86">
        <f>IF(A55="","",COUNTIF(Données!B55:C55,1))</f>
        <v>0</v>
      </c>
      <c r="C55" s="87">
        <f>IF(A55="","",COUNTIF(Données!D55:I55,1))</f>
        <v>0</v>
      </c>
      <c r="D55" s="87">
        <f>IF(A55="","",COUNTIF(Données!J55:M55,1))</f>
        <v>0</v>
      </c>
      <c r="E55" s="88">
        <f t="shared" si="0"/>
        <v>0</v>
      </c>
      <c r="F55" s="89">
        <f>IF(A55="","",100*E55/(12-COUNTIF(Données!B55:M55,"A")))</f>
        <v>0</v>
      </c>
      <c r="G55" s="87">
        <f>IF(A55="","",COUNTIF(Données!N55:Q55,1))</f>
        <v>0</v>
      </c>
      <c r="H55" s="87">
        <f>IF(A55="","",COUNTIF(Données!R55:T55,1))</f>
        <v>0</v>
      </c>
      <c r="I55" s="90">
        <f>IF(A55="","",COUNTIF(Données!U55:AA55,1))</f>
        <v>0</v>
      </c>
      <c r="J55" s="87">
        <f>IF(A55="","",COUNTIF(Données!AB55:AG55,1))</f>
        <v>0</v>
      </c>
      <c r="K55" s="88">
        <f t="shared" si="1"/>
        <v>0</v>
      </c>
      <c r="L55" s="91">
        <f>IF(A55="","",100*K55/(20-COUNTIF(Données!N55:AG55,"A")))</f>
        <v>0</v>
      </c>
      <c r="M55" s="92">
        <f>IF(A55="","",COUNTIF(Données!B55:AG55,1))</f>
        <v>0</v>
      </c>
      <c r="N55" s="93">
        <f>IF(A55="","",100*M55/(32-COUNTIF(Données!B55:AG55,"A")))</f>
        <v>0</v>
      </c>
    </row>
    <row r="56" spans="1:14" ht="15.75">
      <c r="A56" s="94">
        <f>IF(Données!A56="","",Données!A56)</f>
        <v>0</v>
      </c>
      <c r="B56" s="95">
        <f>IF(A56="","",COUNTIF(Données!B56:C56,1))</f>
        <v>0</v>
      </c>
      <c r="C56" s="96">
        <f>IF(A56="","",COUNTIF(Données!D56:I56,1))</f>
        <v>0</v>
      </c>
      <c r="D56" s="96">
        <f>IF(A56="","",COUNTIF(Données!J56:M56,1))</f>
        <v>0</v>
      </c>
      <c r="E56" s="97">
        <f t="shared" si="0"/>
        <v>0</v>
      </c>
      <c r="F56" s="98">
        <f>IF(A56="","",100*E56/(12-COUNTIF(Données!B56:M56,"A")))</f>
        <v>0</v>
      </c>
      <c r="G56" s="99">
        <f>IF(A56="","",COUNTIF(Données!N56:Q56,1))</f>
        <v>0</v>
      </c>
      <c r="H56" s="99">
        <f>IF(A56="","",COUNTIF(Données!R56:T56,1))</f>
        <v>0</v>
      </c>
      <c r="I56" s="100">
        <f>IF(A56="","",COUNTIF(Données!U56:AA56,1))</f>
        <v>0</v>
      </c>
      <c r="J56" s="99">
        <f>IF(A56="","",COUNTIF(Données!AB56:AG56,1))</f>
        <v>0</v>
      </c>
      <c r="K56" s="103">
        <f t="shared" si="1"/>
        <v>0</v>
      </c>
      <c r="L56" s="102">
        <f>IF(A56="","",100*K56/(20-COUNTIF(Données!N56:AG56,"A")))</f>
        <v>0</v>
      </c>
      <c r="M56" s="103">
        <f>IF(A56="","",COUNTIF(Données!B56:AG56,1))</f>
        <v>0</v>
      </c>
      <c r="N56" s="104">
        <f>IF(A56="","",100*M56/(32-COUNTIF(Données!B56:AG56,"A")))</f>
        <v>0</v>
      </c>
    </row>
    <row r="57" spans="1:14" ht="15.75">
      <c r="A57" s="85">
        <f>IF(Données!A57="","",Données!A57)</f>
        <v>0</v>
      </c>
      <c r="B57" s="86">
        <f>IF(A57="","",COUNTIF(Données!B57:C57,1))</f>
        <v>0</v>
      </c>
      <c r="C57" s="87">
        <f>IF(A57="","",COUNTIF(Données!D57:I57,1))</f>
        <v>0</v>
      </c>
      <c r="D57" s="87">
        <f>IF(A57="","",COUNTIF(Données!J57:M57,1))</f>
        <v>0</v>
      </c>
      <c r="E57" s="88">
        <f t="shared" si="0"/>
        <v>0</v>
      </c>
      <c r="F57" s="89">
        <f>IF(A57="","",100*E57/(12-COUNTIF(Données!B57:M57,"A")))</f>
        <v>0</v>
      </c>
      <c r="G57" s="87">
        <f>IF(A57="","",COUNTIF(Données!N57:Q57,1))</f>
        <v>0</v>
      </c>
      <c r="H57" s="87">
        <f>IF(A57="","",COUNTIF(Données!R57:T57,1))</f>
        <v>0</v>
      </c>
      <c r="I57" s="90">
        <f>IF(A57="","",COUNTIF(Données!U57:AA57,1))</f>
        <v>0</v>
      </c>
      <c r="J57" s="87">
        <f>IF(A57="","",COUNTIF(Données!AB57:AG57,1))</f>
        <v>0</v>
      </c>
      <c r="K57" s="88">
        <f t="shared" si="1"/>
        <v>0</v>
      </c>
      <c r="L57" s="91">
        <f>IF(A57="","",100*K57/(20-COUNTIF(Données!N57:AG57,"A")))</f>
        <v>0</v>
      </c>
      <c r="M57" s="92">
        <f>IF(A57="","",COUNTIF(Données!B57:AG57,1))</f>
        <v>0</v>
      </c>
      <c r="N57" s="93">
        <f>IF(A57="","",100*M57/(32-COUNTIF(Données!B57:AG57,"A")))</f>
        <v>0</v>
      </c>
    </row>
    <row r="58" spans="1:14" ht="15.75">
      <c r="A58" s="94">
        <f>IF(Données!A58="","",Données!A58)</f>
        <v>0</v>
      </c>
      <c r="B58" s="95">
        <f>IF(A58="","",COUNTIF(Données!B58:C58,1))</f>
        <v>0</v>
      </c>
      <c r="C58" s="96">
        <f>IF(A58="","",COUNTIF(Données!D58:I58,1))</f>
        <v>0</v>
      </c>
      <c r="D58" s="96">
        <f>IF(A58="","",COUNTIF(Données!J58:M58,1))</f>
        <v>0</v>
      </c>
      <c r="E58" s="97">
        <f t="shared" si="0"/>
        <v>0</v>
      </c>
      <c r="F58" s="98">
        <f>IF(A58="","",100*E58/(12-COUNTIF(Données!B58:M58,"A")))</f>
        <v>0</v>
      </c>
      <c r="G58" s="99">
        <f>IF(A58="","",COUNTIF(Données!N58:Q58,1))</f>
        <v>0</v>
      </c>
      <c r="H58" s="99">
        <f>IF(A58="","",COUNTIF(Données!R58:T58,1))</f>
        <v>0</v>
      </c>
      <c r="I58" s="100">
        <f>IF(A58="","",COUNTIF(Données!U58:AA58,1))</f>
        <v>0</v>
      </c>
      <c r="J58" s="99">
        <f>IF(A58="","",COUNTIF(Données!AB58:AG58,1))</f>
        <v>0</v>
      </c>
      <c r="K58" s="103">
        <f t="shared" si="1"/>
        <v>0</v>
      </c>
      <c r="L58" s="102">
        <f>IF(A58="","",100*K58/(20-COUNTIF(Données!N58:AG58,"A")))</f>
        <v>0</v>
      </c>
      <c r="M58" s="103">
        <f>IF(A58="","",COUNTIF(Données!B58:AG58,1))</f>
        <v>0</v>
      </c>
      <c r="N58" s="104">
        <f>IF(A58="","",100*M58/(32-COUNTIF(Données!B58:AG58,"A")))</f>
        <v>0</v>
      </c>
    </row>
    <row r="59" spans="1:14" ht="15.75">
      <c r="A59" s="85">
        <f>IF(Données!A59="","",Données!A59)</f>
        <v>0</v>
      </c>
      <c r="B59" s="86">
        <f>IF(A59="","",COUNTIF(Données!B59:C59,1))</f>
        <v>0</v>
      </c>
      <c r="C59" s="87">
        <f>IF(A59="","",COUNTIF(Données!D59:I59,1))</f>
        <v>0</v>
      </c>
      <c r="D59" s="87">
        <f>IF(A59="","",COUNTIF(Données!J59:M59,1))</f>
        <v>0</v>
      </c>
      <c r="E59" s="88">
        <f t="shared" si="0"/>
        <v>0</v>
      </c>
      <c r="F59" s="89">
        <f>IF(A59="","",100*E59/(12-COUNTIF(Données!B59:M59,"A")))</f>
        <v>0</v>
      </c>
      <c r="G59" s="87">
        <f>IF(A59="","",COUNTIF(Données!N59:Q59,1))</f>
        <v>0</v>
      </c>
      <c r="H59" s="87">
        <f>IF(A59="","",COUNTIF(Données!R59:T59,1))</f>
        <v>0</v>
      </c>
      <c r="I59" s="90">
        <f>IF(A59="","",COUNTIF(Données!U59:AA59,1))</f>
        <v>0</v>
      </c>
      <c r="J59" s="87">
        <f>IF(A59="","",COUNTIF(Données!AB59:AG59,1))</f>
        <v>0</v>
      </c>
      <c r="K59" s="88">
        <f t="shared" si="1"/>
        <v>0</v>
      </c>
      <c r="L59" s="91">
        <f>IF(A59="","",100*K59/(20-COUNTIF(Données!N59:AG59,"A")))</f>
        <v>0</v>
      </c>
      <c r="M59" s="92">
        <f>IF(A59="","",COUNTIF(Données!B59:AG59,1))</f>
        <v>0</v>
      </c>
      <c r="N59" s="93">
        <f>IF(A59="","",100*M59/(32-COUNTIF(Données!B59:AG59,"A")))</f>
        <v>0</v>
      </c>
    </row>
    <row r="60" spans="1:14" ht="15.75">
      <c r="A60" s="94">
        <f>IF(Données!A60="","",Données!A60)</f>
        <v>0</v>
      </c>
      <c r="B60" s="95">
        <f>IF(A60="","",COUNTIF(Données!B60:C60,1))</f>
        <v>0</v>
      </c>
      <c r="C60" s="96">
        <f>IF(A60="","",COUNTIF(Données!D60:I60,1))</f>
        <v>0</v>
      </c>
      <c r="D60" s="96">
        <f>IF(A60="","",COUNTIF(Données!J60:M60,1))</f>
        <v>0</v>
      </c>
      <c r="E60" s="97">
        <f t="shared" si="0"/>
        <v>0</v>
      </c>
      <c r="F60" s="98">
        <f>IF(A60="","",100*E60/(12-COUNTIF(Données!B60:M60,"A")))</f>
        <v>0</v>
      </c>
      <c r="G60" s="99">
        <f>IF(A60="","",COUNTIF(Données!N60:Q60,1))</f>
        <v>0</v>
      </c>
      <c r="H60" s="99">
        <f>IF(A60="","",COUNTIF(Données!R60:T60,1))</f>
        <v>0</v>
      </c>
      <c r="I60" s="100">
        <f>IF(A60="","",COUNTIF(Données!U60:AA60,1))</f>
        <v>0</v>
      </c>
      <c r="J60" s="99">
        <f>IF(A60="","",COUNTIF(Données!AB60:AG60,1))</f>
        <v>0</v>
      </c>
      <c r="K60" s="103">
        <f t="shared" si="1"/>
        <v>0</v>
      </c>
      <c r="L60" s="102">
        <f>IF(A60="","",100*K60/(20-COUNTIF(Données!N60:AG60,"A")))</f>
        <v>0</v>
      </c>
      <c r="M60" s="103">
        <f>IF(A60="","",COUNTIF(Données!B60:AG60,1))</f>
        <v>0</v>
      </c>
      <c r="N60" s="104">
        <f>IF(A60="","",100*M60/(32-COUNTIF(Données!B60:AG60,"A")))</f>
        <v>0</v>
      </c>
    </row>
    <row r="61" spans="1:14" ht="15.75">
      <c r="A61" s="85">
        <f>IF(Données!A61="","",Données!A61)</f>
        <v>0</v>
      </c>
      <c r="B61" s="86">
        <f>IF(A61="","",COUNTIF(Données!B61:C61,1))</f>
        <v>0</v>
      </c>
      <c r="C61" s="87">
        <f>IF(A61="","",COUNTIF(Données!D61:I61,1))</f>
        <v>0</v>
      </c>
      <c r="D61" s="87">
        <f>IF(A61="","",COUNTIF(Données!J61:M61,1))</f>
        <v>0</v>
      </c>
      <c r="E61" s="88">
        <f t="shared" si="0"/>
        <v>0</v>
      </c>
      <c r="F61" s="89">
        <f>IF(A61="","",100*E61/(12-COUNTIF(Données!B61:M61,"A")))</f>
        <v>0</v>
      </c>
      <c r="G61" s="87">
        <f>IF(A61="","",COUNTIF(Données!N61:Q61,1))</f>
        <v>0</v>
      </c>
      <c r="H61" s="87">
        <f>IF(A61="","",COUNTIF(Données!R61:T61,1))</f>
        <v>0</v>
      </c>
      <c r="I61" s="90">
        <f>IF(A61="","",COUNTIF(Données!U61:AA61,1))</f>
        <v>0</v>
      </c>
      <c r="J61" s="87">
        <f>IF(A61="","",COUNTIF(Données!AB61:AG61,1))</f>
        <v>0</v>
      </c>
      <c r="K61" s="88">
        <f t="shared" si="1"/>
        <v>0</v>
      </c>
      <c r="L61" s="91">
        <f>IF(A61="","",100*K61/(20-COUNTIF(Données!N61:AG61,"A")))</f>
        <v>0</v>
      </c>
      <c r="M61" s="92">
        <f>IF(A61="","",COUNTIF(Données!B61:AG61,1))</f>
        <v>0</v>
      </c>
      <c r="N61" s="93">
        <f>IF(A61="","",100*M61/(32-COUNTIF(Données!B61:AG61,"A")))</f>
        <v>0</v>
      </c>
    </row>
    <row r="62" spans="1:14" ht="15.75">
      <c r="A62" s="94">
        <f>IF(Données!A62="","",Données!A62)</f>
        <v>0</v>
      </c>
      <c r="B62" s="95">
        <f>IF(A62="","",COUNTIF(Données!B62:C62,1))</f>
        <v>0</v>
      </c>
      <c r="C62" s="96">
        <f>IF(A62="","",COUNTIF(Données!D62:I62,1))</f>
        <v>0</v>
      </c>
      <c r="D62" s="96">
        <f>IF(A62="","",COUNTIF(Données!J62:M62,1))</f>
        <v>0</v>
      </c>
      <c r="E62" s="97">
        <f t="shared" si="0"/>
        <v>0</v>
      </c>
      <c r="F62" s="98">
        <f>IF(A62="","",100*E62/(12-COUNTIF(Données!B62:M62,"A")))</f>
        <v>0</v>
      </c>
      <c r="G62" s="99">
        <f>IF(A62="","",COUNTIF(Données!N62:Q62,1))</f>
        <v>0</v>
      </c>
      <c r="H62" s="99">
        <f>IF(A62="","",COUNTIF(Données!R62:T62,1))</f>
        <v>0</v>
      </c>
      <c r="I62" s="100">
        <f>IF(A62="","",COUNTIF(Données!U62:AA62,1))</f>
        <v>0</v>
      </c>
      <c r="J62" s="99">
        <f>IF(A62="","",COUNTIF(Données!AB62:AG62,1))</f>
        <v>0</v>
      </c>
      <c r="K62" s="103">
        <f t="shared" si="1"/>
        <v>0</v>
      </c>
      <c r="L62" s="102">
        <f>IF(A62="","",100*K62/(20-COUNTIF(Données!N62:AG62,"A")))</f>
        <v>0</v>
      </c>
      <c r="M62" s="103">
        <f>IF(A62="","",COUNTIF(Données!B62:AG62,1))</f>
        <v>0</v>
      </c>
      <c r="N62" s="104">
        <f>IF(A62="","",100*M62/(32-COUNTIF(Données!B62:AG62,"A")))</f>
        <v>0</v>
      </c>
    </row>
    <row r="63" spans="1:14" ht="15.75">
      <c r="A63" s="85">
        <f>IF(Données!A63="","",Données!A63)</f>
        <v>0</v>
      </c>
      <c r="B63" s="86">
        <f>IF(A63="","",COUNTIF(Données!B63:C63,1))</f>
        <v>0</v>
      </c>
      <c r="C63" s="87">
        <f>IF(A63="","",COUNTIF(Données!D63:I63,1))</f>
        <v>0</v>
      </c>
      <c r="D63" s="87">
        <f>IF(A63="","",COUNTIF(Données!J63:M63,1))</f>
        <v>0</v>
      </c>
      <c r="E63" s="88">
        <f t="shared" si="0"/>
        <v>0</v>
      </c>
      <c r="F63" s="89">
        <f>IF(A63="","",100*E63/(12-COUNTIF(Données!B63:M63,"A")))</f>
        <v>0</v>
      </c>
      <c r="G63" s="87">
        <f>IF(A63="","",COUNTIF(Données!N63:Q63,1))</f>
        <v>0</v>
      </c>
      <c r="H63" s="87">
        <f>IF(A63="","",COUNTIF(Données!R63:T63,1))</f>
        <v>0</v>
      </c>
      <c r="I63" s="90">
        <f>IF(A63="","",COUNTIF(Données!U63:AA63,1))</f>
        <v>0</v>
      </c>
      <c r="J63" s="87">
        <f>IF(A63="","",COUNTIF(Données!AB63:AG63,1))</f>
        <v>0</v>
      </c>
      <c r="K63" s="88">
        <f t="shared" si="1"/>
        <v>0</v>
      </c>
      <c r="L63" s="91">
        <f>IF(A63="","",100*K63/(20-COUNTIF(Données!N63:AG63,"A")))</f>
        <v>0</v>
      </c>
      <c r="M63" s="92">
        <f>IF(A63="","",COUNTIF(Données!B63:AG63,1))</f>
        <v>0</v>
      </c>
      <c r="N63" s="93">
        <f>IF(A63="","",100*M63/(32-COUNTIF(Données!B63:AG63,"A")))</f>
        <v>0</v>
      </c>
    </row>
    <row r="64" spans="1:14" ht="15.75">
      <c r="A64" s="94">
        <f>IF(Données!A64="","",Données!A64)</f>
        <v>0</v>
      </c>
      <c r="B64" s="95">
        <f>IF(A64="","",COUNTIF(Données!B64:C64,1))</f>
        <v>0</v>
      </c>
      <c r="C64" s="96">
        <f>IF(A64="","",COUNTIF(Données!D64:I64,1))</f>
        <v>0</v>
      </c>
      <c r="D64" s="96">
        <f>IF(A64="","",COUNTIF(Données!J64:M64,1))</f>
        <v>0</v>
      </c>
      <c r="E64" s="97">
        <f t="shared" si="0"/>
        <v>0</v>
      </c>
      <c r="F64" s="98">
        <f>IF(A64="","",100*E64/(12-COUNTIF(Données!B64:M64,"A")))</f>
        <v>0</v>
      </c>
      <c r="G64" s="99">
        <f>IF(A64="","",COUNTIF(Données!N64:Q64,1))</f>
        <v>0</v>
      </c>
      <c r="H64" s="99">
        <f>IF(A64="","",COUNTIF(Données!R64:T64,1))</f>
        <v>0</v>
      </c>
      <c r="I64" s="100">
        <f>IF(A64="","",COUNTIF(Données!U64:AA64,1))</f>
        <v>0</v>
      </c>
      <c r="J64" s="99">
        <f>IF(A64="","",COUNTIF(Données!AB64:AG64,1))</f>
        <v>0</v>
      </c>
      <c r="K64" s="103">
        <f t="shared" si="1"/>
        <v>0</v>
      </c>
      <c r="L64" s="102">
        <f>IF(A64="","",100*K64/(20-COUNTIF(Données!N64:AG64,"A")))</f>
        <v>0</v>
      </c>
      <c r="M64" s="103">
        <f>IF(A64="","",COUNTIF(Données!B64:AG64,1))</f>
        <v>0</v>
      </c>
      <c r="N64" s="104">
        <f>IF(A64="","",100*M64/(32-COUNTIF(Données!B64:AG64,"A")))</f>
        <v>0</v>
      </c>
    </row>
    <row r="65" spans="1:14" ht="15.75">
      <c r="A65" s="85">
        <f>IF(Données!A65="","",Données!A65)</f>
        <v>0</v>
      </c>
      <c r="B65" s="86">
        <f>IF(A65="","",COUNTIF(Données!B65:C65,1))</f>
        <v>0</v>
      </c>
      <c r="C65" s="87">
        <f>IF(A65="","",COUNTIF(Données!D65:I65,1))</f>
        <v>0</v>
      </c>
      <c r="D65" s="87">
        <f>IF(A65="","",COUNTIF(Données!J65:M65,1))</f>
        <v>0</v>
      </c>
      <c r="E65" s="88">
        <f t="shared" si="0"/>
        <v>0</v>
      </c>
      <c r="F65" s="89">
        <f>IF(A65="","",100*E65/(12-COUNTIF(Données!B65:M65,"A")))</f>
        <v>0</v>
      </c>
      <c r="G65" s="87">
        <f>IF(A65="","",COUNTIF(Données!N65:Q65,1))</f>
        <v>0</v>
      </c>
      <c r="H65" s="87">
        <f>IF(A65="","",COUNTIF(Données!R65:T65,1))</f>
        <v>0</v>
      </c>
      <c r="I65" s="90">
        <f>IF(A65="","",COUNTIF(Données!U65:AA65,1))</f>
        <v>0</v>
      </c>
      <c r="J65" s="87">
        <f>IF(A65="","",COUNTIF(Données!AB65:AG65,1))</f>
        <v>0</v>
      </c>
      <c r="K65" s="88">
        <f t="shared" si="1"/>
        <v>0</v>
      </c>
      <c r="L65" s="91">
        <f>IF(A65="","",100*K65/(20-COUNTIF(Données!N65:AG65,"A")))</f>
        <v>0</v>
      </c>
      <c r="M65" s="92">
        <f>IF(A65="","",COUNTIF(Données!B65:AG65,1))</f>
        <v>0</v>
      </c>
      <c r="N65" s="93">
        <f>IF(A65="","",100*M65/(32-COUNTIF(Données!B65:AG65,"A")))</f>
        <v>0</v>
      </c>
    </row>
    <row r="66" spans="1:14" ht="15.75">
      <c r="A66" s="94">
        <f>IF(Données!A66="","",Données!A66)</f>
        <v>0</v>
      </c>
      <c r="B66" s="95">
        <f>IF(A66="","",COUNTIF(Données!B66:C66,1))</f>
        <v>0</v>
      </c>
      <c r="C66" s="96">
        <f>IF(A66="","",COUNTIF(Données!D66:I66,1))</f>
        <v>0</v>
      </c>
      <c r="D66" s="96">
        <f>IF(A66="","",COUNTIF(Données!J66:M66,1))</f>
        <v>0</v>
      </c>
      <c r="E66" s="97">
        <f t="shared" si="0"/>
        <v>0</v>
      </c>
      <c r="F66" s="98">
        <f>IF(A66="","",100*E66/(12-COUNTIF(Données!B66:M66,"A")))</f>
        <v>0</v>
      </c>
      <c r="G66" s="99">
        <f>IF(A66="","",COUNTIF(Données!N66:Q66,1))</f>
        <v>0</v>
      </c>
      <c r="H66" s="99">
        <f>IF(A66="","",COUNTIF(Données!R66:T66,1))</f>
        <v>0</v>
      </c>
      <c r="I66" s="100">
        <f>IF(A66="","",COUNTIF(Données!U66:AA66,1))</f>
        <v>0</v>
      </c>
      <c r="J66" s="99">
        <f>IF(A66="","",COUNTIF(Données!AB66:AG66,1))</f>
        <v>0</v>
      </c>
      <c r="K66" s="103">
        <f t="shared" si="1"/>
        <v>0</v>
      </c>
      <c r="L66" s="102">
        <f>IF(A66="","",100*K66/(20-COUNTIF(Données!N66:AG66,"A")))</f>
        <v>0</v>
      </c>
      <c r="M66" s="103">
        <f>IF(A66="","",COUNTIF(Données!B66:AG66,1))</f>
        <v>0</v>
      </c>
      <c r="N66" s="104">
        <f>IF(A66="","",100*M66/(32-COUNTIF(Données!B66:AG66,"A")))</f>
        <v>0</v>
      </c>
    </row>
    <row r="67" spans="1:14" ht="15.75">
      <c r="A67" s="85">
        <f>IF(Données!A67="","",Données!A67)</f>
        <v>0</v>
      </c>
      <c r="B67" s="86">
        <f>IF(A67="","",COUNTIF(Données!B67:C67,1))</f>
        <v>0</v>
      </c>
      <c r="C67" s="87">
        <f>IF(A67="","",COUNTIF(Données!D67:I67,1))</f>
        <v>0</v>
      </c>
      <c r="D67" s="87">
        <f>IF(A67="","",COUNTIF(Données!J67:M67,1))</f>
        <v>0</v>
      </c>
      <c r="E67" s="88">
        <f t="shared" si="0"/>
        <v>0</v>
      </c>
      <c r="F67" s="89">
        <f>IF(A67="","",100*E67/(12-COUNTIF(Données!B67:M67,"A")))</f>
        <v>0</v>
      </c>
      <c r="G67" s="87">
        <f>IF(A67="","",COUNTIF(Données!N67:Q67,1))</f>
        <v>0</v>
      </c>
      <c r="H67" s="87">
        <f>IF(A67="","",COUNTIF(Données!R67:T67,1))</f>
        <v>0</v>
      </c>
      <c r="I67" s="90">
        <f>IF(A67="","",COUNTIF(Données!U67:AA67,1))</f>
        <v>0</v>
      </c>
      <c r="J67" s="87">
        <f>IF(A67="","",COUNTIF(Données!AB67:AG67,1))</f>
        <v>0</v>
      </c>
      <c r="K67" s="88">
        <f t="shared" si="1"/>
        <v>0</v>
      </c>
      <c r="L67" s="91">
        <f>IF(A67="","",100*K67/(20-COUNTIF(Données!N67:AG67,"A")))</f>
        <v>0</v>
      </c>
      <c r="M67" s="92">
        <f>IF(A67="","",COUNTIF(Données!B67:AG67,1))</f>
        <v>0</v>
      </c>
      <c r="N67" s="93">
        <f>IF(A67="","",100*M67/(32-COUNTIF(Données!B67:AG67,"A")))</f>
        <v>0</v>
      </c>
    </row>
    <row r="68" spans="1:14" ht="15.75">
      <c r="A68" s="94">
        <f>IF(Données!A68="","",Données!A68)</f>
        <v>0</v>
      </c>
      <c r="B68" s="95">
        <f>IF(A68="","",COUNTIF(Données!B68:C68,1))</f>
        <v>0</v>
      </c>
      <c r="C68" s="96">
        <f>IF(A68="","",COUNTIF(Données!D68:I68,1))</f>
        <v>0</v>
      </c>
      <c r="D68" s="96">
        <f>IF(A68="","",COUNTIF(Données!J68:M68,1))</f>
        <v>0</v>
      </c>
      <c r="E68" s="97">
        <f t="shared" si="0"/>
        <v>0</v>
      </c>
      <c r="F68" s="98">
        <f>IF(A68="","",100*E68/(12-COUNTIF(Données!B68:M68,"A")))</f>
        <v>0</v>
      </c>
      <c r="G68" s="99">
        <f>IF(A68="","",COUNTIF(Données!N68:Q68,1))</f>
        <v>0</v>
      </c>
      <c r="H68" s="99">
        <f>IF(A68="","",COUNTIF(Données!R68:T68,1))</f>
        <v>0</v>
      </c>
      <c r="I68" s="100">
        <f>IF(A68="","",COUNTIF(Données!U68:AA68,1))</f>
        <v>0</v>
      </c>
      <c r="J68" s="99">
        <f>IF(A68="","",COUNTIF(Données!AB68:AG68,1))</f>
        <v>0</v>
      </c>
      <c r="K68" s="103">
        <f t="shared" si="1"/>
        <v>0</v>
      </c>
      <c r="L68" s="102">
        <f>IF(A68="","",100*K68/(20-COUNTIF(Données!N68:AG68,"A")))</f>
        <v>0</v>
      </c>
      <c r="M68" s="103">
        <f>IF(A68="","",COUNTIF(Données!B68:AG68,1))</f>
        <v>0</v>
      </c>
      <c r="N68" s="104">
        <f>IF(A68="","",100*M68/(32-COUNTIF(Données!B68:AG68,"A")))</f>
        <v>0</v>
      </c>
    </row>
    <row r="69" spans="1:14" ht="15.75">
      <c r="A69" s="85">
        <f>IF(Données!A69="","",Données!A69)</f>
        <v>0</v>
      </c>
      <c r="B69" s="86">
        <f>IF(A69="","",COUNTIF(Données!B69:C69,1))</f>
        <v>0</v>
      </c>
      <c r="C69" s="87">
        <f>IF(A69="","",COUNTIF(Données!D69:I69,1))</f>
        <v>0</v>
      </c>
      <c r="D69" s="87">
        <f>IF(A69="","",COUNTIF(Données!J69:M69,1))</f>
        <v>0</v>
      </c>
      <c r="E69" s="88">
        <f t="shared" si="0"/>
        <v>0</v>
      </c>
      <c r="F69" s="89">
        <f>IF(A69="","",100*E69/(12-COUNTIF(Données!B69:M69,"A")))</f>
        <v>0</v>
      </c>
      <c r="G69" s="87">
        <f>IF(A69="","",COUNTIF(Données!N69:Q69,1))</f>
        <v>0</v>
      </c>
      <c r="H69" s="87">
        <f>IF(A69="","",COUNTIF(Données!R69:T69,1))</f>
        <v>0</v>
      </c>
      <c r="I69" s="90">
        <f>IF(A69="","",COUNTIF(Données!U69:AA69,1))</f>
        <v>0</v>
      </c>
      <c r="J69" s="87">
        <f>IF(A69="","",COUNTIF(Données!AB69:AG69,1))</f>
        <v>0</v>
      </c>
      <c r="K69" s="88">
        <f t="shared" si="1"/>
        <v>0</v>
      </c>
      <c r="L69" s="91">
        <f>IF(A69="","",100*K69/(20-COUNTIF(Données!N69:AG69,"A")))</f>
        <v>0</v>
      </c>
      <c r="M69" s="92">
        <f>IF(A69="","",COUNTIF(Données!B69:AG69,1))</f>
        <v>0</v>
      </c>
      <c r="N69" s="93">
        <f>IF(A69="","",100*M69/(32-COUNTIF(Données!B69:AG69,"A")))</f>
        <v>0</v>
      </c>
    </row>
    <row r="70" spans="1:14" ht="15.75">
      <c r="A70" s="94">
        <f>IF(Données!A70="","",Données!A70)</f>
        <v>0</v>
      </c>
      <c r="B70" s="95">
        <f>IF(A70="","",COUNTIF(Données!B70:C70,1))</f>
        <v>0</v>
      </c>
      <c r="C70" s="96">
        <f>IF(A70="","",COUNTIF(Données!D70:I70,1))</f>
        <v>0</v>
      </c>
      <c r="D70" s="96">
        <f>IF(A70="","",COUNTIF(Données!J70:M70,1))</f>
        <v>0</v>
      </c>
      <c r="E70" s="97">
        <f t="shared" si="0"/>
        <v>0</v>
      </c>
      <c r="F70" s="98">
        <f>IF(A70="","",100*E70/(12-COUNTIF(Données!B70:M70,"A")))</f>
        <v>0</v>
      </c>
      <c r="G70" s="99">
        <f>IF(A70="","",COUNTIF(Données!N70:Q70,1))</f>
        <v>0</v>
      </c>
      <c r="H70" s="99">
        <f>IF(A70="","",COUNTIF(Données!R70:T70,1))</f>
        <v>0</v>
      </c>
      <c r="I70" s="100">
        <f>IF(A70="","",COUNTIF(Données!U70:AA70,1))</f>
        <v>0</v>
      </c>
      <c r="J70" s="99">
        <f>IF(A70="","",COUNTIF(Données!AB70:AG70,1))</f>
        <v>0</v>
      </c>
      <c r="K70" s="103">
        <f t="shared" si="1"/>
        <v>0</v>
      </c>
      <c r="L70" s="102">
        <f>IF(A70="","",100*K70/(20-COUNTIF(Données!N70:AG70,"A")))</f>
        <v>0</v>
      </c>
      <c r="M70" s="103">
        <f>IF(A70="","",COUNTIF(Données!B70:AG70,1))</f>
        <v>0</v>
      </c>
      <c r="N70" s="104">
        <f>IF(A70="","",100*M70/(32-COUNTIF(Données!B70:AG70,"A")))</f>
        <v>0</v>
      </c>
    </row>
    <row r="71" spans="1:14" ht="15.75">
      <c r="A71" s="85">
        <f>IF(Données!A71="","",Données!A71)</f>
        <v>0</v>
      </c>
      <c r="B71" s="86">
        <f>IF(A71="","",COUNTIF(Données!B71:C71,1))</f>
        <v>0</v>
      </c>
      <c r="C71" s="87">
        <f>IF(A71="","",COUNTIF(Données!D71:I71,1))</f>
        <v>0</v>
      </c>
      <c r="D71" s="87">
        <f>IF(A71="","",COUNTIF(Données!J71:M71,1))</f>
        <v>0</v>
      </c>
      <c r="E71" s="88">
        <f t="shared" si="0"/>
        <v>0</v>
      </c>
      <c r="F71" s="89">
        <f>IF(A71="","",100*E71/(12-COUNTIF(Données!B71:M71,"A")))</f>
        <v>0</v>
      </c>
      <c r="G71" s="87">
        <f>IF(A71="","",COUNTIF(Données!N71:Q71,1))</f>
        <v>0</v>
      </c>
      <c r="H71" s="87">
        <f>IF(A71="","",COUNTIF(Données!R71:T71,1))</f>
        <v>0</v>
      </c>
      <c r="I71" s="90">
        <f>IF(A71="","",COUNTIF(Données!U71:AA71,1))</f>
        <v>0</v>
      </c>
      <c r="J71" s="87">
        <f>IF(A71="","",COUNTIF(Données!AB71:AG71,1))</f>
        <v>0</v>
      </c>
      <c r="K71" s="88">
        <f t="shared" si="1"/>
        <v>0</v>
      </c>
      <c r="L71" s="91">
        <f>IF(A71="","",100*K71/(20-COUNTIF(Données!N71:AG71,"A")))</f>
        <v>0</v>
      </c>
      <c r="M71" s="92">
        <f>IF(A71="","",COUNTIF(Données!B71:AG71,1))</f>
        <v>0</v>
      </c>
      <c r="N71" s="93">
        <f>IF(A71="","",100*M71/(32-COUNTIF(Données!B71:AG71,"A")))</f>
        <v>0</v>
      </c>
    </row>
    <row r="72" spans="1:14" ht="15.75">
      <c r="A72" s="94">
        <f>IF(Données!A72="","",Données!A72)</f>
        <v>0</v>
      </c>
      <c r="B72" s="95">
        <f>IF(A72="","",COUNTIF(Données!B72:C72,1))</f>
        <v>0</v>
      </c>
      <c r="C72" s="96">
        <f>IF(A72="","",COUNTIF(Données!D72:I72,1))</f>
        <v>0</v>
      </c>
      <c r="D72" s="96">
        <f>IF(A72="","",COUNTIF(Données!J72:M72,1))</f>
        <v>0</v>
      </c>
      <c r="E72" s="97">
        <f t="shared" si="0"/>
        <v>0</v>
      </c>
      <c r="F72" s="98">
        <f>IF(A72="","",100*E72/(12-COUNTIF(Données!B72:M72,"A")))</f>
        <v>0</v>
      </c>
      <c r="G72" s="99">
        <f>IF(A72="","",COUNTIF(Données!N72:Q72,1))</f>
        <v>0</v>
      </c>
      <c r="H72" s="99">
        <f>IF(A72="","",COUNTIF(Données!R72:T72,1))</f>
        <v>0</v>
      </c>
      <c r="I72" s="100">
        <f>IF(A72="","",COUNTIF(Données!U72:AA72,1))</f>
        <v>0</v>
      </c>
      <c r="J72" s="99">
        <f>IF(A72="","",COUNTIF(Données!AB72:AG72,1))</f>
        <v>0</v>
      </c>
      <c r="K72" s="103">
        <f t="shared" si="1"/>
        <v>0</v>
      </c>
      <c r="L72" s="102">
        <f>IF(A72="","",100*K72/(20-COUNTIF(Données!N72:AG72,"A")))</f>
        <v>0</v>
      </c>
      <c r="M72" s="103">
        <f>IF(A72="","",COUNTIF(Données!B72:AG72,1))</f>
        <v>0</v>
      </c>
      <c r="N72" s="104">
        <f>IF(A72="","",100*M72/(32-COUNTIF(Données!B72:AG72,"A")))</f>
        <v>0</v>
      </c>
    </row>
    <row r="73" spans="1:14" ht="15.75">
      <c r="A73" s="85">
        <f>IF(Données!A73="","",Données!A73)</f>
        <v>0</v>
      </c>
      <c r="B73" s="86">
        <f>IF(A73="","",COUNTIF(Données!B73:C73,1))</f>
        <v>0</v>
      </c>
      <c r="C73" s="87">
        <f>IF(A73="","",COUNTIF(Données!D73:I73,1))</f>
        <v>0</v>
      </c>
      <c r="D73" s="87">
        <f>IF(A73="","",COUNTIF(Données!J73:M73,1))</f>
        <v>0</v>
      </c>
      <c r="E73" s="88">
        <f t="shared" si="0"/>
        <v>0</v>
      </c>
      <c r="F73" s="89">
        <f>IF(A73="","",100*E73/(12-COUNTIF(Données!B73:M73,"A")))</f>
        <v>0</v>
      </c>
      <c r="G73" s="87">
        <f>IF(A73="","",COUNTIF(Données!N73:Q73,1))</f>
        <v>0</v>
      </c>
      <c r="H73" s="87">
        <f>IF(A73="","",COUNTIF(Données!R73:T73,1))</f>
        <v>0</v>
      </c>
      <c r="I73" s="90">
        <f>IF(A73="","",COUNTIF(Données!U73:AA73,1))</f>
        <v>0</v>
      </c>
      <c r="J73" s="87">
        <f>IF(A73="","",COUNTIF(Données!AB73:AG73,1))</f>
        <v>0</v>
      </c>
      <c r="K73" s="88">
        <f t="shared" si="1"/>
        <v>0</v>
      </c>
      <c r="L73" s="91">
        <f>IF(A73="","",100*K73/(20-COUNTIF(Données!N73:AG73,"A")))</f>
        <v>0</v>
      </c>
      <c r="M73" s="92">
        <f>IF(A73="","",COUNTIF(Données!B73:AG73,1))</f>
        <v>0</v>
      </c>
      <c r="N73" s="93">
        <f>IF(A73="","",100*M73/(32-COUNTIF(Données!B73:AG73,"A")))</f>
        <v>0</v>
      </c>
    </row>
    <row r="74" spans="1:14" ht="15.75">
      <c r="A74" s="94">
        <f>IF(Données!A74="","",Données!A74)</f>
        <v>0</v>
      </c>
      <c r="B74" s="95">
        <f>IF(A74="","",COUNTIF(Données!B74:C74,1))</f>
        <v>0</v>
      </c>
      <c r="C74" s="96">
        <f>IF(A74="","",COUNTIF(Données!D74:I74,1))</f>
        <v>0</v>
      </c>
      <c r="D74" s="96">
        <f>IF(A74="","",COUNTIF(Données!J74:M74,1))</f>
        <v>0</v>
      </c>
      <c r="E74" s="97">
        <f t="shared" si="0"/>
        <v>0</v>
      </c>
      <c r="F74" s="98">
        <f>IF(A74="","",100*E74/(12-COUNTIF(Données!B74:M74,"A")))</f>
        <v>0</v>
      </c>
      <c r="G74" s="99">
        <f>IF(A74="","",COUNTIF(Données!N74:Q74,1))</f>
        <v>0</v>
      </c>
      <c r="H74" s="99">
        <f>IF(A74="","",COUNTIF(Données!R74:T74,1))</f>
        <v>0</v>
      </c>
      <c r="I74" s="100">
        <f>IF(A74="","",COUNTIF(Données!U74:AA74,1))</f>
        <v>0</v>
      </c>
      <c r="J74" s="99">
        <f>IF(A74="","",COUNTIF(Données!AB74:AG74,1))</f>
        <v>0</v>
      </c>
      <c r="K74" s="103">
        <f t="shared" si="1"/>
        <v>0</v>
      </c>
      <c r="L74" s="102">
        <f>IF(A74="","",100*K74/(20-COUNTIF(Données!N74:AG74,"A")))</f>
        <v>0</v>
      </c>
      <c r="M74" s="103">
        <f>IF(A74="","",COUNTIF(Données!B74:AG74,1))</f>
        <v>0</v>
      </c>
      <c r="N74" s="104">
        <f>IF(A74="","",100*M74/(32-COUNTIF(Données!B74:AG74,"A")))</f>
        <v>0</v>
      </c>
    </row>
    <row r="75" spans="1:14" ht="15.75">
      <c r="A75" s="85">
        <f>IF(Données!A75="","",Données!A75)</f>
        <v>0</v>
      </c>
      <c r="B75" s="86">
        <f>IF(A75="","",COUNTIF(Données!B75:C75,1))</f>
        <v>0</v>
      </c>
      <c r="C75" s="87">
        <f>IF(A75="","",COUNTIF(Données!D75:I75,1))</f>
        <v>0</v>
      </c>
      <c r="D75" s="87">
        <f>IF(A75="","",COUNTIF(Données!J75:M75,1))</f>
        <v>0</v>
      </c>
      <c r="E75" s="88">
        <f t="shared" si="0"/>
        <v>0</v>
      </c>
      <c r="F75" s="89">
        <f>IF(A75="","",100*E75/(12-COUNTIF(Données!B75:M75,"A")))</f>
        <v>0</v>
      </c>
      <c r="G75" s="87">
        <f>IF(A75="","",COUNTIF(Données!N75:Q75,1))</f>
        <v>0</v>
      </c>
      <c r="H75" s="87">
        <f>IF(A75="","",COUNTIF(Données!R75:T75,1))</f>
        <v>0</v>
      </c>
      <c r="I75" s="90">
        <f>IF(A75="","",COUNTIF(Données!U75:AA75,1))</f>
        <v>0</v>
      </c>
      <c r="J75" s="87">
        <f>IF(A75="","",COUNTIF(Données!AB75:AG75,1))</f>
        <v>0</v>
      </c>
      <c r="K75" s="88">
        <f t="shared" si="1"/>
        <v>0</v>
      </c>
      <c r="L75" s="91">
        <f>IF(A75="","",100*K75/(20-COUNTIF(Données!N75:AG75,"A")))</f>
        <v>0</v>
      </c>
      <c r="M75" s="92">
        <f>IF(A75="","",COUNTIF(Données!B75:AG75,1))</f>
        <v>0</v>
      </c>
      <c r="N75" s="93">
        <f>IF(A75="","",100*M75/(32-COUNTIF(Données!B75:AG75,"A")))</f>
        <v>0</v>
      </c>
    </row>
    <row r="76" spans="1:14" ht="15.75">
      <c r="A76" s="94">
        <f>IF(Données!A76="","",Données!A76)</f>
        <v>0</v>
      </c>
      <c r="B76" s="95">
        <f>IF(A76="","",COUNTIF(Données!B76:C76,1))</f>
        <v>0</v>
      </c>
      <c r="C76" s="96">
        <f>IF(A76="","",COUNTIF(Données!D76:I76,1))</f>
        <v>0</v>
      </c>
      <c r="D76" s="96">
        <f>IF(A76="","",COUNTIF(Données!J76:M76,1))</f>
        <v>0</v>
      </c>
      <c r="E76" s="97">
        <f t="shared" si="0"/>
        <v>0</v>
      </c>
      <c r="F76" s="98">
        <f>IF(A76="","",100*E76/(12-COUNTIF(Données!B76:M76,"A")))</f>
        <v>0</v>
      </c>
      <c r="G76" s="99">
        <f>IF(A76="","",COUNTIF(Données!N76:Q76,1))</f>
        <v>0</v>
      </c>
      <c r="H76" s="99">
        <f>IF(A76="","",COUNTIF(Données!R76:T76,1))</f>
        <v>0</v>
      </c>
      <c r="I76" s="100">
        <f>IF(A76="","",COUNTIF(Données!U76:AA76,1))</f>
        <v>0</v>
      </c>
      <c r="J76" s="99">
        <f>IF(A76="","",COUNTIF(Données!AB76:AG76,1))</f>
        <v>0</v>
      </c>
      <c r="K76" s="103">
        <f t="shared" si="1"/>
        <v>0</v>
      </c>
      <c r="L76" s="102">
        <f>IF(A76="","",100*K76/(20-COUNTIF(Données!N76:AG76,"A")))</f>
        <v>0</v>
      </c>
      <c r="M76" s="103">
        <f>IF(A76="","",COUNTIF(Données!B76:AG76,1))</f>
        <v>0</v>
      </c>
      <c r="N76" s="104">
        <f>IF(A76="","",100*M76/(32-COUNTIF(Données!B76:AG76,"A")))</f>
        <v>0</v>
      </c>
    </row>
    <row r="77" spans="1:14" ht="15.75">
      <c r="A77" s="85">
        <f>IF(Données!A77="","",Données!A77)</f>
        <v>0</v>
      </c>
      <c r="B77" s="86">
        <f>IF(A77="","",COUNTIF(Données!B77:C77,1))</f>
        <v>0</v>
      </c>
      <c r="C77" s="87">
        <f>IF(A77="","",COUNTIF(Données!D77:I77,1))</f>
        <v>0</v>
      </c>
      <c r="D77" s="87">
        <f>IF(A77="","",COUNTIF(Données!J77:M77,1))</f>
        <v>0</v>
      </c>
      <c r="E77" s="88">
        <f t="shared" si="0"/>
        <v>0</v>
      </c>
      <c r="F77" s="89">
        <f>IF(A77="","",100*E77/(12-COUNTIF(Données!B77:M77,"A")))</f>
        <v>0</v>
      </c>
      <c r="G77" s="87">
        <f>IF(A77="","",COUNTIF(Données!N77:Q77,1))</f>
        <v>0</v>
      </c>
      <c r="H77" s="87">
        <f>IF(A77="","",COUNTIF(Données!R77:T77,1))</f>
        <v>0</v>
      </c>
      <c r="I77" s="90">
        <f>IF(A77="","",COUNTIF(Données!U77:AA77,1))</f>
        <v>0</v>
      </c>
      <c r="J77" s="87">
        <f>IF(A77="","",COUNTIF(Données!AB77:AG77,1))</f>
        <v>0</v>
      </c>
      <c r="K77" s="88">
        <f t="shared" si="1"/>
        <v>0</v>
      </c>
      <c r="L77" s="91">
        <f>IF(A77="","",100*K77/(20-COUNTIF(Données!N77:AG77,"A")))</f>
        <v>0</v>
      </c>
      <c r="M77" s="92">
        <f>IF(A77="","",COUNTIF(Données!B77:AG77,1))</f>
        <v>0</v>
      </c>
      <c r="N77" s="93">
        <f>IF(A77="","",100*M77/(32-COUNTIF(Données!B77:AG77,"A")))</f>
        <v>0</v>
      </c>
    </row>
    <row r="78" spans="1:14" ht="15.75">
      <c r="A78" s="94">
        <f>IF(Données!A78="","",Données!A78)</f>
        <v>0</v>
      </c>
      <c r="B78" s="95">
        <f>IF(A78="","",COUNTIF(Données!B78:C78,1))</f>
        <v>0</v>
      </c>
      <c r="C78" s="96">
        <f>IF(A78="","",COUNTIF(Données!D78:I78,1))</f>
        <v>0</v>
      </c>
      <c r="D78" s="96">
        <f>IF(A78="","",COUNTIF(Données!J78:M78,1))</f>
        <v>0</v>
      </c>
      <c r="E78" s="97">
        <f t="shared" si="0"/>
        <v>0</v>
      </c>
      <c r="F78" s="98">
        <f>IF(A78="","",100*E78/(12-COUNTIF(Données!B78:M78,"A")))</f>
        <v>0</v>
      </c>
      <c r="G78" s="99">
        <f>IF(A78="","",COUNTIF(Données!N78:Q78,1))</f>
        <v>0</v>
      </c>
      <c r="H78" s="99">
        <f>IF(A78="","",COUNTIF(Données!R78:T78,1))</f>
        <v>0</v>
      </c>
      <c r="I78" s="100">
        <f>IF(A78="","",COUNTIF(Données!U78:AA78,1))</f>
        <v>0</v>
      </c>
      <c r="J78" s="99">
        <f>IF(A78="","",COUNTIF(Données!AB78:AG78,1))</f>
        <v>0</v>
      </c>
      <c r="K78" s="103">
        <f t="shared" si="1"/>
        <v>0</v>
      </c>
      <c r="L78" s="102">
        <f>IF(A78="","",100*K78/(20-COUNTIF(Données!N78:AG78,"A")))</f>
        <v>0</v>
      </c>
      <c r="M78" s="103">
        <f>IF(A78="","",COUNTIF(Données!B78:AG78,1))</f>
        <v>0</v>
      </c>
      <c r="N78" s="104">
        <f>IF(A78="","",100*M78/(32-COUNTIF(Données!B78:AG78,"A")))</f>
        <v>0</v>
      </c>
    </row>
    <row r="79" spans="1:14" ht="15.75">
      <c r="A79" s="85">
        <f>IF(Données!A79="","",Données!A79)</f>
        <v>0</v>
      </c>
      <c r="B79" s="86">
        <f>IF(A79="","",COUNTIF(Données!B79:C79,1))</f>
        <v>0</v>
      </c>
      <c r="C79" s="87">
        <f>IF(A79="","",COUNTIF(Données!D79:I79,1))</f>
        <v>0</v>
      </c>
      <c r="D79" s="87">
        <f>IF(A79="","",COUNTIF(Données!J79:M79,1))</f>
        <v>0</v>
      </c>
      <c r="E79" s="88">
        <f t="shared" si="0"/>
        <v>0</v>
      </c>
      <c r="F79" s="89">
        <f>IF(A79="","",100*E79/(12-COUNTIF(Données!B79:M79,"A")))</f>
        <v>0</v>
      </c>
      <c r="G79" s="87">
        <f>IF(A79="","",COUNTIF(Données!N79:Q79,1))</f>
        <v>0</v>
      </c>
      <c r="H79" s="87">
        <f>IF(A79="","",COUNTIF(Données!R79:T79,1))</f>
        <v>0</v>
      </c>
      <c r="I79" s="90">
        <f>IF(A79="","",COUNTIF(Données!U79:AA79,1))</f>
        <v>0</v>
      </c>
      <c r="J79" s="87">
        <f>IF(A79="","",COUNTIF(Données!AB79:AG79,1))</f>
        <v>0</v>
      </c>
      <c r="K79" s="88">
        <f t="shared" si="1"/>
        <v>0</v>
      </c>
      <c r="L79" s="91">
        <f>IF(A79="","",100*K79/(20-COUNTIF(Données!N79:AG79,"A")))</f>
        <v>0</v>
      </c>
      <c r="M79" s="92">
        <f>IF(A79="","",COUNTIF(Données!B79:AG79,1))</f>
        <v>0</v>
      </c>
      <c r="N79" s="93">
        <f>IF(A79="","",100*M79/(32-COUNTIF(Données!B79:AG79,"A")))</f>
        <v>0</v>
      </c>
    </row>
    <row r="80" spans="1:14" ht="15.75">
      <c r="A80" s="94">
        <f>IF(Données!A80="","",Données!A80)</f>
        <v>0</v>
      </c>
      <c r="B80" s="95">
        <f>IF(A80="","",COUNTIF(Données!B80:C80,1))</f>
        <v>0</v>
      </c>
      <c r="C80" s="96">
        <f>IF(A80="","",COUNTIF(Données!D80:I80,1))</f>
        <v>0</v>
      </c>
      <c r="D80" s="96">
        <f>IF(A80="","",COUNTIF(Données!J80:M80,1))</f>
        <v>0</v>
      </c>
      <c r="E80" s="97">
        <f t="shared" si="0"/>
        <v>0</v>
      </c>
      <c r="F80" s="98">
        <f>IF(A80="","",100*E80/(12-COUNTIF(Données!B80:M80,"A")))</f>
        <v>0</v>
      </c>
      <c r="G80" s="99">
        <f>IF(A80="","",COUNTIF(Données!N80:Q80,1))</f>
        <v>0</v>
      </c>
      <c r="H80" s="99">
        <f>IF(A80="","",COUNTIF(Données!R80:T80,1))</f>
        <v>0</v>
      </c>
      <c r="I80" s="100">
        <f>IF(A80="","",COUNTIF(Données!U80:AA80,1))</f>
        <v>0</v>
      </c>
      <c r="J80" s="99">
        <f>IF(A80="","",COUNTIF(Données!AB80:AG80,1))</f>
        <v>0</v>
      </c>
      <c r="K80" s="103">
        <f t="shared" si="1"/>
        <v>0</v>
      </c>
      <c r="L80" s="102">
        <f>IF(A80="","",100*K80/(20-COUNTIF(Données!N80:AG80,"A")))</f>
        <v>0</v>
      </c>
      <c r="M80" s="103">
        <f>IF(A80="","",COUNTIF(Données!B80:AG80,1))</f>
        <v>0</v>
      </c>
      <c r="N80" s="104">
        <f>IF(A80="","",100*M80/(32-COUNTIF(Données!B80:AG80,"A")))</f>
        <v>0</v>
      </c>
    </row>
    <row r="81" spans="1:14" ht="15.75">
      <c r="A81" s="85">
        <f>IF(Données!A81="","",Données!A81)</f>
        <v>0</v>
      </c>
      <c r="B81" s="86">
        <f>IF(A81="","",COUNTIF(Données!B81:C81,1))</f>
        <v>0</v>
      </c>
      <c r="C81" s="87">
        <f>IF(A81="","",COUNTIF(Données!D81:I81,1))</f>
        <v>0</v>
      </c>
      <c r="D81" s="87">
        <f>IF(A81="","",COUNTIF(Données!J81:M81,1))</f>
        <v>0</v>
      </c>
      <c r="E81" s="88">
        <f t="shared" si="0"/>
        <v>0</v>
      </c>
      <c r="F81" s="89">
        <f>IF(A81="","",100*E81/(12-COUNTIF(Données!B81:M81,"A")))</f>
        <v>0</v>
      </c>
      <c r="G81" s="87">
        <f>IF(A81="","",COUNTIF(Données!N81:Q81,1))</f>
        <v>0</v>
      </c>
      <c r="H81" s="87">
        <f>IF(A81="","",COUNTIF(Données!R81:T81,1))</f>
        <v>0</v>
      </c>
      <c r="I81" s="90">
        <f>IF(A81="","",COUNTIF(Données!U81:AA81,1))</f>
        <v>0</v>
      </c>
      <c r="J81" s="87">
        <f>IF(A81="","",COUNTIF(Données!AB81:AG81,1))</f>
        <v>0</v>
      </c>
      <c r="K81" s="88">
        <f t="shared" si="1"/>
        <v>0</v>
      </c>
      <c r="L81" s="91">
        <f>IF(A81="","",100*K81/(20-COUNTIF(Données!N81:AG81,"A")))</f>
        <v>0</v>
      </c>
      <c r="M81" s="92">
        <f>IF(A81="","",COUNTIF(Données!B81:AG81,1))</f>
        <v>0</v>
      </c>
      <c r="N81" s="93">
        <f>IF(A81="","",100*M81/(32-COUNTIF(Données!B81:AG81,"A")))</f>
        <v>0</v>
      </c>
    </row>
    <row r="82" spans="1:14" ht="15.75">
      <c r="A82" s="94">
        <f>IF(Données!A82="","",Données!A82)</f>
        <v>0</v>
      </c>
      <c r="B82" s="95">
        <f>IF(A82="","",COUNTIF(Données!B82:C82,1))</f>
        <v>0</v>
      </c>
      <c r="C82" s="96">
        <f>IF(A82="","",COUNTIF(Données!D82:I82,1))</f>
        <v>0</v>
      </c>
      <c r="D82" s="96">
        <f>IF(A82="","",COUNTIF(Données!J82:M82,1))</f>
        <v>0</v>
      </c>
      <c r="E82" s="97">
        <f t="shared" si="0"/>
        <v>0</v>
      </c>
      <c r="F82" s="98">
        <f>IF(A82="","",100*E82/(12-COUNTIF(Données!B82:M82,"A")))</f>
        <v>0</v>
      </c>
      <c r="G82" s="99">
        <f>IF(A82="","",COUNTIF(Données!N82:Q82,1))</f>
        <v>0</v>
      </c>
      <c r="H82" s="99">
        <f>IF(A82="","",COUNTIF(Données!R82:T82,1))</f>
        <v>0</v>
      </c>
      <c r="I82" s="100">
        <f>IF(A82="","",COUNTIF(Données!U82:AA82,1))</f>
        <v>0</v>
      </c>
      <c r="J82" s="99">
        <f>IF(A82="","",COUNTIF(Données!AB82:AG82,1))</f>
        <v>0</v>
      </c>
      <c r="K82" s="103">
        <f t="shared" si="1"/>
        <v>0</v>
      </c>
      <c r="L82" s="102">
        <f>IF(A82="","",100*K82/(20-COUNTIF(Données!N82:AG82,"A")))</f>
        <v>0</v>
      </c>
      <c r="M82" s="103">
        <f>IF(A82="","",COUNTIF(Données!B82:AG82,1))</f>
        <v>0</v>
      </c>
      <c r="N82" s="104">
        <f>IF(A82="","",100*M82/(32-COUNTIF(Données!B82:AG82,"A")))</f>
        <v>0</v>
      </c>
    </row>
    <row r="83" spans="1:14" ht="15.75">
      <c r="A83" s="85">
        <f>IF(Données!A83="","",Données!A83)</f>
        <v>0</v>
      </c>
      <c r="B83" s="86">
        <f>IF(A83="","",COUNTIF(Données!B83:C83,1))</f>
        <v>0</v>
      </c>
      <c r="C83" s="87">
        <f>IF(A83="","",COUNTIF(Données!D83:I83,1))</f>
        <v>0</v>
      </c>
      <c r="D83" s="87">
        <f>IF(A83="","",COUNTIF(Données!J83:M83,1))</f>
        <v>0</v>
      </c>
      <c r="E83" s="88">
        <f t="shared" si="0"/>
        <v>0</v>
      </c>
      <c r="F83" s="89">
        <f>IF(A83="","",100*E83/(12-COUNTIF(Données!B83:M83,"A")))</f>
        <v>0</v>
      </c>
      <c r="G83" s="87">
        <f>IF(A83="","",COUNTIF(Données!N83:Q83,1))</f>
        <v>0</v>
      </c>
      <c r="H83" s="87">
        <f>IF(A83="","",COUNTIF(Données!R83:T83,1))</f>
        <v>0</v>
      </c>
      <c r="I83" s="90">
        <f>IF(A83="","",COUNTIF(Données!U83:AA83,1))</f>
        <v>0</v>
      </c>
      <c r="J83" s="87">
        <f>IF(A83="","",COUNTIF(Données!AB83:AG83,1))</f>
        <v>0</v>
      </c>
      <c r="K83" s="88">
        <f t="shared" si="1"/>
        <v>0</v>
      </c>
      <c r="L83" s="91">
        <f>IF(A83="","",100*K83/(20-COUNTIF(Données!N83:AG83,"A")))</f>
        <v>0</v>
      </c>
      <c r="M83" s="92">
        <f>IF(A83="","",COUNTIF(Données!B83:AG83,1))</f>
        <v>0</v>
      </c>
      <c r="N83" s="93">
        <f>IF(A83="","",100*M83/(32-COUNTIF(Données!B83:AG83,"A")))</f>
        <v>0</v>
      </c>
    </row>
    <row r="84" spans="1:14" ht="15.75">
      <c r="A84" s="94">
        <f>IF(Données!A84="","",Données!A84)</f>
        <v>0</v>
      </c>
      <c r="B84" s="95">
        <f>IF(A84="","",COUNTIF(Données!B84:C84,1))</f>
        <v>0</v>
      </c>
      <c r="C84" s="96">
        <f>IF(A84="","",COUNTIF(Données!D84:I84,1))</f>
        <v>0</v>
      </c>
      <c r="D84" s="96">
        <f>IF(A84="","",COUNTIF(Données!J84:M84,1))</f>
        <v>0</v>
      </c>
      <c r="E84" s="97">
        <f t="shared" si="0"/>
        <v>0</v>
      </c>
      <c r="F84" s="98">
        <f>IF(A84="","",100*E84/(12-COUNTIF(Données!B84:M84,"A")))</f>
        <v>0</v>
      </c>
      <c r="G84" s="99">
        <f>IF(A84="","",COUNTIF(Données!N84:Q84,1))</f>
        <v>0</v>
      </c>
      <c r="H84" s="99">
        <f>IF(A84="","",COUNTIF(Données!R84:T84,1))</f>
        <v>0</v>
      </c>
      <c r="I84" s="100">
        <f>IF(A84="","",COUNTIF(Données!U84:AA84,1))</f>
        <v>0</v>
      </c>
      <c r="J84" s="99">
        <f>IF(A84="","",COUNTIF(Données!AB84:AG84,1))</f>
        <v>0</v>
      </c>
      <c r="K84" s="103">
        <f t="shared" si="1"/>
        <v>0</v>
      </c>
      <c r="L84" s="102">
        <f>IF(A84="","",100*K84/(20-COUNTIF(Données!N84:AG84,"A")))</f>
        <v>0</v>
      </c>
      <c r="M84" s="103">
        <f>IF(A84="","",COUNTIF(Données!B84:AG84,1))</f>
        <v>0</v>
      </c>
      <c r="N84" s="104">
        <f>IF(A84="","",100*M84/(32-COUNTIF(Données!B84:AG84,"A")))</f>
        <v>0</v>
      </c>
    </row>
    <row r="85" spans="1:14" ht="15.75">
      <c r="A85" s="85">
        <f>IF(Données!A85="","",Données!A85)</f>
        <v>0</v>
      </c>
      <c r="B85" s="86">
        <f>IF(A85="","",COUNTIF(Données!B85:C85,1))</f>
        <v>0</v>
      </c>
      <c r="C85" s="87">
        <f>IF(A85="","",COUNTIF(Données!D85:I85,1))</f>
        <v>0</v>
      </c>
      <c r="D85" s="87">
        <f>IF(A85="","",COUNTIF(Données!J85:M85,1))</f>
        <v>0</v>
      </c>
      <c r="E85" s="88">
        <f t="shared" si="0"/>
        <v>0</v>
      </c>
      <c r="F85" s="89">
        <f>IF(A85="","",100*E85/(12-COUNTIF(Données!B85:M85,"A")))</f>
        <v>0</v>
      </c>
      <c r="G85" s="87">
        <f>IF(A85="","",COUNTIF(Données!N85:Q85,1))</f>
        <v>0</v>
      </c>
      <c r="H85" s="87">
        <f>IF(A85="","",COUNTIF(Données!R85:T85,1))</f>
        <v>0</v>
      </c>
      <c r="I85" s="90">
        <f>IF(A85="","",COUNTIF(Données!U85:AA85,1))</f>
        <v>0</v>
      </c>
      <c r="J85" s="87">
        <f>IF(A85="","",COUNTIF(Données!AB85:AG85,1))</f>
        <v>0</v>
      </c>
      <c r="K85" s="88">
        <f t="shared" si="1"/>
        <v>0</v>
      </c>
      <c r="L85" s="91">
        <f>IF(A85="","",100*K85/(20-COUNTIF(Données!N85:AG85,"A")))</f>
        <v>0</v>
      </c>
      <c r="M85" s="92">
        <f>IF(A85="","",COUNTIF(Données!B85:AG85,1))</f>
        <v>0</v>
      </c>
      <c r="N85" s="93">
        <f>IF(A85="","",100*M85/(32-COUNTIF(Données!B85:AG85,"A")))</f>
        <v>0</v>
      </c>
    </row>
    <row r="86" spans="1:14" ht="15.75">
      <c r="A86" s="94">
        <f>IF(Données!A86="","",Données!A86)</f>
        <v>0</v>
      </c>
      <c r="B86" s="95">
        <f>IF(A86="","",COUNTIF(Données!B86:C86,1))</f>
        <v>0</v>
      </c>
      <c r="C86" s="96">
        <f>IF(A86="","",COUNTIF(Données!D86:I86,1))</f>
        <v>0</v>
      </c>
      <c r="D86" s="96">
        <f>IF(A86="","",COUNTIF(Données!J86:M86,1))</f>
        <v>0</v>
      </c>
      <c r="E86" s="97">
        <f t="shared" si="0"/>
        <v>0</v>
      </c>
      <c r="F86" s="98">
        <f>IF(A86="","",100*E86/(12-COUNTIF(Données!B86:M86,"A")))</f>
        <v>0</v>
      </c>
      <c r="G86" s="99">
        <f>IF(A86="","",COUNTIF(Données!N86:Q86,1))</f>
        <v>0</v>
      </c>
      <c r="H86" s="99">
        <f>IF(A86="","",COUNTIF(Données!R86:T86,1))</f>
        <v>0</v>
      </c>
      <c r="I86" s="100">
        <f>IF(A86="","",COUNTIF(Données!U86:AA86,1))</f>
        <v>0</v>
      </c>
      <c r="J86" s="99">
        <f>IF(A86="","",COUNTIF(Données!AB86:AG86,1))</f>
        <v>0</v>
      </c>
      <c r="K86" s="103">
        <f t="shared" si="1"/>
        <v>0</v>
      </c>
      <c r="L86" s="102">
        <f>IF(A86="","",100*K86/(20-COUNTIF(Données!N86:AG86,"A")))</f>
        <v>0</v>
      </c>
      <c r="M86" s="103">
        <f>IF(A86="","",COUNTIF(Données!B86:AG86,1))</f>
        <v>0</v>
      </c>
      <c r="N86" s="104">
        <f>IF(A86="","",100*M86/(32-COUNTIF(Données!B86:AG86,"A")))</f>
        <v>0</v>
      </c>
    </row>
    <row r="87" spans="1:14" ht="15.75">
      <c r="A87" s="85">
        <f>IF(Données!A87="","",Données!A87)</f>
        <v>0</v>
      </c>
      <c r="B87" s="86">
        <f>IF(A87="","",COUNTIF(Données!B87:C87,1))</f>
        <v>0</v>
      </c>
      <c r="C87" s="87">
        <f>IF(A87="","",COUNTIF(Données!D87:I87,1))</f>
        <v>0</v>
      </c>
      <c r="D87" s="87">
        <f>IF(A87="","",COUNTIF(Données!J87:M87,1))</f>
        <v>0</v>
      </c>
      <c r="E87" s="88">
        <f t="shared" si="0"/>
        <v>0</v>
      </c>
      <c r="F87" s="89">
        <f>IF(A87="","",100*E87/(12-COUNTIF(Données!B87:M87,"A")))</f>
        <v>0</v>
      </c>
      <c r="G87" s="87">
        <f>IF(A87="","",COUNTIF(Données!N87:Q87,1))</f>
        <v>0</v>
      </c>
      <c r="H87" s="87">
        <f>IF(A87="","",COUNTIF(Données!R87:T87,1))</f>
        <v>0</v>
      </c>
      <c r="I87" s="90">
        <f>IF(A87="","",COUNTIF(Données!U87:AA87,1))</f>
        <v>0</v>
      </c>
      <c r="J87" s="87">
        <f>IF(A87="","",COUNTIF(Données!AB87:AG87,1))</f>
        <v>0</v>
      </c>
      <c r="K87" s="88">
        <f t="shared" si="1"/>
        <v>0</v>
      </c>
      <c r="L87" s="91">
        <f>IF(A87="","",100*K87/(20-COUNTIF(Données!N87:AG87,"A")))</f>
        <v>0</v>
      </c>
      <c r="M87" s="92">
        <f>IF(A87="","",COUNTIF(Données!B87:AG87,1))</f>
        <v>0</v>
      </c>
      <c r="N87" s="93">
        <f>IF(A87="","",100*M87/(32-COUNTIF(Données!B87:AG87,"A")))</f>
        <v>0</v>
      </c>
    </row>
    <row r="88" spans="1:14" ht="15.75">
      <c r="A88" s="94">
        <f>IF(Données!A88="","",Données!A88)</f>
        <v>0</v>
      </c>
      <c r="B88" s="95">
        <f>IF(A88="","",COUNTIF(Données!B88:C88,1))</f>
        <v>0</v>
      </c>
      <c r="C88" s="96">
        <f>IF(A88="","",COUNTIF(Données!D88:I88,1))</f>
        <v>0</v>
      </c>
      <c r="D88" s="96">
        <f>IF(A88="","",COUNTIF(Données!J88:M88,1))</f>
        <v>0</v>
      </c>
      <c r="E88" s="97">
        <f t="shared" si="0"/>
        <v>0</v>
      </c>
      <c r="F88" s="98">
        <f>IF(A88="","",100*E88/(12-COUNTIF(Données!B88:M88,"A")))</f>
        <v>0</v>
      </c>
      <c r="G88" s="99">
        <f>IF(A88="","",COUNTIF(Données!N88:Q88,1))</f>
        <v>0</v>
      </c>
      <c r="H88" s="99">
        <f>IF(A88="","",COUNTIF(Données!R88:T88,1))</f>
        <v>0</v>
      </c>
      <c r="I88" s="100">
        <f>IF(A88="","",COUNTIF(Données!U88:AA88,1))</f>
        <v>0</v>
      </c>
      <c r="J88" s="99">
        <f>IF(A88="","",COUNTIF(Données!AB88:AG88,1))</f>
        <v>0</v>
      </c>
      <c r="K88" s="103">
        <f t="shared" si="1"/>
        <v>0</v>
      </c>
      <c r="L88" s="102">
        <f>IF(A88="","",100*K88/(20-COUNTIF(Données!N88:AG88,"A")))</f>
        <v>0</v>
      </c>
      <c r="M88" s="103">
        <f>IF(A88="","",COUNTIF(Données!B88:AG88,1))</f>
        <v>0</v>
      </c>
      <c r="N88" s="104">
        <f>IF(A88="","",100*M88/(32-COUNTIF(Données!B88:AG88,"A")))</f>
        <v>0</v>
      </c>
    </row>
    <row r="89" spans="1:14" ht="15.75">
      <c r="A89" s="85">
        <f>IF(Données!A89="","",Données!A89)</f>
        <v>0</v>
      </c>
      <c r="B89" s="86">
        <f>IF(A89="","",COUNTIF(Données!B89:C89,1))</f>
        <v>0</v>
      </c>
      <c r="C89" s="87">
        <f>IF(A89="","",COUNTIF(Données!D89:I89,1))</f>
        <v>0</v>
      </c>
      <c r="D89" s="87">
        <f>IF(A89="","",COUNTIF(Données!J89:M89,1))</f>
        <v>0</v>
      </c>
      <c r="E89" s="88">
        <f t="shared" si="0"/>
        <v>0</v>
      </c>
      <c r="F89" s="89">
        <f>IF(A89="","",100*E89/(12-COUNTIF(Données!B89:M89,"A")))</f>
        <v>0</v>
      </c>
      <c r="G89" s="87">
        <f>IF(A89="","",COUNTIF(Données!N89:Q89,1))</f>
        <v>0</v>
      </c>
      <c r="H89" s="87">
        <f>IF(A89="","",COUNTIF(Données!R89:T89,1))</f>
        <v>0</v>
      </c>
      <c r="I89" s="90">
        <f>IF(A89="","",COUNTIF(Données!U89:AA89,1))</f>
        <v>0</v>
      </c>
      <c r="J89" s="87">
        <f>IF(A89="","",COUNTIF(Données!AB89:AG89,1))</f>
        <v>0</v>
      </c>
      <c r="K89" s="88">
        <f t="shared" si="1"/>
        <v>0</v>
      </c>
      <c r="L89" s="91">
        <f>IF(A89="","",100*K89/(20-COUNTIF(Données!N89:AG89,"A")))</f>
        <v>0</v>
      </c>
      <c r="M89" s="92">
        <f>IF(A89="","",COUNTIF(Données!B89:AG89,1))</f>
        <v>0</v>
      </c>
      <c r="N89" s="93">
        <f>IF(A89="","",100*M89/(32-COUNTIF(Données!B89:AG89,"A")))</f>
        <v>0</v>
      </c>
    </row>
    <row r="90" spans="1:14" ht="15.75">
      <c r="A90" s="94">
        <f>IF(Données!A90="","",Données!A90)</f>
        <v>0</v>
      </c>
      <c r="B90" s="95">
        <f>IF(A90="","",COUNTIF(Données!B90:C90,1))</f>
        <v>0</v>
      </c>
      <c r="C90" s="96">
        <f>IF(A90="","",COUNTIF(Données!D90:I90,1))</f>
        <v>0</v>
      </c>
      <c r="D90" s="96">
        <f>IF(A90="","",COUNTIF(Données!J90:M90,1))</f>
        <v>0</v>
      </c>
      <c r="E90" s="97">
        <f t="shared" si="0"/>
        <v>0</v>
      </c>
      <c r="F90" s="98">
        <f>IF(A90="","",100*E90/(12-COUNTIF(Données!B90:M90,"A")))</f>
        <v>0</v>
      </c>
      <c r="G90" s="99">
        <f>IF(A90="","",COUNTIF(Données!N90:Q90,1))</f>
        <v>0</v>
      </c>
      <c r="H90" s="99">
        <f>IF(A90="","",COUNTIF(Données!R90:T90,1))</f>
        <v>0</v>
      </c>
      <c r="I90" s="100">
        <f>IF(A90="","",COUNTIF(Données!U90:AA90,1))</f>
        <v>0</v>
      </c>
      <c r="J90" s="99">
        <f>IF(A90="","",COUNTIF(Données!AB90:AG90,1))</f>
        <v>0</v>
      </c>
      <c r="K90" s="103">
        <f t="shared" si="1"/>
        <v>0</v>
      </c>
      <c r="L90" s="102">
        <f>IF(A90="","",100*K90/(20-COUNTIF(Données!N90:AG90,"A")))</f>
        <v>0</v>
      </c>
      <c r="M90" s="103">
        <f>IF(A90="","",COUNTIF(Données!B90:AG90,1))</f>
        <v>0</v>
      </c>
      <c r="N90" s="104">
        <f>IF(A90="","",100*M90/(32-COUNTIF(Données!B90:AG90,"A")))</f>
        <v>0</v>
      </c>
    </row>
    <row r="91" spans="1:14" ht="15.75">
      <c r="A91" s="85">
        <f>IF(Données!A91="","",Données!A91)</f>
        <v>0</v>
      </c>
      <c r="B91" s="86">
        <f>IF(A91="","",COUNTIF(Données!B91:C91,1))</f>
        <v>0</v>
      </c>
      <c r="C91" s="87">
        <f>IF(A91="","",COUNTIF(Données!D91:I91,1))</f>
        <v>0</v>
      </c>
      <c r="D91" s="87">
        <f>IF(A91="","",COUNTIF(Données!J91:M91,1))</f>
        <v>0</v>
      </c>
      <c r="E91" s="88">
        <f t="shared" si="0"/>
        <v>0</v>
      </c>
      <c r="F91" s="89">
        <f>IF(A91="","",100*E91/(12-COUNTIF(Données!B91:M91,"A")))</f>
        <v>0</v>
      </c>
      <c r="G91" s="87">
        <f>IF(A91="","",COUNTIF(Données!N91:Q91,1))</f>
        <v>0</v>
      </c>
      <c r="H91" s="87">
        <f>IF(A91="","",COUNTIF(Données!R91:T91,1))</f>
        <v>0</v>
      </c>
      <c r="I91" s="90">
        <f>IF(A91="","",COUNTIF(Données!U91:AA91,1))</f>
        <v>0</v>
      </c>
      <c r="J91" s="87">
        <f>IF(A91="","",COUNTIF(Données!AB91:AG91,1))</f>
        <v>0</v>
      </c>
      <c r="K91" s="88">
        <f t="shared" si="1"/>
        <v>0</v>
      </c>
      <c r="L91" s="91">
        <f>IF(A91="","",100*K91/(20-COUNTIF(Données!N91:AG91,"A")))</f>
        <v>0</v>
      </c>
      <c r="M91" s="92">
        <f>IF(A91="","",COUNTIF(Données!B91:AG91,1))</f>
        <v>0</v>
      </c>
      <c r="N91" s="93">
        <f>IF(A91="","",100*M91/(32-COUNTIF(Données!B91:AG91,"A")))</f>
        <v>0</v>
      </c>
    </row>
    <row r="92" spans="1:14" ht="15.75">
      <c r="A92" s="94">
        <f>IF(Données!A92="","",Données!A92)</f>
        <v>0</v>
      </c>
      <c r="B92" s="95">
        <f>IF(A92="","",COUNTIF(Données!B92:C92,1))</f>
        <v>0</v>
      </c>
      <c r="C92" s="96">
        <f>IF(A92="","",COUNTIF(Données!D92:I92,1))</f>
        <v>0</v>
      </c>
      <c r="D92" s="96">
        <f>IF(A92="","",COUNTIF(Données!J92:M92,1))</f>
        <v>0</v>
      </c>
      <c r="E92" s="97">
        <f t="shared" si="0"/>
        <v>0</v>
      </c>
      <c r="F92" s="98">
        <f>IF(A92="","",100*E92/(12-COUNTIF(Données!B92:M92,"A")))</f>
        <v>0</v>
      </c>
      <c r="G92" s="99">
        <f>IF(A92="","",COUNTIF(Données!N92:Q92,1))</f>
        <v>0</v>
      </c>
      <c r="H92" s="99">
        <f>IF(A92="","",COUNTIF(Données!R92:T92,1))</f>
        <v>0</v>
      </c>
      <c r="I92" s="100">
        <f>IF(A92="","",COUNTIF(Données!U92:AA92,1))</f>
        <v>0</v>
      </c>
      <c r="J92" s="99">
        <f>IF(A92="","",COUNTIF(Données!AB92:AG92,1))</f>
        <v>0</v>
      </c>
      <c r="K92" s="103">
        <f t="shared" si="1"/>
        <v>0</v>
      </c>
      <c r="L92" s="102">
        <f>IF(A92="","",100*K92/(20-COUNTIF(Données!N92:AG92,"A")))</f>
        <v>0</v>
      </c>
      <c r="M92" s="103">
        <f>IF(A92="","",COUNTIF(Données!B92:AG92,1))</f>
        <v>0</v>
      </c>
      <c r="N92" s="104">
        <f>IF(A92="","",100*M92/(32-COUNTIF(Données!B92:AG92,"A")))</f>
        <v>0</v>
      </c>
    </row>
    <row r="93" spans="1:14" ht="15.75">
      <c r="A93" s="85">
        <f>IF(Données!A93="","",Données!A93)</f>
        <v>0</v>
      </c>
      <c r="B93" s="86">
        <f>IF(A93="","",COUNTIF(Données!B93:C93,1))</f>
        <v>0</v>
      </c>
      <c r="C93" s="87">
        <f>IF(A93="","",COUNTIF(Données!D93:I93,1))</f>
        <v>0</v>
      </c>
      <c r="D93" s="87">
        <f>IF(A93="","",COUNTIF(Données!J93:M93,1))</f>
        <v>0</v>
      </c>
      <c r="E93" s="88">
        <f t="shared" si="0"/>
        <v>0</v>
      </c>
      <c r="F93" s="89">
        <f>IF(A93="","",100*E93/(12-COUNTIF(Données!B93:M93,"A")))</f>
        <v>0</v>
      </c>
      <c r="G93" s="87">
        <f>IF(A93="","",COUNTIF(Données!N93:Q93,1))</f>
        <v>0</v>
      </c>
      <c r="H93" s="87">
        <f>IF(A93="","",COUNTIF(Données!R93:T93,1))</f>
        <v>0</v>
      </c>
      <c r="I93" s="90">
        <f>IF(A93="","",COUNTIF(Données!U93:AA93,1))</f>
        <v>0</v>
      </c>
      <c r="J93" s="87">
        <f>IF(A93="","",COUNTIF(Données!AB93:AG93,1))</f>
        <v>0</v>
      </c>
      <c r="K93" s="88">
        <f t="shared" si="1"/>
        <v>0</v>
      </c>
      <c r="L93" s="91">
        <f>IF(A93="","",100*K93/(20-COUNTIF(Données!N93:AG93,"A")))</f>
        <v>0</v>
      </c>
      <c r="M93" s="92">
        <f>IF(A93="","",COUNTIF(Données!B93:AG93,1))</f>
        <v>0</v>
      </c>
      <c r="N93" s="93">
        <f>IF(A93="","",100*M93/(32-COUNTIF(Données!B93:AG93,"A")))</f>
        <v>0</v>
      </c>
    </row>
    <row r="94" spans="1:14" ht="15.75">
      <c r="A94" s="94">
        <f>IF(Données!A94="","",Données!A94)</f>
        <v>0</v>
      </c>
      <c r="B94" s="95">
        <f>IF(A94="","",COUNTIF(Données!B94:C94,1))</f>
        <v>0</v>
      </c>
      <c r="C94" s="96">
        <f>IF(A94="","",COUNTIF(Données!D94:I94,1))</f>
        <v>0</v>
      </c>
      <c r="D94" s="96">
        <f>IF(A94="","",COUNTIF(Données!J94:M94,1))</f>
        <v>0</v>
      </c>
      <c r="E94" s="97">
        <f t="shared" si="0"/>
        <v>0</v>
      </c>
      <c r="F94" s="98">
        <f>IF(A94="","",100*E94/(12-COUNTIF(Données!B94:M94,"A")))</f>
        <v>0</v>
      </c>
      <c r="G94" s="99">
        <f>IF(A94="","",COUNTIF(Données!N94:Q94,1))</f>
        <v>0</v>
      </c>
      <c r="H94" s="99">
        <f>IF(A94="","",COUNTIF(Données!R94:T94,1))</f>
        <v>0</v>
      </c>
      <c r="I94" s="100">
        <f>IF(A94="","",COUNTIF(Données!U94:AA94,1))</f>
        <v>0</v>
      </c>
      <c r="J94" s="99">
        <f>IF(A94="","",COUNTIF(Données!AB94:AG94,1))</f>
        <v>0</v>
      </c>
      <c r="K94" s="103">
        <f t="shared" si="1"/>
        <v>0</v>
      </c>
      <c r="L94" s="102">
        <f>IF(A94="","",100*K94/(20-COUNTIF(Données!N94:AG94,"A")))</f>
        <v>0</v>
      </c>
      <c r="M94" s="103">
        <f>IF(A94="","",COUNTIF(Données!B94:AG94,1))</f>
        <v>0</v>
      </c>
      <c r="N94" s="104">
        <f>IF(A94="","",100*M94/(32-COUNTIF(Données!B94:AG94,"A")))</f>
        <v>0</v>
      </c>
    </row>
    <row r="95" spans="1:14" ht="15.75">
      <c r="A95" s="85">
        <f>IF(Données!A95="","",Données!A95)</f>
        <v>0</v>
      </c>
      <c r="B95" s="86">
        <f>IF(A95="","",COUNTIF(Données!B95:C95,1))</f>
        <v>0</v>
      </c>
      <c r="C95" s="87">
        <f>IF(A95="","",COUNTIF(Données!D95:I95,1))</f>
        <v>0</v>
      </c>
      <c r="D95" s="87">
        <f>IF(A95="","",COUNTIF(Données!J95:M95,1))</f>
        <v>0</v>
      </c>
      <c r="E95" s="88">
        <f t="shared" si="0"/>
        <v>0</v>
      </c>
      <c r="F95" s="89">
        <f>IF(A95="","",100*E95/(12-COUNTIF(Données!B95:M95,"A")))</f>
        <v>0</v>
      </c>
      <c r="G95" s="87">
        <f>IF(A95="","",COUNTIF(Données!N95:Q95,1))</f>
        <v>0</v>
      </c>
      <c r="H95" s="87">
        <f>IF(A95="","",COUNTIF(Données!R95:T95,1))</f>
        <v>0</v>
      </c>
      <c r="I95" s="90">
        <f>IF(A95="","",COUNTIF(Données!U95:AA95,1))</f>
        <v>0</v>
      </c>
      <c r="J95" s="87">
        <f>IF(A95="","",COUNTIF(Données!AB95:AG95,1))</f>
        <v>0</v>
      </c>
      <c r="K95" s="88">
        <f t="shared" si="1"/>
        <v>0</v>
      </c>
      <c r="L95" s="91">
        <f>IF(A95="","",100*K95/(20-COUNTIF(Données!N95:AG95,"A")))</f>
        <v>0</v>
      </c>
      <c r="M95" s="92">
        <f>IF(A95="","",COUNTIF(Données!B95:AG95,1))</f>
        <v>0</v>
      </c>
      <c r="N95" s="93">
        <f>IF(A95="","",100*M95/(32-COUNTIF(Données!B95:AG95,"A")))</f>
        <v>0</v>
      </c>
    </row>
    <row r="96" spans="1:14" ht="15.75">
      <c r="A96" s="94">
        <f>IF(Données!A96="","",Données!A96)</f>
        <v>0</v>
      </c>
      <c r="B96" s="95">
        <f>IF(A96="","",COUNTIF(Données!B96:C96,1))</f>
        <v>0</v>
      </c>
      <c r="C96" s="96">
        <f>IF(A96="","",COUNTIF(Données!D96:I96,1))</f>
        <v>0</v>
      </c>
      <c r="D96" s="96">
        <f>IF(A96="","",COUNTIF(Données!J96:M96,1))</f>
        <v>0</v>
      </c>
      <c r="E96" s="97">
        <f t="shared" si="0"/>
        <v>0</v>
      </c>
      <c r="F96" s="98">
        <f>IF(A96="","",100*E96/(12-COUNTIF(Données!B96:M96,"A")))</f>
        <v>0</v>
      </c>
      <c r="G96" s="99">
        <f>IF(A96="","",COUNTIF(Données!N96:Q96,1))</f>
        <v>0</v>
      </c>
      <c r="H96" s="99">
        <f>IF(A96="","",COUNTIF(Données!R96:T96,1))</f>
        <v>0</v>
      </c>
      <c r="I96" s="100">
        <f>IF(A96="","",COUNTIF(Données!U96:AA96,1))</f>
        <v>0</v>
      </c>
      <c r="J96" s="99">
        <f>IF(A96="","",COUNTIF(Données!AB96:AG96,1))</f>
        <v>0</v>
      </c>
      <c r="K96" s="103">
        <f t="shared" si="1"/>
        <v>0</v>
      </c>
      <c r="L96" s="102">
        <f>IF(A96="","",100*K96/(20-COUNTIF(Données!N96:AG96,"A")))</f>
        <v>0</v>
      </c>
      <c r="M96" s="103">
        <f>IF(A96="","",COUNTIF(Données!B96:AG96,1))</f>
        <v>0</v>
      </c>
      <c r="N96" s="104">
        <f>IF(A96="","",100*M96/(32-COUNTIF(Données!B96:AG96,"A")))</f>
        <v>0</v>
      </c>
    </row>
    <row r="97" spans="1:14" ht="15.75">
      <c r="A97" s="85">
        <f>IF(Données!A97="","",Données!A97)</f>
        <v>0</v>
      </c>
      <c r="B97" s="86">
        <f>IF(A97="","",COUNTIF(Données!B97:C97,1))</f>
        <v>0</v>
      </c>
      <c r="C97" s="87">
        <f>IF(A97="","",COUNTIF(Données!D97:I97,1))</f>
        <v>0</v>
      </c>
      <c r="D97" s="87">
        <f>IF(A97="","",COUNTIF(Données!J97:M97,1))</f>
        <v>0</v>
      </c>
      <c r="E97" s="88">
        <f t="shared" si="0"/>
        <v>0</v>
      </c>
      <c r="F97" s="89">
        <f>IF(A97="","",100*E97/(12-COUNTIF(Données!B97:M97,"A")))</f>
        <v>0</v>
      </c>
      <c r="G97" s="87">
        <f>IF(A97="","",COUNTIF(Données!N97:Q97,1))</f>
        <v>0</v>
      </c>
      <c r="H97" s="87">
        <f>IF(A97="","",COUNTIF(Données!R97:T97,1))</f>
        <v>0</v>
      </c>
      <c r="I97" s="90">
        <f>IF(A97="","",COUNTIF(Données!U97:AA97,1))</f>
        <v>0</v>
      </c>
      <c r="J97" s="87">
        <f>IF(A97="","",COUNTIF(Données!AB97:AG97,1))</f>
        <v>0</v>
      </c>
      <c r="K97" s="88">
        <f t="shared" si="1"/>
        <v>0</v>
      </c>
      <c r="L97" s="91">
        <f>IF(A97="","",100*K97/(20-COUNTIF(Données!N97:AG97,"A")))</f>
        <v>0</v>
      </c>
      <c r="M97" s="92">
        <f>IF(A97="","",COUNTIF(Données!B97:AG97,1))</f>
        <v>0</v>
      </c>
      <c r="N97" s="93">
        <f>IF(A97="","",100*M97/(32-COUNTIF(Données!B97:AG97,"A")))</f>
        <v>0</v>
      </c>
    </row>
    <row r="98" spans="1:14" ht="15.75">
      <c r="A98" s="94">
        <f>IF(Données!A98="","",Données!A98)</f>
        <v>0</v>
      </c>
      <c r="B98" s="95">
        <f>IF(A98="","",COUNTIF(Données!B98:C98,1))</f>
        <v>0</v>
      </c>
      <c r="C98" s="96">
        <f>IF(A98="","",COUNTIF(Données!D98:I98,1))</f>
        <v>0</v>
      </c>
      <c r="D98" s="96">
        <f>IF(A98="","",COUNTIF(Données!J98:M98,1))</f>
        <v>0</v>
      </c>
      <c r="E98" s="97">
        <f t="shared" si="0"/>
        <v>0</v>
      </c>
      <c r="F98" s="98">
        <f>IF(A98="","",100*E98/(12-COUNTIF(Données!B98:M98,"A")))</f>
        <v>0</v>
      </c>
      <c r="G98" s="99">
        <f>IF(A98="","",COUNTIF(Données!N98:Q98,1))</f>
        <v>0</v>
      </c>
      <c r="H98" s="99">
        <f>IF(A98="","",COUNTIF(Données!R98:T98,1))</f>
        <v>0</v>
      </c>
      <c r="I98" s="100">
        <f>IF(A98="","",COUNTIF(Données!U98:AA98,1))</f>
        <v>0</v>
      </c>
      <c r="J98" s="99">
        <f>IF(A98="","",COUNTIF(Données!AB98:AG98,1))</f>
        <v>0</v>
      </c>
      <c r="K98" s="103">
        <f t="shared" si="1"/>
        <v>0</v>
      </c>
      <c r="L98" s="102">
        <f>IF(A98="","",100*K98/(20-COUNTIF(Données!N98:AG98,"A")))</f>
        <v>0</v>
      </c>
      <c r="M98" s="103">
        <f>IF(A98="","",COUNTIF(Données!B98:AG98,1))</f>
        <v>0</v>
      </c>
      <c r="N98" s="104">
        <f>IF(A98="","",100*M98/(32-COUNTIF(Données!B98:AG98,"A")))</f>
        <v>0</v>
      </c>
    </row>
    <row r="99" spans="1:14" ht="15.75">
      <c r="A99" s="85">
        <f>IF(Données!A99="","",Données!A99)</f>
        <v>0</v>
      </c>
      <c r="B99" s="86">
        <f>IF(A99="","",COUNTIF(Données!B99:C99,1))</f>
        <v>0</v>
      </c>
      <c r="C99" s="87">
        <f>IF(A99="","",COUNTIF(Données!D99:I99,1))</f>
        <v>0</v>
      </c>
      <c r="D99" s="87">
        <f>IF(A99="","",COUNTIF(Données!J99:M99,1))</f>
        <v>0</v>
      </c>
      <c r="E99" s="88">
        <f t="shared" si="0"/>
        <v>0</v>
      </c>
      <c r="F99" s="89">
        <f>IF(A99="","",100*E99/(12-COUNTIF(Données!B99:M99,"A")))</f>
        <v>0</v>
      </c>
      <c r="G99" s="87">
        <f>IF(A99="","",COUNTIF(Données!N99:Q99,1))</f>
        <v>0</v>
      </c>
      <c r="H99" s="87">
        <f>IF(A99="","",COUNTIF(Données!R99:T99,1))</f>
        <v>0</v>
      </c>
      <c r="I99" s="90">
        <f>IF(A99="","",COUNTIF(Données!U99:AA99,1))</f>
        <v>0</v>
      </c>
      <c r="J99" s="87">
        <f>IF(A99="","",COUNTIF(Données!AB99:AG99,1))</f>
        <v>0</v>
      </c>
      <c r="K99" s="88">
        <f t="shared" si="1"/>
        <v>0</v>
      </c>
      <c r="L99" s="91">
        <f>IF(A99="","",100*K99/(20-COUNTIF(Données!N99:AG99,"A")))</f>
        <v>0</v>
      </c>
      <c r="M99" s="92">
        <f>IF(A99="","",COUNTIF(Données!B99:AG99,1))</f>
        <v>0</v>
      </c>
      <c r="N99" s="93">
        <f>IF(A99="","",100*M99/(32-COUNTIF(Données!B99:AG99,"A")))</f>
        <v>0</v>
      </c>
    </row>
    <row r="100" spans="1:14" ht="15.75">
      <c r="A100" s="94">
        <f>IF(Données!A100="","",Données!A100)</f>
        <v>0</v>
      </c>
      <c r="B100" s="95">
        <f>IF(A100="","",COUNTIF(Données!B100:C100,1))</f>
        <v>0</v>
      </c>
      <c r="C100" s="96">
        <f>IF(A100="","",COUNTIF(Données!D100:I100,1))</f>
        <v>0</v>
      </c>
      <c r="D100" s="96">
        <f>IF(A100="","",COUNTIF(Données!J100:M100,1))</f>
        <v>0</v>
      </c>
      <c r="E100" s="97">
        <f t="shared" si="0"/>
        <v>0</v>
      </c>
      <c r="F100" s="98">
        <f>IF(A100="","",100*E100/(12-COUNTIF(Données!B100:M100,"A")))</f>
        <v>0</v>
      </c>
      <c r="G100" s="99">
        <f>IF(A100="","",COUNTIF(Données!N100:Q100,1))</f>
        <v>0</v>
      </c>
      <c r="H100" s="99">
        <f>IF(A100="","",COUNTIF(Données!R100:T100,1))</f>
        <v>0</v>
      </c>
      <c r="I100" s="100">
        <f>IF(A100="","",COUNTIF(Données!U100:AA100,1))</f>
        <v>0</v>
      </c>
      <c r="J100" s="99">
        <f>IF(A100="","",COUNTIF(Données!AB100:AG100,1))</f>
        <v>0</v>
      </c>
      <c r="K100" s="103">
        <f t="shared" si="1"/>
        <v>0</v>
      </c>
      <c r="L100" s="102">
        <f>IF(A100="","",100*K100/(20-COUNTIF(Données!N100:AG100,"A")))</f>
        <v>0</v>
      </c>
      <c r="M100" s="103">
        <f>IF(A100="","",COUNTIF(Données!B100:AG100,1))</f>
        <v>0</v>
      </c>
      <c r="N100" s="104">
        <f>IF(A100="","",100*M100/(32-COUNTIF(Données!B100:AG100,"A")))</f>
        <v>0</v>
      </c>
    </row>
    <row r="101" spans="1:14" ht="15.75">
      <c r="A101" s="85">
        <f>IF(Données!A101="","",Données!A101)</f>
        <v>0</v>
      </c>
      <c r="B101" s="86">
        <f>IF(A101="","",COUNTIF(Données!B101:C101,1))</f>
        <v>0</v>
      </c>
      <c r="C101" s="87">
        <f>IF(A101="","",COUNTIF(Données!D101:I101,1))</f>
        <v>0</v>
      </c>
      <c r="D101" s="87">
        <f>IF(A101="","",COUNTIF(Données!J101:M101,1))</f>
        <v>0</v>
      </c>
      <c r="E101" s="88">
        <f t="shared" si="0"/>
        <v>0</v>
      </c>
      <c r="F101" s="89">
        <f>IF(A101="","",100*E101/(12-COUNTIF(Données!B101:M101,"A")))</f>
        <v>0</v>
      </c>
      <c r="G101" s="87">
        <f>IF(A101="","",COUNTIF(Données!N101:Q101,1))</f>
        <v>0</v>
      </c>
      <c r="H101" s="87">
        <f>IF(A101="","",COUNTIF(Données!R101:T101,1))</f>
        <v>0</v>
      </c>
      <c r="I101" s="90">
        <f>IF(A101="","",COUNTIF(Données!U101:AA101,1))</f>
        <v>0</v>
      </c>
      <c r="J101" s="87">
        <f>IF(A101="","",COUNTIF(Données!AB101:AG101,1))</f>
        <v>0</v>
      </c>
      <c r="K101" s="88">
        <f t="shared" si="1"/>
        <v>0</v>
      </c>
      <c r="L101" s="91">
        <f>IF(A101="","",100*K101/(20-COUNTIF(Données!N101:AG101,"A")))</f>
        <v>0</v>
      </c>
      <c r="M101" s="92">
        <f>IF(A101="","",COUNTIF(Données!B101:AG101,1))</f>
        <v>0</v>
      </c>
      <c r="N101" s="93">
        <f>IF(A101="","",100*M101/(32-COUNTIF(Données!B101:AG101,"A")))</f>
        <v>0</v>
      </c>
    </row>
    <row r="102" spans="1:14" ht="15.75">
      <c r="A102" s="94">
        <f>IF(Données!A102="","",Données!A102)</f>
        <v>0</v>
      </c>
      <c r="B102" s="95">
        <f>IF(A102="","",COUNTIF(Données!B102:C102,1))</f>
        <v>0</v>
      </c>
      <c r="C102" s="96">
        <f>IF(A102="","",COUNTIF(Données!D102:I102,1))</f>
        <v>0</v>
      </c>
      <c r="D102" s="96">
        <f>IF(A102="","",COUNTIF(Données!J102:M102,1))</f>
        <v>0</v>
      </c>
      <c r="E102" s="97">
        <f t="shared" si="0"/>
        <v>0</v>
      </c>
      <c r="F102" s="98">
        <f>IF(A102="","",100*E102/(12-COUNTIF(Données!B102:M102,"A")))</f>
        <v>0</v>
      </c>
      <c r="G102" s="99">
        <f>IF(A102="","",COUNTIF(Données!N102:Q102,1))</f>
        <v>0</v>
      </c>
      <c r="H102" s="99">
        <f>IF(A102="","",COUNTIF(Données!R102:T102,1))</f>
        <v>0</v>
      </c>
      <c r="I102" s="100">
        <f>IF(A102="","",COUNTIF(Données!U102:AA102,1))</f>
        <v>0</v>
      </c>
      <c r="J102" s="99">
        <f>IF(A102="","",COUNTIF(Données!AB102:AG102,1))</f>
        <v>0</v>
      </c>
      <c r="K102" s="103">
        <f t="shared" si="1"/>
        <v>0</v>
      </c>
      <c r="L102" s="102">
        <f>IF(A102="","",100*K102/(20-COUNTIF(Données!N102:AG102,"A")))</f>
        <v>0</v>
      </c>
      <c r="M102" s="103">
        <f>IF(A102="","",COUNTIF(Données!B102:AG102,1))</f>
        <v>0</v>
      </c>
      <c r="N102" s="104">
        <f>IF(A102="","",100*M102/(32-COUNTIF(Données!B102:AG102,"A")))</f>
        <v>0</v>
      </c>
    </row>
    <row r="103" spans="1:14" ht="15.75">
      <c r="A103" s="85">
        <f>IF(Données!A103="","",Données!A103)</f>
        <v>0</v>
      </c>
      <c r="B103" s="86">
        <f>IF(A103="","",COUNTIF(Données!B103:C103,1))</f>
        <v>0</v>
      </c>
      <c r="C103" s="87">
        <f>IF(A103="","",COUNTIF(Données!D103:I103,1))</f>
        <v>0</v>
      </c>
      <c r="D103" s="87">
        <f>IF(A103="","",COUNTIF(Données!J103:M103,1))</f>
        <v>0</v>
      </c>
      <c r="E103" s="88">
        <f t="shared" si="0"/>
        <v>0</v>
      </c>
      <c r="F103" s="89">
        <f>IF(A103="","",100*E103/(12-COUNTIF(Données!B103:M103,"A")))</f>
        <v>0</v>
      </c>
      <c r="G103" s="87">
        <f>IF(A103="","",COUNTIF(Données!N103:Q103,1))</f>
        <v>0</v>
      </c>
      <c r="H103" s="87">
        <f>IF(A103="","",COUNTIF(Données!R103:T103,1))</f>
        <v>0</v>
      </c>
      <c r="I103" s="90">
        <f>IF(A103="","",COUNTIF(Données!U103:AA103,1))</f>
        <v>0</v>
      </c>
      <c r="J103" s="87">
        <f>IF(A103="","",COUNTIF(Données!AB103:AG103,1))</f>
        <v>0</v>
      </c>
      <c r="K103" s="88">
        <f t="shared" si="1"/>
        <v>0</v>
      </c>
      <c r="L103" s="91">
        <f>IF(A103="","",100*K103/(20-COUNTIF(Données!N103:AG103,"A")))</f>
        <v>0</v>
      </c>
      <c r="M103" s="92">
        <f>IF(A103="","",COUNTIF(Données!B103:AG103,1))</f>
        <v>0</v>
      </c>
      <c r="N103" s="93">
        <f>IF(A103="","",100*M103/(32-COUNTIF(Données!B103:AG103,"A")))</f>
        <v>0</v>
      </c>
    </row>
    <row r="104" spans="1:14" ht="15.75">
      <c r="A104" s="94">
        <f>IF(Données!A104="","",Données!A104)</f>
        <v>0</v>
      </c>
      <c r="B104" s="95">
        <f>IF(A104="","",COUNTIF(Données!B104:C104,1))</f>
        <v>0</v>
      </c>
      <c r="C104" s="96">
        <f>IF(A104="","",COUNTIF(Données!D104:I104,1))</f>
        <v>0</v>
      </c>
      <c r="D104" s="96">
        <f>IF(A104="","",COUNTIF(Données!J104:M104,1))</f>
        <v>0</v>
      </c>
      <c r="E104" s="97">
        <f t="shared" si="0"/>
        <v>0</v>
      </c>
      <c r="F104" s="98">
        <f>IF(A104="","",100*E104/(12-COUNTIF(Données!B104:M104,"A")))</f>
        <v>0</v>
      </c>
      <c r="G104" s="99">
        <f>IF(A104="","",COUNTIF(Données!N104:Q104,1))</f>
        <v>0</v>
      </c>
      <c r="H104" s="99">
        <f>IF(A104="","",COUNTIF(Données!R104:T104,1))</f>
        <v>0</v>
      </c>
      <c r="I104" s="100">
        <f>IF(A104="","",COUNTIF(Données!U104:AA104,1))</f>
        <v>0</v>
      </c>
      <c r="J104" s="99">
        <f>IF(A104="","",COUNTIF(Données!AB104:AG104,1))</f>
        <v>0</v>
      </c>
      <c r="K104" s="103">
        <f t="shared" si="1"/>
        <v>0</v>
      </c>
      <c r="L104" s="102">
        <f>IF(A104="","",100*K104/(20-COUNTIF(Données!N104:AG104,"A")))</f>
        <v>0</v>
      </c>
      <c r="M104" s="103">
        <f>IF(A104="","",COUNTIF(Données!B104:AG104,1))</f>
        <v>0</v>
      </c>
      <c r="N104" s="104">
        <f>IF(A104="","",100*M104/(32-COUNTIF(Données!B104:AG104,"A")))</f>
        <v>0</v>
      </c>
    </row>
    <row r="105" spans="1:14" ht="15.75">
      <c r="A105" s="85">
        <f>IF(Données!A105="","",Données!A105)</f>
        <v>0</v>
      </c>
      <c r="B105" s="86">
        <f>IF(A105="","",COUNTIF(Données!B105:C105,1))</f>
        <v>0</v>
      </c>
      <c r="C105" s="87">
        <f>IF(A105="","",COUNTIF(Données!D105:I105,1))</f>
        <v>0</v>
      </c>
      <c r="D105" s="87">
        <f>IF(A105="","",COUNTIF(Données!J105:M105,1))</f>
        <v>0</v>
      </c>
      <c r="E105" s="88">
        <f t="shared" si="0"/>
        <v>0</v>
      </c>
      <c r="F105" s="89">
        <f>IF(A105="","",100*E105/(12-COUNTIF(Données!B105:M105,"A")))</f>
        <v>0</v>
      </c>
      <c r="G105" s="87">
        <f>IF(A105="","",COUNTIF(Données!N105:Q105,1))</f>
        <v>0</v>
      </c>
      <c r="H105" s="87">
        <f>IF(A105="","",COUNTIF(Données!R105:T105,1))</f>
        <v>0</v>
      </c>
      <c r="I105" s="90">
        <f>IF(A105="","",COUNTIF(Données!U105:AA105,1))</f>
        <v>0</v>
      </c>
      <c r="J105" s="87">
        <f>IF(A105="","",COUNTIF(Données!AB105:AG105,1))</f>
        <v>0</v>
      </c>
      <c r="K105" s="88">
        <f t="shared" si="1"/>
        <v>0</v>
      </c>
      <c r="L105" s="91">
        <f>IF(A105="","",100*K105/(20-COUNTIF(Données!N105:AG105,"A")))</f>
        <v>0</v>
      </c>
      <c r="M105" s="92">
        <f>IF(A105="","",COUNTIF(Données!B105:AG105,1))</f>
        <v>0</v>
      </c>
      <c r="N105" s="93">
        <f>IF(A105="","",100*M105/(32-COUNTIF(Données!B105:AG105,"A")))</f>
        <v>0</v>
      </c>
    </row>
    <row r="106" spans="1:14" ht="15.75">
      <c r="A106" s="94">
        <f>IF(Données!A106="","",Données!A106)</f>
        <v>0</v>
      </c>
      <c r="B106" s="95">
        <f>IF(A106="","",COUNTIF(Données!B106:C106,1))</f>
        <v>0</v>
      </c>
      <c r="C106" s="96">
        <f>IF(A106="","",COUNTIF(Données!D106:I106,1))</f>
        <v>0</v>
      </c>
      <c r="D106" s="96">
        <f>IF(A106="","",COUNTIF(Données!J106:M106,1))</f>
        <v>0</v>
      </c>
      <c r="E106" s="97">
        <f t="shared" si="0"/>
        <v>0</v>
      </c>
      <c r="F106" s="98">
        <f>IF(A106="","",100*E106/(12-COUNTIF(Données!B106:M106,"A")))</f>
        <v>0</v>
      </c>
      <c r="G106" s="99">
        <f>IF(A106="","",COUNTIF(Données!N106:Q106,1))</f>
        <v>0</v>
      </c>
      <c r="H106" s="99">
        <f>IF(A106="","",COUNTIF(Données!R106:T106,1))</f>
        <v>0</v>
      </c>
      <c r="I106" s="100">
        <f>IF(A106="","",COUNTIF(Données!U106:AA106,1))</f>
        <v>0</v>
      </c>
      <c r="J106" s="99">
        <f>IF(A106="","",COUNTIF(Données!AB106:AG106,1))</f>
        <v>0</v>
      </c>
      <c r="K106" s="103">
        <f t="shared" si="1"/>
        <v>0</v>
      </c>
      <c r="L106" s="102">
        <f>IF(A106="","",100*K106/(20-COUNTIF(Données!N106:AG106,"A")))</f>
        <v>0</v>
      </c>
      <c r="M106" s="103">
        <f>IF(A106="","",COUNTIF(Données!B106:AG106,1))</f>
        <v>0</v>
      </c>
      <c r="N106" s="104">
        <f>IF(A106="","",100*M106/(32-COUNTIF(Données!B106:AG106,"A")))</f>
        <v>0</v>
      </c>
    </row>
    <row r="107" spans="1:14" ht="15.75">
      <c r="A107" s="85">
        <f>IF(Données!A107="","",Données!A107)</f>
        <v>0</v>
      </c>
      <c r="B107" s="86">
        <f>IF(A107="","",COUNTIF(Données!B107:C107,1))</f>
        <v>0</v>
      </c>
      <c r="C107" s="87">
        <f>IF(A107="","",COUNTIF(Données!D107:I107,1))</f>
        <v>0</v>
      </c>
      <c r="D107" s="87">
        <f>IF(A107="","",COUNTIF(Données!J107:M107,1))</f>
        <v>0</v>
      </c>
      <c r="E107" s="88">
        <f t="shared" si="0"/>
        <v>0</v>
      </c>
      <c r="F107" s="89">
        <f>IF(A107="","",100*E107/(12-COUNTIF(Données!B107:M107,"A")))</f>
        <v>0</v>
      </c>
      <c r="G107" s="87">
        <f>IF(A107="","",COUNTIF(Données!N107:Q107,1))</f>
        <v>0</v>
      </c>
      <c r="H107" s="87">
        <f>IF(A107="","",COUNTIF(Données!R107:T107,1))</f>
        <v>0</v>
      </c>
      <c r="I107" s="90">
        <f>IF(A107="","",COUNTIF(Données!U107:AA107,1))</f>
        <v>0</v>
      </c>
      <c r="J107" s="87">
        <f>IF(A107="","",COUNTIF(Données!AB107:AG107,1))</f>
        <v>0</v>
      </c>
      <c r="K107" s="88">
        <f t="shared" si="1"/>
        <v>0</v>
      </c>
      <c r="L107" s="91">
        <f>IF(A107="","",100*K107/(20-COUNTIF(Données!N107:AG107,"A")))</f>
        <v>0</v>
      </c>
      <c r="M107" s="92">
        <f>IF(A107="","",COUNTIF(Données!B107:AG107,1))</f>
        <v>0</v>
      </c>
      <c r="N107" s="93">
        <f>IF(A107="","",100*M107/(32-COUNTIF(Données!B107:AG107,"A")))</f>
        <v>0</v>
      </c>
    </row>
    <row r="108" spans="1:14" ht="15.75">
      <c r="A108" s="94">
        <f>IF(Données!A108="","",Données!A108)</f>
        <v>0</v>
      </c>
      <c r="B108" s="95">
        <f>IF(A108="","",COUNTIF(Données!B108:C108,1))</f>
        <v>0</v>
      </c>
      <c r="C108" s="96">
        <f>IF(A108="","",COUNTIF(Données!D108:I108,1))</f>
        <v>0</v>
      </c>
      <c r="D108" s="96">
        <f>IF(A108="","",COUNTIF(Données!J108:M108,1))</f>
        <v>0</v>
      </c>
      <c r="E108" s="97">
        <f t="shared" si="0"/>
        <v>0</v>
      </c>
      <c r="F108" s="98">
        <f>IF(A108="","",100*E108/(12-COUNTIF(Données!B108:M108,"A")))</f>
        <v>0</v>
      </c>
      <c r="G108" s="99">
        <f>IF(A108="","",COUNTIF(Données!N108:Q108,1))</f>
        <v>0</v>
      </c>
      <c r="H108" s="99">
        <f>IF(A108="","",COUNTIF(Données!R108:T108,1))</f>
        <v>0</v>
      </c>
      <c r="I108" s="100">
        <f>IF(A108="","",COUNTIF(Données!U108:AA108,1))</f>
        <v>0</v>
      </c>
      <c r="J108" s="99">
        <f>IF(A108="","",COUNTIF(Données!AB108:AG108,1))</f>
        <v>0</v>
      </c>
      <c r="K108" s="103">
        <f t="shared" si="1"/>
        <v>0</v>
      </c>
      <c r="L108" s="102">
        <f>IF(A108="","",100*K108/(20-COUNTIF(Données!N108:AG108,"A")))</f>
        <v>0</v>
      </c>
      <c r="M108" s="103">
        <f>IF(A108="","",COUNTIF(Données!B108:AG108,1))</f>
        <v>0</v>
      </c>
      <c r="N108" s="104">
        <f>IF(A108="","",100*M108/(32-COUNTIF(Données!B108:AG108,"A")))</f>
        <v>0</v>
      </c>
    </row>
    <row r="109" spans="1:14" ht="15.75">
      <c r="A109" s="85">
        <f>IF(Données!A109="","",Données!A109)</f>
        <v>0</v>
      </c>
      <c r="B109" s="86">
        <f>IF(A109="","",COUNTIF(Données!B109:C109,1))</f>
        <v>0</v>
      </c>
      <c r="C109" s="87">
        <f>IF(A109="","",COUNTIF(Données!D109:I109,1))</f>
        <v>0</v>
      </c>
      <c r="D109" s="87">
        <f>IF(A109="","",COUNTIF(Données!J109:M109,1))</f>
        <v>0</v>
      </c>
      <c r="E109" s="88">
        <f t="shared" si="0"/>
        <v>0</v>
      </c>
      <c r="F109" s="89">
        <f>IF(A109="","",100*E109/(12-COUNTIF(Données!B109:M109,"A")))</f>
        <v>0</v>
      </c>
      <c r="G109" s="87">
        <f>IF(A109="","",COUNTIF(Données!N109:Q109,1))</f>
        <v>0</v>
      </c>
      <c r="H109" s="87">
        <f>IF(A109="","",COUNTIF(Données!R109:T109,1))</f>
        <v>0</v>
      </c>
      <c r="I109" s="90">
        <f>IF(A109="","",COUNTIF(Données!U109:AA109,1))</f>
        <v>0</v>
      </c>
      <c r="J109" s="87">
        <f>IF(A109="","",COUNTIF(Données!AB109:AG109,1))</f>
        <v>0</v>
      </c>
      <c r="K109" s="88">
        <f t="shared" si="1"/>
        <v>0</v>
      </c>
      <c r="L109" s="91">
        <f>IF(A109="","",100*K109/(20-COUNTIF(Données!N109:AG109,"A")))</f>
        <v>0</v>
      </c>
      <c r="M109" s="92">
        <f>IF(A109="","",COUNTIF(Données!B109:AG109,1))</f>
        <v>0</v>
      </c>
      <c r="N109" s="93">
        <f>IF(A109="","",100*M109/(32-COUNTIF(Données!B109:AG109,"A")))</f>
        <v>0</v>
      </c>
    </row>
    <row r="110" spans="1:14" ht="15.75">
      <c r="A110" s="94">
        <f>IF(Données!A110="","",Données!A110)</f>
        <v>0</v>
      </c>
      <c r="B110" s="95">
        <f>IF(A110="","",COUNTIF(Données!B110:C110,1))</f>
        <v>0</v>
      </c>
      <c r="C110" s="96">
        <f>IF(A110="","",COUNTIF(Données!D110:I110,1))</f>
        <v>0</v>
      </c>
      <c r="D110" s="96">
        <f>IF(A110="","",COUNTIF(Données!J110:M110,1))</f>
        <v>0</v>
      </c>
      <c r="E110" s="97">
        <f t="shared" si="0"/>
        <v>0</v>
      </c>
      <c r="F110" s="98">
        <f>IF(A110="","",100*E110/(12-COUNTIF(Données!B110:M110,"A")))</f>
        <v>0</v>
      </c>
      <c r="G110" s="99">
        <f>IF(A110="","",COUNTIF(Données!N110:Q110,1))</f>
        <v>0</v>
      </c>
      <c r="H110" s="99">
        <f>IF(A110="","",COUNTIF(Données!R110:T110,1))</f>
        <v>0</v>
      </c>
      <c r="I110" s="100">
        <f>IF(A110="","",COUNTIF(Données!U110:AA110,1))</f>
        <v>0</v>
      </c>
      <c r="J110" s="99">
        <f>IF(A110="","",COUNTIF(Données!AB110:AG110,1))</f>
        <v>0</v>
      </c>
      <c r="K110" s="103">
        <f t="shared" si="1"/>
        <v>0</v>
      </c>
      <c r="L110" s="102">
        <f>IF(A110="","",100*K110/(20-COUNTIF(Données!N110:AG110,"A")))</f>
        <v>0</v>
      </c>
      <c r="M110" s="103">
        <f>IF(A110="","",COUNTIF(Données!B110:AG110,1))</f>
        <v>0</v>
      </c>
      <c r="N110" s="104">
        <f>IF(A110="","",100*M110/(32-COUNTIF(Données!B110:AG110,"A")))</f>
        <v>0</v>
      </c>
    </row>
    <row r="111" spans="1:14" ht="15.75">
      <c r="A111" s="85">
        <f>IF(Données!A111="","",Données!A111)</f>
        <v>0</v>
      </c>
      <c r="B111" s="86">
        <f>IF(A111="","",COUNTIF(Données!B111:C111,1))</f>
        <v>0</v>
      </c>
      <c r="C111" s="87">
        <f>IF(A111="","",COUNTIF(Données!D111:I111,1))</f>
        <v>0</v>
      </c>
      <c r="D111" s="87">
        <f>IF(A111="","",COUNTIF(Données!J111:M111,1))</f>
        <v>0</v>
      </c>
      <c r="E111" s="88">
        <f t="shared" si="0"/>
        <v>0</v>
      </c>
      <c r="F111" s="89">
        <f>IF(A111="","",100*E111/(12-COUNTIF(Données!B111:M111,"A")))</f>
        <v>0</v>
      </c>
      <c r="G111" s="87">
        <f>IF(A111="","",COUNTIF(Données!N111:Q111,1))</f>
        <v>0</v>
      </c>
      <c r="H111" s="87">
        <f>IF(A111="","",COUNTIF(Données!R111:T111,1))</f>
        <v>0</v>
      </c>
      <c r="I111" s="90">
        <f>IF(A111="","",COUNTIF(Données!U111:AA111,1))</f>
        <v>0</v>
      </c>
      <c r="J111" s="87">
        <f>IF(A111="","",COUNTIF(Données!AB111:AG111,1))</f>
        <v>0</v>
      </c>
      <c r="K111" s="88">
        <f t="shared" si="1"/>
        <v>0</v>
      </c>
      <c r="L111" s="91">
        <f>IF(A111="","",100*K111/(20-COUNTIF(Données!N111:AG111,"A")))</f>
        <v>0</v>
      </c>
      <c r="M111" s="92">
        <f>IF(A111="","",COUNTIF(Données!B111:AG111,1))</f>
        <v>0</v>
      </c>
      <c r="N111" s="93">
        <f>IF(A111="","",100*M111/(32-COUNTIF(Données!B111:AG111,"A")))</f>
        <v>0</v>
      </c>
    </row>
    <row r="112" spans="1:14" ht="15.75">
      <c r="A112" s="94">
        <f>IF(Données!A112="","",Données!A112)</f>
        <v>0</v>
      </c>
      <c r="B112" s="95">
        <f>IF(A112="","",COUNTIF(Données!B112:C112,1))</f>
        <v>0</v>
      </c>
      <c r="C112" s="96">
        <f>IF(A112="","",COUNTIF(Données!D112:I112,1))</f>
        <v>0</v>
      </c>
      <c r="D112" s="96">
        <f>IF(A112="","",COUNTIF(Données!J112:M112,1))</f>
        <v>0</v>
      </c>
      <c r="E112" s="97">
        <f t="shared" si="0"/>
        <v>0</v>
      </c>
      <c r="F112" s="98">
        <f>IF(A112="","",100*E112/(12-COUNTIF(Données!B112:M112,"A")))</f>
        <v>0</v>
      </c>
      <c r="G112" s="99">
        <f>IF(A112="","",COUNTIF(Données!N112:Q112,1))</f>
        <v>0</v>
      </c>
      <c r="H112" s="99">
        <f>IF(A112="","",COUNTIF(Données!R112:T112,1))</f>
        <v>0</v>
      </c>
      <c r="I112" s="100">
        <f>IF(A112="","",COUNTIF(Données!U112:AA112,1))</f>
        <v>0</v>
      </c>
      <c r="J112" s="99">
        <f>IF(A112="","",COUNTIF(Données!AB112:AG112,1))</f>
        <v>0</v>
      </c>
      <c r="K112" s="103">
        <f t="shared" si="1"/>
        <v>0</v>
      </c>
      <c r="L112" s="102">
        <f>IF(A112="","",100*K112/(20-COUNTIF(Données!N112:AG112,"A")))</f>
        <v>0</v>
      </c>
      <c r="M112" s="103">
        <f>IF(A112="","",COUNTIF(Données!B112:AG112,1))</f>
        <v>0</v>
      </c>
      <c r="N112" s="104">
        <f>IF(A112="","",100*M112/(32-COUNTIF(Données!B112:AG112,"A")))</f>
        <v>0</v>
      </c>
    </row>
    <row r="113" spans="1:14" ht="15.75">
      <c r="A113" s="85">
        <f>IF(Données!A113="","",Données!A113)</f>
        <v>0</v>
      </c>
      <c r="B113" s="86">
        <f>IF(A113="","",COUNTIF(Données!B113:C113,1))</f>
        <v>0</v>
      </c>
      <c r="C113" s="87">
        <f>IF(A113="","",COUNTIF(Données!D113:I113,1))</f>
        <v>0</v>
      </c>
      <c r="D113" s="87">
        <f>IF(A113="","",COUNTIF(Données!J113:M113,1))</f>
        <v>0</v>
      </c>
      <c r="E113" s="88">
        <f t="shared" si="0"/>
        <v>0</v>
      </c>
      <c r="F113" s="89">
        <f>IF(A113="","",100*E113/(12-COUNTIF(Données!B113:M113,"A")))</f>
        <v>0</v>
      </c>
      <c r="G113" s="87">
        <f>IF(A113="","",COUNTIF(Données!N113:Q113,1))</f>
        <v>0</v>
      </c>
      <c r="H113" s="87">
        <f>IF(A113="","",COUNTIF(Données!R113:T113,1))</f>
        <v>0</v>
      </c>
      <c r="I113" s="90">
        <f>IF(A113="","",COUNTIF(Données!U113:AA113,1))</f>
        <v>0</v>
      </c>
      <c r="J113" s="87">
        <f>IF(A113="","",COUNTIF(Données!AB113:AG113,1))</f>
        <v>0</v>
      </c>
      <c r="K113" s="88">
        <f t="shared" si="1"/>
        <v>0</v>
      </c>
      <c r="L113" s="91">
        <f>IF(A113="","",100*K113/(20-COUNTIF(Données!N113:AG113,"A")))</f>
        <v>0</v>
      </c>
      <c r="M113" s="92">
        <f>IF(A113="","",COUNTIF(Données!B113:AG113,1))</f>
        <v>0</v>
      </c>
      <c r="N113" s="93">
        <f>IF(A113="","",100*M113/(32-COUNTIF(Données!B113:AG113,"A")))</f>
        <v>0</v>
      </c>
    </row>
    <row r="114" spans="1:14" ht="15.75">
      <c r="A114" s="94">
        <f>IF(Données!A114="","",Données!A114)</f>
        <v>0</v>
      </c>
      <c r="B114" s="95">
        <f>IF(A114="","",COUNTIF(Données!B114:C114,1))</f>
        <v>0</v>
      </c>
      <c r="C114" s="96">
        <f>IF(A114="","",COUNTIF(Données!D114:I114,1))</f>
        <v>0</v>
      </c>
      <c r="D114" s="96">
        <f>IF(A114="","",COUNTIF(Données!J114:M114,1))</f>
        <v>0</v>
      </c>
      <c r="E114" s="97">
        <f t="shared" si="0"/>
        <v>0</v>
      </c>
      <c r="F114" s="98">
        <f>IF(A114="","",100*E114/(12-COUNTIF(Données!B114:M114,"A")))</f>
        <v>0</v>
      </c>
      <c r="G114" s="99">
        <f>IF(A114="","",COUNTIF(Données!N114:Q114,1))</f>
        <v>0</v>
      </c>
      <c r="H114" s="99">
        <f>IF(A114="","",COUNTIF(Données!R114:T114,1))</f>
        <v>0</v>
      </c>
      <c r="I114" s="100">
        <f>IF(A114="","",COUNTIF(Données!U114:AA114,1))</f>
        <v>0</v>
      </c>
      <c r="J114" s="99">
        <f>IF(A114="","",COUNTIF(Données!AB114:AG114,1))</f>
        <v>0</v>
      </c>
      <c r="K114" s="103">
        <f t="shared" si="1"/>
        <v>0</v>
      </c>
      <c r="L114" s="102">
        <f>IF(A114="","",100*K114/(20-COUNTIF(Données!N114:AG114,"A")))</f>
        <v>0</v>
      </c>
      <c r="M114" s="103">
        <f>IF(A114="","",COUNTIF(Données!B114:AG114,1))</f>
        <v>0</v>
      </c>
      <c r="N114" s="104">
        <f>IF(A114="","",100*M114/(32-COUNTIF(Données!B114:AG114,"A")))</f>
        <v>0</v>
      </c>
    </row>
    <row r="115" spans="1:14" ht="15.75">
      <c r="A115" s="85">
        <f>IF(Données!A115="","",Données!A115)</f>
        <v>0</v>
      </c>
      <c r="B115" s="86">
        <f>IF(A115="","",COUNTIF(Données!B115:C115,1))</f>
        <v>0</v>
      </c>
      <c r="C115" s="87">
        <f>IF(A115="","",COUNTIF(Données!D115:I115,1))</f>
        <v>0</v>
      </c>
      <c r="D115" s="87">
        <f>IF(A115="","",COUNTIF(Données!J115:M115,1))</f>
        <v>0</v>
      </c>
      <c r="E115" s="88">
        <f t="shared" si="0"/>
        <v>0</v>
      </c>
      <c r="F115" s="89">
        <f>IF(A115="","",100*E115/(12-COUNTIF(Données!B115:M115,"A")))</f>
        <v>0</v>
      </c>
      <c r="G115" s="87">
        <f>IF(A115="","",COUNTIF(Données!N115:Q115,1))</f>
        <v>0</v>
      </c>
      <c r="H115" s="87">
        <f>IF(A115="","",COUNTIF(Données!R115:T115,1))</f>
        <v>0</v>
      </c>
      <c r="I115" s="90">
        <f>IF(A115="","",COUNTIF(Données!U115:AA115,1))</f>
        <v>0</v>
      </c>
      <c r="J115" s="87">
        <f>IF(A115="","",COUNTIF(Données!AB115:AG115,1))</f>
        <v>0</v>
      </c>
      <c r="K115" s="88">
        <f t="shared" si="1"/>
        <v>0</v>
      </c>
      <c r="L115" s="91">
        <f>IF(A115="","",100*K115/(20-COUNTIF(Données!N115:AG115,"A")))</f>
        <v>0</v>
      </c>
      <c r="M115" s="92">
        <f>IF(A115="","",COUNTIF(Données!B115:AG115,1))</f>
        <v>0</v>
      </c>
      <c r="N115" s="93">
        <f>IF(A115="","",100*M115/(32-COUNTIF(Données!B115:AG115,"A")))</f>
        <v>0</v>
      </c>
    </row>
    <row r="116" spans="1:14" ht="15.75">
      <c r="A116" s="94">
        <f>IF(Données!A116="","",Données!A116)</f>
        <v>0</v>
      </c>
      <c r="B116" s="95">
        <f>IF(A116="","",COUNTIF(Données!B116:C116,1))</f>
        <v>0</v>
      </c>
      <c r="C116" s="96">
        <f>IF(A116="","",COUNTIF(Données!D116:I116,1))</f>
        <v>0</v>
      </c>
      <c r="D116" s="96">
        <f>IF(A116="","",COUNTIF(Données!J116:M116,1))</f>
        <v>0</v>
      </c>
      <c r="E116" s="97">
        <f t="shared" si="0"/>
        <v>0</v>
      </c>
      <c r="F116" s="98">
        <f>IF(A116="","",100*E116/(12-COUNTIF(Données!B116:M116,"A")))</f>
        <v>0</v>
      </c>
      <c r="G116" s="99">
        <f>IF(A116="","",COUNTIF(Données!N116:Q116,1))</f>
        <v>0</v>
      </c>
      <c r="H116" s="99">
        <f>IF(A116="","",COUNTIF(Données!R116:T116,1))</f>
        <v>0</v>
      </c>
      <c r="I116" s="100">
        <f>IF(A116="","",COUNTIF(Données!U116:AA116,1))</f>
        <v>0</v>
      </c>
      <c r="J116" s="99">
        <f>IF(A116="","",COUNTIF(Données!AB116:AG116,1))</f>
        <v>0</v>
      </c>
      <c r="K116" s="103">
        <f t="shared" si="1"/>
        <v>0</v>
      </c>
      <c r="L116" s="102">
        <f>IF(A116="","",100*K116/(20-COUNTIF(Données!N116:AG116,"A")))</f>
        <v>0</v>
      </c>
      <c r="M116" s="103">
        <f>IF(A116="","",COUNTIF(Données!B116:AG116,1))</f>
        <v>0</v>
      </c>
      <c r="N116" s="104">
        <f>IF(A116="","",100*M116/(32-COUNTIF(Données!B116:AG116,"A")))</f>
        <v>0</v>
      </c>
    </row>
    <row r="117" spans="1:14" ht="15.75">
      <c r="A117" s="85">
        <f>IF(Données!A117="","",Données!A117)</f>
        <v>0</v>
      </c>
      <c r="B117" s="86">
        <f>IF(A117="","",COUNTIF(Données!B117:C117,1))</f>
        <v>0</v>
      </c>
      <c r="C117" s="87">
        <f>IF(A117="","",COUNTIF(Données!D117:I117,1))</f>
        <v>0</v>
      </c>
      <c r="D117" s="87">
        <f>IF(A117="","",COUNTIF(Données!J117:M117,1))</f>
        <v>0</v>
      </c>
      <c r="E117" s="88">
        <f t="shared" si="0"/>
        <v>0</v>
      </c>
      <c r="F117" s="89">
        <f>IF(A117="","",100*E117/(12-COUNTIF(Données!B117:M117,"A")))</f>
        <v>0</v>
      </c>
      <c r="G117" s="87">
        <f>IF(A117="","",COUNTIF(Données!N117:Q117,1))</f>
        <v>0</v>
      </c>
      <c r="H117" s="87">
        <f>IF(A117="","",COUNTIF(Données!R117:T117,1))</f>
        <v>0</v>
      </c>
      <c r="I117" s="90">
        <f>IF(A117="","",COUNTIF(Données!U117:AA117,1))</f>
        <v>0</v>
      </c>
      <c r="J117" s="87">
        <f>IF(A117="","",COUNTIF(Données!AB117:AG117,1))</f>
        <v>0</v>
      </c>
      <c r="K117" s="88">
        <f t="shared" si="1"/>
        <v>0</v>
      </c>
      <c r="L117" s="91">
        <f>IF(A117="","",100*K117/(20-COUNTIF(Données!N117:AG117,"A")))</f>
        <v>0</v>
      </c>
      <c r="M117" s="92">
        <f>IF(A117="","",COUNTIF(Données!B117:AG117,1))</f>
        <v>0</v>
      </c>
      <c r="N117" s="93">
        <f>IF(A117="","",100*M117/(32-COUNTIF(Données!B117:AG117,"A")))</f>
        <v>0</v>
      </c>
    </row>
    <row r="118" spans="1:14" ht="15.75">
      <c r="A118" s="94">
        <f>IF(Données!A118="","",Données!A118)</f>
        <v>0</v>
      </c>
      <c r="B118" s="95">
        <f>IF(A118="","",COUNTIF(Données!B118:C118,1))</f>
        <v>0</v>
      </c>
      <c r="C118" s="96">
        <f>IF(A118="","",COUNTIF(Données!D118:I118,1))</f>
        <v>0</v>
      </c>
      <c r="D118" s="96">
        <f>IF(A118="","",COUNTIF(Données!J118:M118,1))</f>
        <v>0</v>
      </c>
      <c r="E118" s="97">
        <f t="shared" si="0"/>
        <v>0</v>
      </c>
      <c r="F118" s="98">
        <f>IF(A118="","",100*E118/(12-COUNTIF(Données!B118:M118,"A")))</f>
        <v>0</v>
      </c>
      <c r="G118" s="99">
        <f>IF(A118="","",COUNTIF(Données!N118:Q118,1))</f>
        <v>0</v>
      </c>
      <c r="H118" s="99">
        <f>IF(A118="","",COUNTIF(Données!R118:T118,1))</f>
        <v>0</v>
      </c>
      <c r="I118" s="100">
        <f>IF(A118="","",COUNTIF(Données!U118:AA118,1))</f>
        <v>0</v>
      </c>
      <c r="J118" s="99">
        <f>IF(A118="","",COUNTIF(Données!AB118:AG118,1))</f>
        <v>0</v>
      </c>
      <c r="K118" s="103">
        <f t="shared" si="1"/>
        <v>0</v>
      </c>
      <c r="L118" s="102">
        <f>IF(A118="","",100*K118/(20-COUNTIF(Données!N118:AG118,"A")))</f>
        <v>0</v>
      </c>
      <c r="M118" s="103">
        <f>IF(A118="","",COUNTIF(Données!B118:AG118,1))</f>
        <v>0</v>
      </c>
      <c r="N118" s="104">
        <f>IF(A118="","",100*M118/(32-COUNTIF(Données!B118:AG118,"A")))</f>
        <v>0</v>
      </c>
    </row>
    <row r="119" spans="1:14" ht="15.75">
      <c r="A119" s="85">
        <f>IF(Données!A119="","",Données!A119)</f>
        <v>0</v>
      </c>
      <c r="B119" s="86">
        <f>IF(A119="","",COUNTIF(Données!B119:C119,1))</f>
        <v>0</v>
      </c>
      <c r="C119" s="87">
        <f>IF(A119="","",COUNTIF(Données!D119:I119,1))</f>
        <v>0</v>
      </c>
      <c r="D119" s="87">
        <f>IF(A119="","",COUNTIF(Données!J119:M119,1))</f>
        <v>0</v>
      </c>
      <c r="E119" s="88">
        <f t="shared" si="0"/>
        <v>0</v>
      </c>
      <c r="F119" s="89">
        <f>IF(A119="","",100*E119/(12-COUNTIF(Données!B119:M119,"A")))</f>
        <v>0</v>
      </c>
      <c r="G119" s="87">
        <f>IF(A119="","",COUNTIF(Données!N119:Q119,1))</f>
        <v>0</v>
      </c>
      <c r="H119" s="87">
        <f>IF(A119="","",COUNTIF(Données!R119:T119,1))</f>
        <v>0</v>
      </c>
      <c r="I119" s="90">
        <f>IF(A119="","",COUNTIF(Données!U119:AA119,1))</f>
        <v>0</v>
      </c>
      <c r="J119" s="87">
        <f>IF(A119="","",COUNTIF(Données!AB119:AG119,1))</f>
        <v>0</v>
      </c>
      <c r="K119" s="88">
        <f t="shared" si="1"/>
        <v>0</v>
      </c>
      <c r="L119" s="91">
        <f>IF(A119="","",100*K119/(20-COUNTIF(Données!N119:AG119,"A")))</f>
        <v>0</v>
      </c>
      <c r="M119" s="92">
        <f>IF(A119="","",COUNTIF(Données!B119:AG119,1))</f>
        <v>0</v>
      </c>
      <c r="N119" s="93">
        <f>IF(A119="","",100*M119/(32-COUNTIF(Données!B119:AG119,"A")))</f>
        <v>0</v>
      </c>
    </row>
    <row r="120" spans="1:14" ht="15.75">
      <c r="A120" s="94">
        <f>IF(Données!A120="","",Données!A120)</f>
        <v>0</v>
      </c>
      <c r="B120" s="95">
        <f>IF(A120="","",COUNTIF(Données!B120:C120,1))</f>
        <v>0</v>
      </c>
      <c r="C120" s="96">
        <f>IF(A120="","",COUNTIF(Données!D120:I120,1))</f>
        <v>0</v>
      </c>
      <c r="D120" s="96">
        <f>IF(A120="","",COUNTIF(Données!J120:M120,1))</f>
        <v>0</v>
      </c>
      <c r="E120" s="97">
        <f t="shared" si="0"/>
        <v>0</v>
      </c>
      <c r="F120" s="98">
        <f>IF(A120="","",100*E120/(12-COUNTIF(Données!B120:M120,"A")))</f>
        <v>0</v>
      </c>
      <c r="G120" s="99">
        <f>IF(A120="","",COUNTIF(Données!N120:Q120,1))</f>
        <v>0</v>
      </c>
      <c r="H120" s="99">
        <f>IF(A120="","",COUNTIF(Données!R120:T120,1))</f>
        <v>0</v>
      </c>
      <c r="I120" s="100">
        <f>IF(A120="","",COUNTIF(Données!U120:AA120,1))</f>
        <v>0</v>
      </c>
      <c r="J120" s="99">
        <f>IF(A120="","",COUNTIF(Données!AB120:AG120,1))</f>
        <v>0</v>
      </c>
      <c r="K120" s="103">
        <f t="shared" si="1"/>
        <v>0</v>
      </c>
      <c r="L120" s="102">
        <f>IF(A120="","",100*K120/(20-COUNTIF(Données!N120:AG120,"A")))</f>
        <v>0</v>
      </c>
      <c r="M120" s="103">
        <f>IF(A120="","",COUNTIF(Données!B120:AG120,1))</f>
        <v>0</v>
      </c>
      <c r="N120" s="104">
        <f>IF(A120="","",100*M120/(32-COUNTIF(Données!B120:AG120,"A")))</f>
        <v>0</v>
      </c>
    </row>
    <row r="121" spans="1:14" ht="15.75">
      <c r="A121" s="85">
        <f>IF(Données!A121="","",Données!A121)</f>
        <v>0</v>
      </c>
      <c r="B121" s="86">
        <f>IF(A121="","",COUNTIF(Données!B121:C121,1))</f>
        <v>0</v>
      </c>
      <c r="C121" s="87">
        <f>IF(A121="","",COUNTIF(Données!D121:I121,1))</f>
        <v>0</v>
      </c>
      <c r="D121" s="87">
        <f>IF(A121="","",COUNTIF(Données!J121:M121,1))</f>
        <v>0</v>
      </c>
      <c r="E121" s="88">
        <f t="shared" si="0"/>
        <v>0</v>
      </c>
      <c r="F121" s="89">
        <f>IF(A121="","",100*E121/(12-COUNTIF(Données!B121:M121,"A")))</f>
        <v>0</v>
      </c>
      <c r="G121" s="87">
        <f>IF(A121="","",COUNTIF(Données!N121:Q121,1))</f>
        <v>0</v>
      </c>
      <c r="H121" s="87">
        <f>IF(A121="","",COUNTIF(Données!R121:T121,1))</f>
        <v>0</v>
      </c>
      <c r="I121" s="90">
        <f>IF(A121="","",COUNTIF(Données!U121:AA121,1))</f>
        <v>0</v>
      </c>
      <c r="J121" s="87">
        <f>IF(A121="","",COUNTIF(Données!AB121:AG121,1))</f>
        <v>0</v>
      </c>
      <c r="K121" s="88">
        <f t="shared" si="1"/>
        <v>0</v>
      </c>
      <c r="L121" s="91">
        <f>IF(A121="","",100*K121/(20-COUNTIF(Données!N121:AG121,"A")))</f>
        <v>0</v>
      </c>
      <c r="M121" s="92">
        <f>IF(A121="","",COUNTIF(Données!B121:AG121,1))</f>
        <v>0</v>
      </c>
      <c r="N121" s="93">
        <f>IF(A121="","",100*M121/(32-COUNTIF(Données!B121:AG121,"A")))</f>
        <v>0</v>
      </c>
    </row>
    <row r="122" spans="1:14" ht="15.75">
      <c r="A122" s="94">
        <f>IF(Données!A122="","",Données!A122)</f>
        <v>0</v>
      </c>
      <c r="B122" s="95">
        <f>IF(A122="","",COUNTIF(Données!B122:C122,1))</f>
        <v>0</v>
      </c>
      <c r="C122" s="96">
        <f>IF(A122="","",COUNTIF(Données!D122:I122,1))</f>
        <v>0</v>
      </c>
      <c r="D122" s="96">
        <f>IF(A122="","",COUNTIF(Données!J122:M122,1))</f>
        <v>0</v>
      </c>
      <c r="E122" s="97">
        <f t="shared" si="0"/>
        <v>0</v>
      </c>
      <c r="F122" s="98">
        <f>IF(A122="","",100*E122/(12-COUNTIF(Données!B122:M122,"A")))</f>
        <v>0</v>
      </c>
      <c r="G122" s="99">
        <f>IF(A122="","",COUNTIF(Données!N122:Q122,1))</f>
        <v>0</v>
      </c>
      <c r="H122" s="99">
        <f>IF(A122="","",COUNTIF(Données!R122:T122,1))</f>
        <v>0</v>
      </c>
      <c r="I122" s="100">
        <f>IF(A122="","",COUNTIF(Données!U122:AA122,1))</f>
        <v>0</v>
      </c>
      <c r="J122" s="99">
        <f>IF(A122="","",COUNTIF(Données!AB122:AG122,1))</f>
        <v>0</v>
      </c>
      <c r="K122" s="103">
        <f t="shared" si="1"/>
        <v>0</v>
      </c>
      <c r="L122" s="102">
        <f>IF(A122="","",100*K122/(20-COUNTIF(Données!N122:AG122,"A")))</f>
        <v>0</v>
      </c>
      <c r="M122" s="103">
        <f>IF(A122="","",COUNTIF(Données!B122:AG122,1))</f>
        <v>0</v>
      </c>
      <c r="N122" s="104">
        <f>IF(A122="","",100*M122/(32-COUNTIF(Données!B122:AG122,"A")))</f>
        <v>0</v>
      </c>
    </row>
    <row r="123" spans="1:14" ht="15.75">
      <c r="A123" s="85">
        <f>IF(Données!A123="","",Données!A123)</f>
        <v>0</v>
      </c>
      <c r="B123" s="86">
        <f>IF(A123="","",COUNTIF(Données!B123:C123,1))</f>
        <v>0</v>
      </c>
      <c r="C123" s="87">
        <f>IF(A123="","",COUNTIF(Données!D123:I123,1))</f>
        <v>0</v>
      </c>
      <c r="D123" s="87">
        <f>IF(A123="","",COUNTIF(Données!J123:M123,1))</f>
        <v>0</v>
      </c>
      <c r="E123" s="88">
        <f t="shared" si="0"/>
        <v>0</v>
      </c>
      <c r="F123" s="89">
        <f>IF(A123="","",100*E123/(12-COUNTIF(Données!B123:M123,"A")))</f>
        <v>0</v>
      </c>
      <c r="G123" s="87">
        <f>IF(A123="","",COUNTIF(Données!N123:Q123,1))</f>
        <v>0</v>
      </c>
      <c r="H123" s="87">
        <f>IF(A123="","",COUNTIF(Données!R123:T123,1))</f>
        <v>0</v>
      </c>
      <c r="I123" s="90">
        <f>IF(A123="","",COUNTIF(Données!U123:AA123,1))</f>
        <v>0</v>
      </c>
      <c r="J123" s="87">
        <f>IF(A123="","",COUNTIF(Données!AB123:AG123,1))</f>
        <v>0</v>
      </c>
      <c r="K123" s="88">
        <f t="shared" si="1"/>
        <v>0</v>
      </c>
      <c r="L123" s="91">
        <f>IF(A123="","",100*K123/(20-COUNTIF(Données!N123:AG123,"A")))</f>
        <v>0</v>
      </c>
      <c r="M123" s="92">
        <f>IF(A123="","",COUNTIF(Données!B123:AG123,1))</f>
        <v>0</v>
      </c>
      <c r="N123" s="93">
        <f>IF(A123="","",100*M123/(32-COUNTIF(Données!B123:AG123,"A")))</f>
        <v>0</v>
      </c>
    </row>
    <row r="124" spans="1:14" ht="15.75">
      <c r="A124" s="94">
        <f>IF(Données!A124="","",Données!A124)</f>
        <v>0</v>
      </c>
      <c r="B124" s="95">
        <f>IF(A124="","",COUNTIF(Données!B124:C124,1))</f>
        <v>0</v>
      </c>
      <c r="C124" s="96">
        <f>IF(A124="","",COUNTIF(Données!D124:I124,1))</f>
        <v>0</v>
      </c>
      <c r="D124" s="96">
        <f>IF(A124="","",COUNTIF(Données!J124:M124,1))</f>
        <v>0</v>
      </c>
      <c r="E124" s="97">
        <f t="shared" si="0"/>
        <v>0</v>
      </c>
      <c r="F124" s="98">
        <f>IF(A124="","",100*E124/(12-COUNTIF(Données!B124:M124,"A")))</f>
        <v>0</v>
      </c>
      <c r="G124" s="99">
        <f>IF(A124="","",COUNTIF(Données!N124:Q124,1))</f>
        <v>0</v>
      </c>
      <c r="H124" s="99">
        <f>IF(A124="","",COUNTIF(Données!R124:T124,1))</f>
        <v>0</v>
      </c>
      <c r="I124" s="100">
        <f>IF(A124="","",COUNTIF(Données!U124:AA124,1))</f>
        <v>0</v>
      </c>
      <c r="J124" s="99">
        <f>IF(A124="","",COUNTIF(Données!AB124:AG124,1))</f>
        <v>0</v>
      </c>
      <c r="K124" s="103">
        <f t="shared" si="1"/>
        <v>0</v>
      </c>
      <c r="L124" s="102">
        <f>IF(A124="","",100*K124/(20-COUNTIF(Données!N124:AG124,"A")))</f>
        <v>0</v>
      </c>
      <c r="M124" s="103">
        <f>IF(A124="","",COUNTIF(Données!B124:AG124,1))</f>
        <v>0</v>
      </c>
      <c r="N124" s="104">
        <f>IF(A124="","",100*M124/(32-COUNTIF(Données!B124:AG124,"A")))</f>
        <v>0</v>
      </c>
    </row>
    <row r="125" spans="1:14" ht="15.75">
      <c r="A125" s="85">
        <f>IF(Données!A125="","",Données!A125)</f>
        <v>0</v>
      </c>
      <c r="B125" s="86">
        <f>IF(A125="","",COUNTIF(Données!B125:C125,1))</f>
        <v>0</v>
      </c>
      <c r="C125" s="87">
        <f>IF(A125="","",COUNTIF(Données!D125:I125,1))</f>
        <v>0</v>
      </c>
      <c r="D125" s="87">
        <f>IF(A125="","",COUNTIF(Données!J125:M125,1))</f>
        <v>0</v>
      </c>
      <c r="E125" s="88">
        <f t="shared" si="0"/>
        <v>0</v>
      </c>
      <c r="F125" s="89">
        <f>IF(A125="","",100*E125/(12-COUNTIF(Données!B125:M125,"A")))</f>
        <v>0</v>
      </c>
      <c r="G125" s="87">
        <f>IF(A125="","",COUNTIF(Données!N125:Q125,1))</f>
        <v>0</v>
      </c>
      <c r="H125" s="87">
        <f>IF(A125="","",COUNTIF(Données!R125:T125,1))</f>
        <v>0</v>
      </c>
      <c r="I125" s="90">
        <f>IF(A125="","",COUNTIF(Données!U125:AA125,1))</f>
        <v>0</v>
      </c>
      <c r="J125" s="87">
        <f>IF(A125="","",COUNTIF(Données!AB125:AG125,1))</f>
        <v>0</v>
      </c>
      <c r="K125" s="88">
        <f t="shared" si="1"/>
        <v>0</v>
      </c>
      <c r="L125" s="91">
        <f>IF(A125="","",100*K125/(20-COUNTIF(Données!N125:AG125,"A")))</f>
        <v>0</v>
      </c>
      <c r="M125" s="92">
        <f>IF(A125="","",COUNTIF(Données!B125:AG125,1))</f>
        <v>0</v>
      </c>
      <c r="N125" s="93">
        <f>IF(A125="","",100*M125/(32-COUNTIF(Données!B125:AG125,"A")))</f>
        <v>0</v>
      </c>
    </row>
    <row r="126" spans="1:14" ht="15.75">
      <c r="A126" s="94">
        <f>IF(Données!A126="","",Données!A126)</f>
        <v>0</v>
      </c>
      <c r="B126" s="95">
        <f>IF(A126="","",COUNTIF(Données!B126:C126,1))</f>
        <v>0</v>
      </c>
      <c r="C126" s="96">
        <f>IF(A126="","",COUNTIF(Données!D126:I126,1))</f>
        <v>0</v>
      </c>
      <c r="D126" s="96">
        <f>IF(A126="","",COUNTIF(Données!J126:M126,1))</f>
        <v>0</v>
      </c>
      <c r="E126" s="97">
        <f t="shared" si="0"/>
        <v>0</v>
      </c>
      <c r="F126" s="98">
        <f>IF(A126="","",100*E126/(12-COUNTIF(Données!B126:M126,"A")))</f>
        <v>0</v>
      </c>
      <c r="G126" s="99">
        <f>IF(A126="","",COUNTIF(Données!N126:Q126,1))</f>
        <v>0</v>
      </c>
      <c r="H126" s="99">
        <f>IF(A126="","",COUNTIF(Données!R126:T126,1))</f>
        <v>0</v>
      </c>
      <c r="I126" s="100">
        <f>IF(A126="","",COUNTIF(Données!U126:AA126,1))</f>
        <v>0</v>
      </c>
      <c r="J126" s="99">
        <f>IF(A126="","",COUNTIF(Données!AB126:AG126,1))</f>
        <v>0</v>
      </c>
      <c r="K126" s="103">
        <f t="shared" si="1"/>
        <v>0</v>
      </c>
      <c r="L126" s="102">
        <f>IF(A126="","",100*K126/(20-COUNTIF(Données!N126:AG126,"A")))</f>
        <v>0</v>
      </c>
      <c r="M126" s="103">
        <f>IF(A126="","",COUNTIF(Données!B126:AG126,1))</f>
        <v>0</v>
      </c>
      <c r="N126" s="104">
        <f>IF(A126="","",100*M126/(32-COUNTIF(Données!B126:AG126,"A")))</f>
        <v>0</v>
      </c>
    </row>
    <row r="127" spans="1:14" ht="15.75">
      <c r="A127" s="85">
        <f>IF(Données!A127="","",Données!A127)</f>
        <v>0</v>
      </c>
      <c r="B127" s="86">
        <f>IF(A127="","",COUNTIF(Données!B127:C127,1))</f>
        <v>0</v>
      </c>
      <c r="C127" s="87">
        <f>IF(A127="","",COUNTIF(Données!D127:I127,1))</f>
        <v>0</v>
      </c>
      <c r="D127" s="87">
        <f>IF(A127="","",COUNTIF(Données!J127:M127,1))</f>
        <v>0</v>
      </c>
      <c r="E127" s="88">
        <f t="shared" si="0"/>
        <v>0</v>
      </c>
      <c r="F127" s="89">
        <f>IF(A127="","",100*E127/(12-COUNTIF(Données!B127:M127,"A")))</f>
        <v>0</v>
      </c>
      <c r="G127" s="87">
        <f>IF(A127="","",COUNTIF(Données!N127:Q127,1))</f>
        <v>0</v>
      </c>
      <c r="H127" s="87">
        <f>IF(A127="","",COUNTIF(Données!R127:T127,1))</f>
        <v>0</v>
      </c>
      <c r="I127" s="90">
        <f>IF(A127="","",COUNTIF(Données!U127:AA127,1))</f>
        <v>0</v>
      </c>
      <c r="J127" s="87">
        <f>IF(A127="","",COUNTIF(Données!AB127:AG127,1))</f>
        <v>0</v>
      </c>
      <c r="K127" s="88">
        <f t="shared" si="1"/>
        <v>0</v>
      </c>
      <c r="L127" s="91">
        <f>IF(A127="","",100*K127/(20-COUNTIF(Données!N127:AG127,"A")))</f>
        <v>0</v>
      </c>
      <c r="M127" s="92">
        <f>IF(A127="","",COUNTIF(Données!B127:AG127,1))</f>
        <v>0</v>
      </c>
      <c r="N127" s="93">
        <f>IF(A127="","",100*M127/(32-COUNTIF(Données!B127:AG127,"A")))</f>
        <v>0</v>
      </c>
    </row>
    <row r="128" spans="1:14" ht="15.75">
      <c r="A128" s="94">
        <f>IF(Données!A128="","",Données!A128)</f>
        <v>0</v>
      </c>
      <c r="B128" s="95">
        <f>IF(A128="","",COUNTIF(Données!B128:C128,1))</f>
        <v>0</v>
      </c>
      <c r="C128" s="96">
        <f>IF(A128="","",COUNTIF(Données!D128:I128,1))</f>
        <v>0</v>
      </c>
      <c r="D128" s="96">
        <f>IF(A128="","",COUNTIF(Données!J128:M128,1))</f>
        <v>0</v>
      </c>
      <c r="E128" s="97">
        <f t="shared" si="0"/>
        <v>0</v>
      </c>
      <c r="F128" s="98">
        <f>IF(A128="","",100*E128/(12-COUNTIF(Données!B128:M128,"A")))</f>
        <v>0</v>
      </c>
      <c r="G128" s="99">
        <f>IF(A128="","",COUNTIF(Données!N128:Q128,1))</f>
        <v>0</v>
      </c>
      <c r="H128" s="99">
        <f>IF(A128="","",COUNTIF(Données!R128:T128,1))</f>
        <v>0</v>
      </c>
      <c r="I128" s="100">
        <f>IF(A128="","",COUNTIF(Données!U128:AA128,1))</f>
        <v>0</v>
      </c>
      <c r="J128" s="99">
        <f>IF(A128="","",COUNTIF(Données!AB128:AG128,1))</f>
        <v>0</v>
      </c>
      <c r="K128" s="103">
        <f t="shared" si="1"/>
        <v>0</v>
      </c>
      <c r="L128" s="102">
        <f>IF(A128="","",100*K128/(20-COUNTIF(Données!N128:AG128,"A")))</f>
        <v>0</v>
      </c>
      <c r="M128" s="103">
        <f>IF(A128="","",COUNTIF(Données!B128:AG128,1))</f>
        <v>0</v>
      </c>
      <c r="N128" s="104">
        <f>IF(A128="","",100*M128/(32-COUNTIF(Données!B128:AG128,"A")))</f>
        <v>0</v>
      </c>
    </row>
    <row r="129" spans="1:14" ht="15.75">
      <c r="A129" s="85">
        <f>IF(Données!A129="","",Données!A129)</f>
        <v>0</v>
      </c>
      <c r="B129" s="86">
        <f>IF(A129="","",COUNTIF(Données!B129:C129,1))</f>
        <v>0</v>
      </c>
      <c r="C129" s="87">
        <f>IF(A129="","",COUNTIF(Données!D129:I129,1))</f>
        <v>0</v>
      </c>
      <c r="D129" s="87">
        <f>IF(A129="","",COUNTIF(Données!J129:M129,1))</f>
        <v>0</v>
      </c>
      <c r="E129" s="88">
        <f t="shared" si="0"/>
        <v>0</v>
      </c>
      <c r="F129" s="89">
        <f>IF(A129="","",100*E129/(12-COUNTIF(Données!B129:M129,"A")))</f>
        <v>0</v>
      </c>
      <c r="G129" s="87">
        <f>IF(A129="","",COUNTIF(Données!N129:Q129,1))</f>
        <v>0</v>
      </c>
      <c r="H129" s="87">
        <f>IF(A129="","",COUNTIF(Données!R129:T129,1))</f>
        <v>0</v>
      </c>
      <c r="I129" s="90">
        <f>IF(A129="","",COUNTIF(Données!U129:AA129,1))</f>
        <v>0</v>
      </c>
      <c r="J129" s="87">
        <f>IF(A129="","",COUNTIF(Données!AB129:AG129,1))</f>
        <v>0</v>
      </c>
      <c r="K129" s="88">
        <f t="shared" si="1"/>
        <v>0</v>
      </c>
      <c r="L129" s="91">
        <f>IF(A129="","",100*K129/(20-COUNTIF(Données!N129:AG129,"A")))</f>
        <v>0</v>
      </c>
      <c r="M129" s="92">
        <f>IF(A129="","",COUNTIF(Données!B129:AG129,1))</f>
        <v>0</v>
      </c>
      <c r="N129" s="93">
        <f>IF(A129="","",100*M129/(32-COUNTIF(Données!B129:AG129,"A")))</f>
        <v>0</v>
      </c>
    </row>
    <row r="130" spans="1:14" ht="15.75">
      <c r="A130" s="94">
        <f>IF(Données!A130="","",Données!A130)</f>
        <v>0</v>
      </c>
      <c r="B130" s="95">
        <f>IF(A130="","",COUNTIF(Données!B130:C130,1))</f>
        <v>0</v>
      </c>
      <c r="C130" s="96">
        <f>IF(A130="","",COUNTIF(Données!D130:I130,1))</f>
        <v>0</v>
      </c>
      <c r="D130" s="96">
        <f>IF(A130="","",COUNTIF(Données!J130:M130,1))</f>
        <v>0</v>
      </c>
      <c r="E130" s="97">
        <f t="shared" si="0"/>
        <v>0</v>
      </c>
      <c r="F130" s="98">
        <f>IF(A130="","",100*E130/(12-COUNTIF(Données!B130:M130,"A")))</f>
        <v>0</v>
      </c>
      <c r="G130" s="99">
        <f>IF(A130="","",COUNTIF(Données!N130:Q130,1))</f>
        <v>0</v>
      </c>
      <c r="H130" s="99">
        <f>IF(A130="","",COUNTIF(Données!R130:T130,1))</f>
        <v>0</v>
      </c>
      <c r="I130" s="100">
        <f>IF(A130="","",COUNTIF(Données!U130:AA130,1))</f>
        <v>0</v>
      </c>
      <c r="J130" s="99">
        <f>IF(A130="","",COUNTIF(Données!AB130:AG130,1))</f>
        <v>0</v>
      </c>
      <c r="K130" s="103">
        <f t="shared" si="1"/>
        <v>0</v>
      </c>
      <c r="L130" s="102">
        <f>IF(A130="","",100*K130/(20-COUNTIF(Données!N130:AG130,"A")))</f>
        <v>0</v>
      </c>
      <c r="M130" s="103">
        <f>IF(A130="","",COUNTIF(Données!B130:AG130,1))</f>
        <v>0</v>
      </c>
      <c r="N130" s="104">
        <f>IF(A130="","",100*M130/(32-COUNTIF(Données!B130:AG130,"A")))</f>
        <v>0</v>
      </c>
    </row>
    <row r="131" spans="1:14" ht="15.75">
      <c r="A131" s="85">
        <f>IF(Données!A131="","",Données!A131)</f>
        <v>0</v>
      </c>
      <c r="B131" s="86">
        <f>IF(A131="","",COUNTIF(Données!B131:C131,1))</f>
        <v>0</v>
      </c>
      <c r="C131" s="87">
        <f>IF(A131="","",COUNTIF(Données!D131:I131,1))</f>
        <v>0</v>
      </c>
      <c r="D131" s="87">
        <f>IF(A131="","",COUNTIF(Données!J131:M131,1))</f>
        <v>0</v>
      </c>
      <c r="E131" s="88">
        <f t="shared" si="0"/>
        <v>0</v>
      </c>
      <c r="F131" s="89">
        <f>IF(A131="","",100*E131/(12-COUNTIF(Données!B131:M131,"A")))</f>
        <v>0</v>
      </c>
      <c r="G131" s="87">
        <f>IF(A131="","",COUNTIF(Données!N131:Q131,1))</f>
        <v>0</v>
      </c>
      <c r="H131" s="87">
        <f>IF(A131="","",COUNTIF(Données!R131:T131,1))</f>
        <v>0</v>
      </c>
      <c r="I131" s="90">
        <f>IF(A131="","",COUNTIF(Données!U131:AA131,1))</f>
        <v>0</v>
      </c>
      <c r="J131" s="87">
        <f>IF(A131="","",COUNTIF(Données!AB131:AG131,1))</f>
        <v>0</v>
      </c>
      <c r="K131" s="88">
        <f t="shared" si="1"/>
        <v>0</v>
      </c>
      <c r="L131" s="91">
        <f>IF(A131="","",100*K131/(20-COUNTIF(Données!N131:AG131,"A")))</f>
        <v>0</v>
      </c>
      <c r="M131" s="92">
        <f>IF(A131="","",COUNTIF(Données!B131:AG131,1))</f>
        <v>0</v>
      </c>
      <c r="N131" s="93">
        <f>IF(A131="","",100*M131/(32-COUNTIF(Données!B131:AG131,"A")))</f>
        <v>0</v>
      </c>
    </row>
    <row r="132" spans="1:14" ht="15.75">
      <c r="A132" s="94">
        <f>IF(Données!A132="","",Données!A132)</f>
        <v>0</v>
      </c>
      <c r="B132" s="95">
        <f>IF(A132="","",COUNTIF(Données!B132:C132,1))</f>
        <v>0</v>
      </c>
      <c r="C132" s="96">
        <f>IF(A132="","",COUNTIF(Données!D132:I132,1))</f>
        <v>0</v>
      </c>
      <c r="D132" s="96">
        <f>IF(A132="","",COUNTIF(Données!J132:M132,1))</f>
        <v>0</v>
      </c>
      <c r="E132" s="97">
        <f t="shared" si="0"/>
        <v>0</v>
      </c>
      <c r="F132" s="98">
        <f>IF(A132="","",100*E132/(12-COUNTIF(Données!B132:M132,"A")))</f>
        <v>0</v>
      </c>
      <c r="G132" s="99">
        <f>IF(A132="","",COUNTIF(Données!N132:Q132,1))</f>
        <v>0</v>
      </c>
      <c r="H132" s="99">
        <f>IF(A132="","",COUNTIF(Données!R132:T132,1))</f>
        <v>0</v>
      </c>
      <c r="I132" s="100">
        <f>IF(A132="","",COUNTIF(Données!U132:AA132,1))</f>
        <v>0</v>
      </c>
      <c r="J132" s="99">
        <f>IF(A132="","",COUNTIF(Données!AB132:AG132,1))</f>
        <v>0</v>
      </c>
      <c r="K132" s="103">
        <f t="shared" si="1"/>
        <v>0</v>
      </c>
      <c r="L132" s="102">
        <f>IF(A132="","",100*K132/(20-COUNTIF(Données!N132:AG132,"A")))</f>
        <v>0</v>
      </c>
      <c r="M132" s="103">
        <f>IF(A132="","",COUNTIF(Données!B132:AG132,1))</f>
        <v>0</v>
      </c>
      <c r="N132" s="104">
        <f>IF(A132="","",100*M132/(32-COUNTIF(Données!B132:AG132,"A")))</f>
        <v>0</v>
      </c>
    </row>
    <row r="133" spans="1:14" ht="15.75">
      <c r="A133" s="85">
        <f>IF(Données!A133="","",Données!A133)</f>
        <v>0</v>
      </c>
      <c r="B133" s="86">
        <f>IF(A133="","",COUNTIF(Données!B133:C133,1))</f>
        <v>0</v>
      </c>
      <c r="C133" s="87">
        <f>IF(A133="","",COUNTIF(Données!D133:I133,1))</f>
        <v>0</v>
      </c>
      <c r="D133" s="87">
        <f>IF(A133="","",COUNTIF(Données!J133:M133,1))</f>
        <v>0</v>
      </c>
      <c r="E133" s="88">
        <f t="shared" si="0"/>
        <v>0</v>
      </c>
      <c r="F133" s="89">
        <f>IF(A133="","",100*E133/(12-COUNTIF(Données!B133:M133,"A")))</f>
        <v>0</v>
      </c>
      <c r="G133" s="87">
        <f>IF(A133="","",COUNTIF(Données!N133:Q133,1))</f>
        <v>0</v>
      </c>
      <c r="H133" s="87">
        <f>IF(A133="","",COUNTIF(Données!R133:T133,1))</f>
        <v>0</v>
      </c>
      <c r="I133" s="90">
        <f>IF(A133="","",COUNTIF(Données!U133:AA133,1))</f>
        <v>0</v>
      </c>
      <c r="J133" s="87">
        <f>IF(A133="","",COUNTIF(Données!AB133:AG133,1))</f>
        <v>0</v>
      </c>
      <c r="K133" s="88">
        <f t="shared" si="1"/>
        <v>0</v>
      </c>
      <c r="L133" s="91">
        <f>IF(A133="","",100*K133/(20-COUNTIF(Données!N133:AG133,"A")))</f>
        <v>0</v>
      </c>
      <c r="M133" s="92">
        <f>IF(A133="","",COUNTIF(Données!B133:AG133,1))</f>
        <v>0</v>
      </c>
      <c r="N133" s="93">
        <f>IF(A133="","",100*M133/(32-COUNTIF(Données!B133:AG133,"A")))</f>
        <v>0</v>
      </c>
    </row>
    <row r="134" spans="1:14" ht="15.75">
      <c r="A134" s="94">
        <f>IF(Données!A134="","",Données!A134)</f>
        <v>0</v>
      </c>
      <c r="B134" s="95">
        <f>IF(A134="","",COUNTIF(Données!B134:C134,1))</f>
        <v>0</v>
      </c>
      <c r="C134" s="96">
        <f>IF(A134="","",COUNTIF(Données!D134:I134,1))</f>
        <v>0</v>
      </c>
      <c r="D134" s="96">
        <f>IF(A134="","",COUNTIF(Données!J134:M134,1))</f>
        <v>0</v>
      </c>
      <c r="E134" s="97">
        <f t="shared" si="0"/>
        <v>0</v>
      </c>
      <c r="F134" s="98">
        <f>IF(A134="","",100*E134/(12-COUNTIF(Données!B134:M134,"A")))</f>
        <v>0</v>
      </c>
      <c r="G134" s="99">
        <f>IF(A134="","",COUNTIF(Données!N134:Q134,1))</f>
        <v>0</v>
      </c>
      <c r="H134" s="99">
        <f>IF(A134="","",COUNTIF(Données!R134:T134,1))</f>
        <v>0</v>
      </c>
      <c r="I134" s="100">
        <f>IF(A134="","",COUNTIF(Données!U134:AA134,1))</f>
        <v>0</v>
      </c>
      <c r="J134" s="99">
        <f>IF(A134="","",COUNTIF(Données!AB134:AG134,1))</f>
        <v>0</v>
      </c>
      <c r="K134" s="103">
        <f t="shared" si="1"/>
        <v>0</v>
      </c>
      <c r="L134" s="102">
        <f>IF(A134="","",100*K134/(20-COUNTIF(Données!N134:AG134,"A")))</f>
        <v>0</v>
      </c>
      <c r="M134" s="103">
        <f>IF(A134="","",COUNTIF(Données!B134:AG134,1))</f>
        <v>0</v>
      </c>
      <c r="N134" s="104">
        <f>IF(A134="","",100*M134/(32-COUNTIF(Données!B134:AG134,"A")))</f>
        <v>0</v>
      </c>
    </row>
    <row r="135" spans="1:14" ht="15.75">
      <c r="A135" s="85">
        <f>IF(Données!A135="","",Données!A135)</f>
        <v>0</v>
      </c>
      <c r="B135" s="86">
        <f>IF(A135="","",COUNTIF(Données!B135:C135,1))</f>
        <v>0</v>
      </c>
      <c r="C135" s="87">
        <f>IF(A135="","",COUNTIF(Données!D135:I135,1))</f>
        <v>0</v>
      </c>
      <c r="D135" s="87">
        <f>IF(A135="","",COUNTIF(Données!J135:M135,1))</f>
        <v>0</v>
      </c>
      <c r="E135" s="88">
        <f t="shared" si="0"/>
        <v>0</v>
      </c>
      <c r="F135" s="89">
        <f>IF(A135="","",100*E135/(12-COUNTIF(Données!B135:M135,"A")))</f>
        <v>0</v>
      </c>
      <c r="G135" s="87">
        <f>IF(A135="","",COUNTIF(Données!N135:Q135,1))</f>
        <v>0</v>
      </c>
      <c r="H135" s="87">
        <f>IF(A135="","",COUNTIF(Données!R135:T135,1))</f>
        <v>0</v>
      </c>
      <c r="I135" s="90">
        <f>IF(A135="","",COUNTIF(Données!U135:AA135,1))</f>
        <v>0</v>
      </c>
      <c r="J135" s="87">
        <f>IF(A135="","",COUNTIF(Données!AB135:AG135,1))</f>
        <v>0</v>
      </c>
      <c r="K135" s="88">
        <f t="shared" si="1"/>
        <v>0</v>
      </c>
      <c r="L135" s="91">
        <f>IF(A135="","",100*K135/(20-COUNTIF(Données!N135:AG135,"A")))</f>
        <v>0</v>
      </c>
      <c r="M135" s="92">
        <f>IF(A135="","",COUNTIF(Données!B135:AG135,1))</f>
        <v>0</v>
      </c>
      <c r="N135" s="93">
        <f>IF(A135="","",100*M135/(32-COUNTIF(Données!B135:AG135,"A")))</f>
        <v>0</v>
      </c>
    </row>
    <row r="136" spans="1:14" ht="15.75">
      <c r="A136" s="94">
        <f>IF(Données!A136="","",Données!A136)</f>
        <v>0</v>
      </c>
      <c r="B136" s="95">
        <f>IF(A136="","",COUNTIF(Données!B136:C136,1))</f>
        <v>0</v>
      </c>
      <c r="C136" s="96">
        <f>IF(A136="","",COUNTIF(Données!D136:I136,1))</f>
        <v>0</v>
      </c>
      <c r="D136" s="96">
        <f>IF(A136="","",COUNTIF(Données!J136:M136,1))</f>
        <v>0</v>
      </c>
      <c r="E136" s="97">
        <f t="shared" si="0"/>
        <v>0</v>
      </c>
      <c r="F136" s="98">
        <f>IF(A136="","",100*E136/(12-COUNTIF(Données!B136:M136,"A")))</f>
        <v>0</v>
      </c>
      <c r="G136" s="99">
        <f>IF(A136="","",COUNTIF(Données!N136:Q136,1))</f>
        <v>0</v>
      </c>
      <c r="H136" s="99">
        <f>IF(A136="","",COUNTIF(Données!R136:T136,1))</f>
        <v>0</v>
      </c>
      <c r="I136" s="100">
        <f>IF(A136="","",COUNTIF(Données!U136:AA136,1))</f>
        <v>0</v>
      </c>
      <c r="J136" s="99">
        <f>IF(A136="","",COUNTIF(Données!AB136:AG136,1))</f>
        <v>0</v>
      </c>
      <c r="K136" s="103">
        <f t="shared" si="1"/>
        <v>0</v>
      </c>
      <c r="L136" s="102">
        <f>IF(A136="","",100*K136/(20-COUNTIF(Données!N136:AG136,"A")))</f>
        <v>0</v>
      </c>
      <c r="M136" s="103">
        <f>IF(A136="","",COUNTIF(Données!B136:AG136,1))</f>
        <v>0</v>
      </c>
      <c r="N136" s="104">
        <f>IF(A136="","",100*M136/(32-COUNTIF(Données!B136:AG136,"A")))</f>
        <v>0</v>
      </c>
    </row>
    <row r="137" spans="1:14" ht="15.75">
      <c r="A137" s="85">
        <f>IF(Données!A137="","",Données!A137)</f>
        <v>0</v>
      </c>
      <c r="B137" s="86">
        <f>IF(A137="","",COUNTIF(Données!B137:C137,1))</f>
        <v>0</v>
      </c>
      <c r="C137" s="87">
        <f>IF(A137="","",COUNTIF(Données!D137:I137,1))</f>
        <v>0</v>
      </c>
      <c r="D137" s="87">
        <f>IF(A137="","",COUNTIF(Données!J137:M137,1))</f>
        <v>0</v>
      </c>
      <c r="E137" s="88">
        <f t="shared" si="0"/>
        <v>0</v>
      </c>
      <c r="F137" s="89">
        <f>IF(A137="","",100*E137/(12-COUNTIF(Données!B137:M137,"A")))</f>
        <v>0</v>
      </c>
      <c r="G137" s="87">
        <f>IF(A137="","",COUNTIF(Données!N137:Q137,1))</f>
        <v>0</v>
      </c>
      <c r="H137" s="87">
        <f>IF(A137="","",COUNTIF(Données!R137:T137,1))</f>
        <v>0</v>
      </c>
      <c r="I137" s="90">
        <f>IF(A137="","",COUNTIF(Données!U137:AA137,1))</f>
        <v>0</v>
      </c>
      <c r="J137" s="87">
        <f>IF(A137="","",COUNTIF(Données!AB137:AG137,1))</f>
        <v>0</v>
      </c>
      <c r="K137" s="88">
        <f t="shared" si="1"/>
        <v>0</v>
      </c>
      <c r="L137" s="91">
        <f>IF(A137="","",100*K137/(20-COUNTIF(Données!N137:AG137,"A")))</f>
        <v>0</v>
      </c>
      <c r="M137" s="92">
        <f>IF(A137="","",COUNTIF(Données!B137:AG137,1))</f>
        <v>0</v>
      </c>
      <c r="N137" s="93">
        <f>IF(A137="","",100*M137/(32-COUNTIF(Données!B137:AG137,"A")))</f>
        <v>0</v>
      </c>
    </row>
    <row r="138" spans="1:14" ht="15.75">
      <c r="A138" s="94">
        <f>IF(Données!A138="","",Données!A138)</f>
        <v>0</v>
      </c>
      <c r="B138" s="95">
        <f>IF(A138="","",COUNTIF(Données!B138:C138,1))</f>
        <v>0</v>
      </c>
      <c r="C138" s="96">
        <f>IF(A138="","",COUNTIF(Données!D138:I138,1))</f>
        <v>0</v>
      </c>
      <c r="D138" s="96">
        <f>IF(A138="","",COUNTIF(Données!J138:M138,1))</f>
        <v>0</v>
      </c>
      <c r="E138" s="97">
        <f t="shared" si="0"/>
        <v>0</v>
      </c>
      <c r="F138" s="98">
        <f>IF(A138="","",100*E138/(12-COUNTIF(Données!B138:M138,"A")))</f>
        <v>0</v>
      </c>
      <c r="G138" s="99">
        <f>IF(A138="","",COUNTIF(Données!N138:Q138,1))</f>
        <v>0</v>
      </c>
      <c r="H138" s="99">
        <f>IF(A138="","",COUNTIF(Données!R138:T138,1))</f>
        <v>0</v>
      </c>
      <c r="I138" s="100">
        <f>IF(A138="","",COUNTIF(Données!U138:AA138,1))</f>
        <v>0</v>
      </c>
      <c r="J138" s="99">
        <f>IF(A138="","",COUNTIF(Données!AB138:AG138,1))</f>
        <v>0</v>
      </c>
      <c r="K138" s="103">
        <f t="shared" si="1"/>
        <v>0</v>
      </c>
      <c r="L138" s="102">
        <f>IF(A138="","",100*K138/(20-COUNTIF(Données!N138:AG138,"A")))</f>
        <v>0</v>
      </c>
      <c r="M138" s="103">
        <f>IF(A138="","",COUNTIF(Données!B138:AG138,1))</f>
        <v>0</v>
      </c>
      <c r="N138" s="104">
        <f>IF(A138="","",100*M138/(32-COUNTIF(Données!B138:AG138,"A")))</f>
        <v>0</v>
      </c>
    </row>
    <row r="139" spans="1:14" ht="15.75">
      <c r="A139" s="85">
        <f>IF(Données!A139="","",Données!A139)</f>
        <v>0</v>
      </c>
      <c r="B139" s="86">
        <f>IF(A139="","",COUNTIF(Données!B139:C139,1))</f>
        <v>0</v>
      </c>
      <c r="C139" s="87">
        <f>IF(A139="","",COUNTIF(Données!D139:I139,1))</f>
        <v>0</v>
      </c>
      <c r="D139" s="87">
        <f>IF(A139="","",COUNTIF(Données!J139:M139,1))</f>
        <v>0</v>
      </c>
      <c r="E139" s="88">
        <f t="shared" si="0"/>
        <v>0</v>
      </c>
      <c r="F139" s="89">
        <f>IF(A139="","",100*E139/(12-COUNTIF(Données!B139:M139,"A")))</f>
        <v>0</v>
      </c>
      <c r="G139" s="87">
        <f>IF(A139="","",COUNTIF(Données!N139:Q139,1))</f>
        <v>0</v>
      </c>
      <c r="H139" s="87">
        <f>IF(A139="","",COUNTIF(Données!R139:T139,1))</f>
        <v>0</v>
      </c>
      <c r="I139" s="90">
        <f>IF(A139="","",COUNTIF(Données!U139:AA139,1))</f>
        <v>0</v>
      </c>
      <c r="J139" s="87">
        <f>IF(A139="","",COUNTIF(Données!AB139:AG139,1))</f>
        <v>0</v>
      </c>
      <c r="K139" s="88">
        <f t="shared" si="1"/>
        <v>0</v>
      </c>
      <c r="L139" s="91">
        <f>IF(A139="","",100*K139/(20-COUNTIF(Données!N139:AG139,"A")))</f>
        <v>0</v>
      </c>
      <c r="M139" s="92">
        <f>IF(A139="","",COUNTIF(Données!B139:AG139,1))</f>
        <v>0</v>
      </c>
      <c r="N139" s="93">
        <f>IF(A139="","",100*M139/(32-COUNTIF(Données!B139:AG139,"A")))</f>
        <v>0</v>
      </c>
    </row>
    <row r="140" spans="1:14" ht="15.75">
      <c r="A140" s="94">
        <f>IF(Données!A140="","",Données!A140)</f>
        <v>0</v>
      </c>
      <c r="B140" s="95">
        <f>IF(A140="","",COUNTIF(Données!B140:C140,1))</f>
        <v>0</v>
      </c>
      <c r="C140" s="96">
        <f>IF(A140="","",COUNTIF(Données!D140:I140,1))</f>
        <v>0</v>
      </c>
      <c r="D140" s="96">
        <f>IF(A140="","",COUNTIF(Données!J140:M140,1))</f>
        <v>0</v>
      </c>
      <c r="E140" s="97">
        <f t="shared" si="0"/>
        <v>0</v>
      </c>
      <c r="F140" s="98">
        <f>IF(A140="","",100*E140/(12-COUNTIF(Données!B140:M140,"A")))</f>
        <v>0</v>
      </c>
      <c r="G140" s="99">
        <f>IF(A140="","",COUNTIF(Données!N140:Q140,1))</f>
        <v>0</v>
      </c>
      <c r="H140" s="99">
        <f>IF(A140="","",COUNTIF(Données!R140:T140,1))</f>
        <v>0</v>
      </c>
      <c r="I140" s="100">
        <f>IF(A140="","",COUNTIF(Données!U140:AA140,1))</f>
        <v>0</v>
      </c>
      <c r="J140" s="99">
        <f>IF(A140="","",COUNTIF(Données!AB140:AG140,1))</f>
        <v>0</v>
      </c>
      <c r="K140" s="103">
        <f t="shared" si="1"/>
        <v>0</v>
      </c>
      <c r="L140" s="102">
        <f>IF(A140="","",100*K140/(20-COUNTIF(Données!N140:AG140,"A")))</f>
        <v>0</v>
      </c>
      <c r="M140" s="103">
        <f>IF(A140="","",COUNTIF(Données!B140:AG140,1))</f>
        <v>0</v>
      </c>
      <c r="N140" s="104">
        <f>IF(A140="","",100*M140/(32-COUNTIF(Données!B140:AG140,"A")))</f>
        <v>0</v>
      </c>
    </row>
    <row r="141" spans="1:14" ht="15.75">
      <c r="A141" s="85">
        <f>IF(Données!A141="","",Données!A141)</f>
        <v>0</v>
      </c>
      <c r="B141" s="86">
        <f>IF(A141="","",COUNTIF(Données!B141:C141,1))</f>
        <v>0</v>
      </c>
      <c r="C141" s="87">
        <f>IF(A141="","",COUNTIF(Données!D141:I141,1))</f>
        <v>0</v>
      </c>
      <c r="D141" s="87">
        <f>IF(A141="","",COUNTIF(Données!J141:M141,1))</f>
        <v>0</v>
      </c>
      <c r="E141" s="88">
        <f t="shared" si="0"/>
        <v>0</v>
      </c>
      <c r="F141" s="89">
        <f>IF(A141="","",100*E141/(12-COUNTIF(Données!B141:M141,"A")))</f>
        <v>0</v>
      </c>
      <c r="G141" s="87">
        <f>IF(A141="","",COUNTIF(Données!N141:Q141,1))</f>
        <v>0</v>
      </c>
      <c r="H141" s="87">
        <f>IF(A141="","",COUNTIF(Données!R141:T141,1))</f>
        <v>0</v>
      </c>
      <c r="I141" s="90">
        <f>IF(A141="","",COUNTIF(Données!U141:AA141,1))</f>
        <v>0</v>
      </c>
      <c r="J141" s="87">
        <f>IF(A141="","",COUNTIF(Données!AB141:AG141,1))</f>
        <v>0</v>
      </c>
      <c r="K141" s="88">
        <f t="shared" si="1"/>
        <v>0</v>
      </c>
      <c r="L141" s="91">
        <f>IF(A141="","",100*K141/(20-COUNTIF(Données!N141:AG141,"A")))</f>
        <v>0</v>
      </c>
      <c r="M141" s="92">
        <f>IF(A141="","",COUNTIF(Données!B141:AG141,1))</f>
        <v>0</v>
      </c>
      <c r="N141" s="93">
        <f>IF(A141="","",100*M141/(32-COUNTIF(Données!B141:AG141,"A")))</f>
        <v>0</v>
      </c>
    </row>
    <row r="142" spans="1:14" ht="15.75">
      <c r="A142" s="94">
        <f>IF(Données!A142="","",Données!A142)</f>
        <v>0</v>
      </c>
      <c r="B142" s="95">
        <f>IF(A142="","",COUNTIF(Données!B142:C142,1))</f>
        <v>0</v>
      </c>
      <c r="C142" s="96">
        <f>IF(A142="","",COUNTIF(Données!D142:I142,1))</f>
        <v>0</v>
      </c>
      <c r="D142" s="96">
        <f>IF(A142="","",COUNTIF(Données!J142:M142,1))</f>
        <v>0</v>
      </c>
      <c r="E142" s="97">
        <f t="shared" si="0"/>
        <v>0</v>
      </c>
      <c r="F142" s="98">
        <f>IF(A142="","",100*E142/(12-COUNTIF(Données!B142:M142,"A")))</f>
        <v>0</v>
      </c>
      <c r="G142" s="99">
        <f>IF(A142="","",COUNTIF(Données!N142:Q142,1))</f>
        <v>0</v>
      </c>
      <c r="H142" s="99">
        <f>IF(A142="","",COUNTIF(Données!R142:T142,1))</f>
        <v>0</v>
      </c>
      <c r="I142" s="100">
        <f>IF(A142="","",COUNTIF(Données!U142:AA142,1))</f>
        <v>0</v>
      </c>
      <c r="J142" s="99">
        <f>IF(A142="","",COUNTIF(Données!AB142:AG142,1))</f>
        <v>0</v>
      </c>
      <c r="K142" s="103">
        <f t="shared" si="1"/>
        <v>0</v>
      </c>
      <c r="L142" s="102">
        <f>IF(A142="","",100*K142/(20-COUNTIF(Données!N142:AG142,"A")))</f>
        <v>0</v>
      </c>
      <c r="M142" s="103">
        <f>IF(A142="","",COUNTIF(Données!B142:AG142,1))</f>
        <v>0</v>
      </c>
      <c r="N142" s="104">
        <f>IF(A142="","",100*M142/(32-COUNTIF(Données!B142:AG142,"A")))</f>
        <v>0</v>
      </c>
    </row>
    <row r="143" spans="1:14" ht="15.75">
      <c r="A143" s="85">
        <f>IF(Données!A143="","",Données!A143)</f>
        <v>0</v>
      </c>
      <c r="B143" s="86">
        <f>IF(A143="","",COUNTIF(Données!B143:C143,1))</f>
        <v>0</v>
      </c>
      <c r="C143" s="87">
        <f>IF(A143="","",COUNTIF(Données!D143:I143,1))</f>
        <v>0</v>
      </c>
      <c r="D143" s="87">
        <f>IF(A143="","",COUNTIF(Données!J143:M143,1))</f>
        <v>0</v>
      </c>
      <c r="E143" s="88">
        <f t="shared" si="0"/>
        <v>0</v>
      </c>
      <c r="F143" s="89">
        <f>IF(A143="","",100*E143/(12-COUNTIF(Données!B143:M143,"A")))</f>
        <v>0</v>
      </c>
      <c r="G143" s="87">
        <f>IF(A143="","",COUNTIF(Données!N143:Q143,1))</f>
        <v>0</v>
      </c>
      <c r="H143" s="87">
        <f>IF(A143="","",COUNTIF(Données!R143:T143,1))</f>
        <v>0</v>
      </c>
      <c r="I143" s="90">
        <f>IF(A143="","",COUNTIF(Données!U143:AA143,1))</f>
        <v>0</v>
      </c>
      <c r="J143" s="87">
        <f>IF(A143="","",COUNTIF(Données!AB143:AG143,1))</f>
        <v>0</v>
      </c>
      <c r="K143" s="88">
        <f t="shared" si="1"/>
        <v>0</v>
      </c>
      <c r="L143" s="91">
        <f>IF(A143="","",100*K143/(20-COUNTIF(Données!N143:AG143,"A")))</f>
        <v>0</v>
      </c>
      <c r="M143" s="92">
        <f>IF(A143="","",COUNTIF(Données!B143:AG143,1))</f>
        <v>0</v>
      </c>
      <c r="N143" s="93">
        <f>IF(A143="","",100*M143/(32-COUNTIF(Données!B143:AG143,"A")))</f>
        <v>0</v>
      </c>
    </row>
    <row r="144" spans="1:14" ht="15.75">
      <c r="A144" s="94">
        <f>IF(Données!A144="","",Données!A144)</f>
        <v>0</v>
      </c>
      <c r="B144" s="95">
        <f>IF(A144="","",COUNTIF(Données!B144:C144,1))</f>
        <v>0</v>
      </c>
      <c r="C144" s="96">
        <f>IF(A144="","",COUNTIF(Données!D144:I144,1))</f>
        <v>0</v>
      </c>
      <c r="D144" s="96">
        <f>IF(A144="","",COUNTIF(Données!J144:M144,1))</f>
        <v>0</v>
      </c>
      <c r="E144" s="97">
        <f t="shared" si="0"/>
        <v>0</v>
      </c>
      <c r="F144" s="98">
        <f>IF(A144="","",100*E144/(12-COUNTIF(Données!B144:M144,"A")))</f>
        <v>0</v>
      </c>
      <c r="G144" s="99">
        <f>IF(A144="","",COUNTIF(Données!N144:Q144,1))</f>
        <v>0</v>
      </c>
      <c r="H144" s="99">
        <f>IF(A144="","",COUNTIF(Données!R144:T144,1))</f>
        <v>0</v>
      </c>
      <c r="I144" s="100">
        <f>IF(A144="","",COUNTIF(Données!U144:AA144,1))</f>
        <v>0</v>
      </c>
      <c r="J144" s="99">
        <f>IF(A144="","",COUNTIF(Données!AB144:AG144,1))</f>
        <v>0</v>
      </c>
      <c r="K144" s="103">
        <f t="shared" si="1"/>
        <v>0</v>
      </c>
      <c r="L144" s="102">
        <f>IF(A144="","",100*K144/(20-COUNTIF(Données!N144:AG144,"A")))</f>
        <v>0</v>
      </c>
      <c r="M144" s="103">
        <f>IF(A144="","",COUNTIF(Données!B144:AG144,1))</f>
        <v>0</v>
      </c>
      <c r="N144" s="104">
        <f>IF(A144="","",100*M144/(32-COUNTIF(Données!B144:AG144,"A")))</f>
        <v>0</v>
      </c>
    </row>
    <row r="145" spans="1:14" ht="15.75">
      <c r="A145" s="85">
        <f>IF(Données!A145="","",Données!A145)</f>
        <v>0</v>
      </c>
      <c r="B145" s="86">
        <f>IF(A145="","",COUNTIF(Données!B145:C145,1))</f>
        <v>0</v>
      </c>
      <c r="C145" s="87">
        <f>IF(A145="","",COUNTIF(Données!D145:I145,1))</f>
        <v>0</v>
      </c>
      <c r="D145" s="87">
        <f>IF(A145="","",COUNTIF(Données!J145:M145,1))</f>
        <v>0</v>
      </c>
      <c r="E145" s="88">
        <f t="shared" si="0"/>
        <v>0</v>
      </c>
      <c r="F145" s="89">
        <f>IF(A145="","",100*E145/(12-COUNTIF(Données!B145:M145,"A")))</f>
        <v>0</v>
      </c>
      <c r="G145" s="87">
        <f>IF(A145="","",COUNTIF(Données!N145:Q145,1))</f>
        <v>0</v>
      </c>
      <c r="H145" s="87">
        <f>IF(A145="","",COUNTIF(Données!R145:T145,1))</f>
        <v>0</v>
      </c>
      <c r="I145" s="90">
        <f>IF(A145="","",COUNTIF(Données!U145:AA145,1))</f>
        <v>0</v>
      </c>
      <c r="J145" s="87">
        <f>IF(A145="","",COUNTIF(Données!AB145:AG145,1))</f>
        <v>0</v>
      </c>
      <c r="K145" s="88">
        <f t="shared" si="1"/>
        <v>0</v>
      </c>
      <c r="L145" s="91">
        <f>IF(A145="","",100*K145/(20-COUNTIF(Données!N145:AG145,"A")))</f>
        <v>0</v>
      </c>
      <c r="M145" s="92">
        <f>IF(A145="","",COUNTIF(Données!B145:AG145,1))</f>
        <v>0</v>
      </c>
      <c r="N145" s="93">
        <f>IF(A145="","",100*M145/(32-COUNTIF(Données!B145:AG145,"A")))</f>
        <v>0</v>
      </c>
    </row>
    <row r="146" spans="1:14" ht="15.75">
      <c r="A146" s="94">
        <f>IF(Données!A146="","",Données!A146)</f>
        <v>0</v>
      </c>
      <c r="B146" s="95">
        <f>IF(A146="","",COUNTIF(Données!B146:C146,1))</f>
        <v>0</v>
      </c>
      <c r="C146" s="96">
        <f>IF(A146="","",COUNTIF(Données!D146:I146,1))</f>
        <v>0</v>
      </c>
      <c r="D146" s="96">
        <f>IF(A146="","",COUNTIF(Données!J146:M146,1))</f>
        <v>0</v>
      </c>
      <c r="E146" s="97">
        <f t="shared" si="0"/>
        <v>0</v>
      </c>
      <c r="F146" s="98">
        <f>IF(A146="","",100*E146/(12-COUNTIF(Données!B146:M146,"A")))</f>
        <v>0</v>
      </c>
      <c r="G146" s="99">
        <f>IF(A146="","",COUNTIF(Données!N146:Q146,1))</f>
        <v>0</v>
      </c>
      <c r="H146" s="99">
        <f>IF(A146="","",COUNTIF(Données!R146:T146,1))</f>
        <v>0</v>
      </c>
      <c r="I146" s="100">
        <f>IF(A146="","",COUNTIF(Données!U146:AA146,1))</f>
        <v>0</v>
      </c>
      <c r="J146" s="99">
        <f>IF(A146="","",COUNTIF(Données!AB146:AG146,1))</f>
        <v>0</v>
      </c>
      <c r="K146" s="103">
        <f t="shared" si="1"/>
        <v>0</v>
      </c>
      <c r="L146" s="102">
        <f>IF(A146="","",100*K146/(20-COUNTIF(Données!N146:AG146,"A")))</f>
        <v>0</v>
      </c>
      <c r="M146" s="103">
        <f>IF(A146="","",COUNTIF(Données!B146:AG146,1))</f>
        <v>0</v>
      </c>
      <c r="N146" s="104">
        <f>IF(A146="","",100*M146/(32-COUNTIF(Données!B146:AG146,"A")))</f>
        <v>0</v>
      </c>
    </row>
    <row r="147" spans="1:14" ht="15.75">
      <c r="A147" s="85">
        <f>IF(Données!A147="","",Données!A147)</f>
        <v>0</v>
      </c>
      <c r="B147" s="86">
        <f>IF(A147="","",COUNTIF(Données!B147:C147,1))</f>
        <v>0</v>
      </c>
      <c r="C147" s="87">
        <f>IF(A147="","",COUNTIF(Données!D147:I147,1))</f>
        <v>0</v>
      </c>
      <c r="D147" s="87">
        <f>IF(A147="","",COUNTIF(Données!J147:M147,1))</f>
        <v>0</v>
      </c>
      <c r="E147" s="88">
        <f t="shared" si="0"/>
        <v>0</v>
      </c>
      <c r="F147" s="89">
        <f>IF(A147="","",100*E147/(12-COUNTIF(Données!B147:M147,"A")))</f>
        <v>0</v>
      </c>
      <c r="G147" s="87">
        <f>IF(A147="","",COUNTIF(Données!N147:Q147,1))</f>
        <v>0</v>
      </c>
      <c r="H147" s="87">
        <f>IF(A147="","",COUNTIF(Données!R147:T147,1))</f>
        <v>0</v>
      </c>
      <c r="I147" s="90">
        <f>IF(A147="","",COUNTIF(Données!U147:AA147,1))</f>
        <v>0</v>
      </c>
      <c r="J147" s="87">
        <f>IF(A147="","",COUNTIF(Données!AB147:AG147,1))</f>
        <v>0</v>
      </c>
      <c r="K147" s="88">
        <f t="shared" si="1"/>
        <v>0</v>
      </c>
      <c r="L147" s="91">
        <f>IF(A147="","",100*K147/(20-COUNTIF(Données!N147:AG147,"A")))</f>
        <v>0</v>
      </c>
      <c r="M147" s="92">
        <f>IF(A147="","",COUNTIF(Données!B147:AG147,1))</f>
        <v>0</v>
      </c>
      <c r="N147" s="93">
        <f>IF(A147="","",100*M147/(32-COUNTIF(Données!B147:AG147,"A")))</f>
        <v>0</v>
      </c>
    </row>
    <row r="148" spans="1:14" ht="15.75">
      <c r="A148" s="94">
        <f>IF(Données!A148="","",Données!A148)</f>
        <v>0</v>
      </c>
      <c r="B148" s="95">
        <f>IF(A148="","",COUNTIF(Données!B148:C148,1))</f>
        <v>0</v>
      </c>
      <c r="C148" s="96">
        <f>IF(A148="","",COUNTIF(Données!D148:I148,1))</f>
        <v>0</v>
      </c>
      <c r="D148" s="96">
        <f>IF(A148="","",COUNTIF(Données!J148:M148,1))</f>
        <v>0</v>
      </c>
      <c r="E148" s="97">
        <f t="shared" si="0"/>
        <v>0</v>
      </c>
      <c r="F148" s="98">
        <f>IF(A148="","",100*E148/(12-COUNTIF(Données!B148:M148,"A")))</f>
        <v>0</v>
      </c>
      <c r="G148" s="99">
        <f>IF(A148="","",COUNTIF(Données!N148:Q148,1))</f>
        <v>0</v>
      </c>
      <c r="H148" s="99">
        <f>IF(A148="","",COUNTIF(Données!R148:T148,1))</f>
        <v>0</v>
      </c>
      <c r="I148" s="100">
        <f>IF(A148="","",COUNTIF(Données!U148:AA148,1))</f>
        <v>0</v>
      </c>
      <c r="J148" s="99">
        <f>IF(A148="","",COUNTIF(Données!AB148:AG148,1))</f>
        <v>0</v>
      </c>
      <c r="K148" s="103">
        <f t="shared" si="1"/>
        <v>0</v>
      </c>
      <c r="L148" s="102">
        <f>IF(A148="","",100*K148/(20-COUNTIF(Données!N148:AG148,"A")))</f>
        <v>0</v>
      </c>
      <c r="M148" s="103">
        <f>IF(A148="","",COUNTIF(Données!B148:AG148,1))</f>
        <v>0</v>
      </c>
      <c r="N148" s="104">
        <f>IF(A148="","",100*M148/(32-COUNTIF(Données!B148:AG148,"A")))</f>
        <v>0</v>
      </c>
    </row>
    <row r="149" spans="1:14" ht="15.75">
      <c r="A149" s="85">
        <f>IF(Données!A149="","",Données!A149)</f>
        <v>0</v>
      </c>
      <c r="B149" s="86">
        <f>IF(A149="","",COUNTIF(Données!B149:C149,1))</f>
        <v>0</v>
      </c>
      <c r="C149" s="87">
        <f>IF(A149="","",COUNTIF(Données!D149:I149,1))</f>
        <v>0</v>
      </c>
      <c r="D149" s="87">
        <f>IF(A149="","",COUNTIF(Données!J149:M149,1))</f>
        <v>0</v>
      </c>
      <c r="E149" s="88">
        <f t="shared" si="0"/>
        <v>0</v>
      </c>
      <c r="F149" s="89">
        <f>IF(A149="","",100*E149/(12-COUNTIF(Données!B149:M149,"A")))</f>
        <v>0</v>
      </c>
      <c r="G149" s="87">
        <f>IF(A149="","",COUNTIF(Données!N149:Q149,1))</f>
        <v>0</v>
      </c>
      <c r="H149" s="87">
        <f>IF(A149="","",COUNTIF(Données!R149:T149,1))</f>
        <v>0</v>
      </c>
      <c r="I149" s="90">
        <f>IF(A149="","",COUNTIF(Données!U149:AA149,1))</f>
        <v>0</v>
      </c>
      <c r="J149" s="87">
        <f>IF(A149="","",COUNTIF(Données!AB149:AG149,1))</f>
        <v>0</v>
      </c>
      <c r="K149" s="88">
        <f t="shared" si="1"/>
        <v>0</v>
      </c>
      <c r="L149" s="91">
        <f>IF(A149="","",100*K149/(20-COUNTIF(Données!N149:AG149,"A")))</f>
        <v>0</v>
      </c>
      <c r="M149" s="92">
        <f>IF(A149="","",COUNTIF(Données!B149:AG149,1))</f>
        <v>0</v>
      </c>
      <c r="N149" s="93">
        <f>IF(A149="","",100*M149/(32-COUNTIF(Données!B149:AG149,"A")))</f>
        <v>0</v>
      </c>
    </row>
    <row r="150" spans="1:14" ht="15.75">
      <c r="A150" s="94">
        <f>IF(Données!A150="","",Données!A150)</f>
        <v>0</v>
      </c>
      <c r="B150" s="95">
        <f>IF(A150="","",COUNTIF(Données!B150:C150,1))</f>
        <v>0</v>
      </c>
      <c r="C150" s="96">
        <f>IF(A150="","",COUNTIF(Données!D150:I150,1))</f>
        <v>0</v>
      </c>
      <c r="D150" s="96">
        <f>IF(A150="","",COUNTIF(Données!J150:M150,1))</f>
        <v>0</v>
      </c>
      <c r="E150" s="97">
        <f t="shared" si="0"/>
        <v>0</v>
      </c>
      <c r="F150" s="98">
        <f>IF(A150="","",100*E150/(12-COUNTIF(Données!B150:M150,"A")))</f>
        <v>0</v>
      </c>
      <c r="G150" s="99">
        <f>IF(A150="","",COUNTIF(Données!N150:Q150,1))</f>
        <v>0</v>
      </c>
      <c r="H150" s="99">
        <f>IF(A150="","",COUNTIF(Données!R150:T150,1))</f>
        <v>0</v>
      </c>
      <c r="I150" s="100">
        <f>IF(A150="","",COUNTIF(Données!U150:AA150,1))</f>
        <v>0</v>
      </c>
      <c r="J150" s="99">
        <f>IF(A150="","",COUNTIF(Données!AB150:AG150,1))</f>
        <v>0</v>
      </c>
      <c r="K150" s="103">
        <f t="shared" si="1"/>
        <v>0</v>
      </c>
      <c r="L150" s="102">
        <f>IF(A150="","",100*K150/(20-COUNTIF(Données!N150:AG150,"A")))</f>
        <v>0</v>
      </c>
      <c r="M150" s="103">
        <f>IF(A150="","",COUNTIF(Données!B150:AG150,1))</f>
        <v>0</v>
      </c>
      <c r="N150" s="104">
        <f>IF(A150="","",100*M150/(32-COUNTIF(Données!B150:AG150,"A")))</f>
        <v>0</v>
      </c>
    </row>
    <row r="151" spans="1:14" ht="15.75">
      <c r="A151" s="85">
        <f>IF(Données!A151="","",Données!A151)</f>
        <v>0</v>
      </c>
      <c r="B151" s="86">
        <f>IF(A151="","",COUNTIF(Données!B151:C151,1))</f>
        <v>0</v>
      </c>
      <c r="C151" s="87">
        <f>IF(A151="","",COUNTIF(Données!D151:I151,1))</f>
        <v>0</v>
      </c>
      <c r="D151" s="87">
        <f>IF(A151="","",COUNTIF(Données!J151:M151,1))</f>
        <v>0</v>
      </c>
      <c r="E151" s="88">
        <f t="shared" si="0"/>
        <v>0</v>
      </c>
      <c r="F151" s="89">
        <f>IF(A151="","",100*E151/(12-COUNTIF(Données!B151:M151,"A")))</f>
        <v>0</v>
      </c>
      <c r="G151" s="87">
        <f>IF(A151="","",COUNTIF(Données!N151:Q151,1))</f>
        <v>0</v>
      </c>
      <c r="H151" s="87">
        <f>IF(A151="","",COUNTIF(Données!R151:T151,1))</f>
        <v>0</v>
      </c>
      <c r="I151" s="90">
        <f>IF(A151="","",COUNTIF(Données!U151:AA151,1))</f>
        <v>0</v>
      </c>
      <c r="J151" s="87">
        <f>IF(A151="","",COUNTIF(Données!AB151:AG151,1))</f>
        <v>0</v>
      </c>
      <c r="K151" s="88">
        <f t="shared" si="1"/>
        <v>0</v>
      </c>
      <c r="L151" s="91">
        <f>IF(A151="","",100*K151/(20-COUNTIF(Données!N151:AG151,"A")))</f>
        <v>0</v>
      </c>
      <c r="M151" s="92">
        <f>IF(A151="","",COUNTIF(Données!B151:AG151,1))</f>
        <v>0</v>
      </c>
      <c r="N151" s="93">
        <f>IF(A151="","",100*M151/(32-COUNTIF(Données!B151:AG151,"A")))</f>
        <v>0</v>
      </c>
    </row>
    <row r="152" spans="1:14" ht="15.75">
      <c r="A152" s="94">
        <f>IF(Données!A152="","",Données!A152)</f>
        <v>0</v>
      </c>
      <c r="B152" s="95">
        <f>IF(A152="","",COUNTIF(Données!B152:C152,1))</f>
        <v>0</v>
      </c>
      <c r="C152" s="96">
        <f>IF(A152="","",COUNTIF(Données!D152:I152,1))</f>
        <v>0</v>
      </c>
      <c r="D152" s="96">
        <f>IF(A152="","",COUNTIF(Données!J152:M152,1))</f>
        <v>0</v>
      </c>
      <c r="E152" s="97">
        <f t="shared" si="0"/>
        <v>0</v>
      </c>
      <c r="F152" s="98">
        <f>IF(A152="","",100*E152/(12-COUNTIF(Données!B152:M152,"A")))</f>
        <v>0</v>
      </c>
      <c r="G152" s="99">
        <f>IF(A152="","",COUNTIF(Données!N152:Q152,1))</f>
        <v>0</v>
      </c>
      <c r="H152" s="99">
        <f>IF(A152="","",COUNTIF(Données!R152:T152,1))</f>
        <v>0</v>
      </c>
      <c r="I152" s="100">
        <f>IF(A152="","",COUNTIF(Données!U152:AA152,1))</f>
        <v>0</v>
      </c>
      <c r="J152" s="99">
        <f>IF(A152="","",COUNTIF(Données!AB152:AG152,1))</f>
        <v>0</v>
      </c>
      <c r="K152" s="103">
        <f t="shared" si="1"/>
        <v>0</v>
      </c>
      <c r="L152" s="102">
        <f>IF(A152="","",100*K152/(20-COUNTIF(Données!N152:AG152,"A")))</f>
        <v>0</v>
      </c>
      <c r="M152" s="103">
        <f>IF(A152="","",COUNTIF(Données!B152:AG152,1))</f>
        <v>0</v>
      </c>
      <c r="N152" s="104">
        <f>IF(A152="","",100*M152/(32-COUNTIF(Données!B152:AG152,"A")))</f>
        <v>0</v>
      </c>
    </row>
    <row r="153" spans="1:14" ht="15.75">
      <c r="A153" s="85">
        <f>IF(Données!A153="","",Données!A153)</f>
        <v>0</v>
      </c>
      <c r="B153" s="86">
        <f>IF(A153="","",COUNTIF(Données!B153:C153,1))</f>
        <v>0</v>
      </c>
      <c r="C153" s="87">
        <f>IF(A153="","",COUNTIF(Données!D153:I153,1))</f>
        <v>0</v>
      </c>
      <c r="D153" s="87">
        <f>IF(A153="","",COUNTIF(Données!J153:M153,1))</f>
        <v>0</v>
      </c>
      <c r="E153" s="88">
        <f t="shared" si="0"/>
        <v>0</v>
      </c>
      <c r="F153" s="89">
        <f>IF(A153="","",100*E153/(12-COUNTIF(Données!B153:M153,"A")))</f>
        <v>0</v>
      </c>
      <c r="G153" s="87">
        <f>IF(A153="","",COUNTIF(Données!N153:Q153,1))</f>
        <v>0</v>
      </c>
      <c r="H153" s="87">
        <f>IF(A153="","",COUNTIF(Données!R153:T153,1))</f>
        <v>0</v>
      </c>
      <c r="I153" s="90">
        <f>IF(A153="","",COUNTIF(Données!U153:AA153,1))</f>
        <v>0</v>
      </c>
      <c r="J153" s="87">
        <f>IF(A153="","",COUNTIF(Données!AB153:AG153,1))</f>
        <v>0</v>
      </c>
      <c r="K153" s="88">
        <f t="shared" si="1"/>
        <v>0</v>
      </c>
      <c r="L153" s="91">
        <f>IF(A153="","",100*K153/(20-COUNTIF(Données!N153:AG153,"A")))</f>
        <v>0</v>
      </c>
      <c r="M153" s="92">
        <f>IF(A153="","",COUNTIF(Données!B153:AG153,1))</f>
        <v>0</v>
      </c>
      <c r="N153" s="93">
        <f>IF(A153="","",100*M153/(32-COUNTIF(Données!B153:AG153,"A")))</f>
        <v>0</v>
      </c>
    </row>
    <row r="154" spans="1:14" ht="15.75">
      <c r="A154" s="94">
        <f>IF(Données!A154="","",Données!A154)</f>
        <v>0</v>
      </c>
      <c r="B154" s="95">
        <f>IF(A154="","",COUNTIF(Données!B154:C154,1))</f>
        <v>0</v>
      </c>
      <c r="C154" s="96">
        <f>IF(A154="","",COUNTIF(Données!D154:I154,1))</f>
        <v>0</v>
      </c>
      <c r="D154" s="96">
        <f>IF(A154="","",COUNTIF(Données!J154:M154,1))</f>
        <v>0</v>
      </c>
      <c r="E154" s="97">
        <f t="shared" si="0"/>
        <v>0</v>
      </c>
      <c r="F154" s="98">
        <f>IF(A154="","",100*E154/(12-COUNTIF(Données!B154:M154,"A")))</f>
        <v>0</v>
      </c>
      <c r="G154" s="99">
        <f>IF(A154="","",COUNTIF(Données!N154:Q154,1))</f>
        <v>0</v>
      </c>
      <c r="H154" s="99">
        <f>IF(A154="","",COUNTIF(Données!R154:T154,1))</f>
        <v>0</v>
      </c>
      <c r="I154" s="100">
        <f>IF(A154="","",COUNTIF(Données!U154:AA154,1))</f>
        <v>0</v>
      </c>
      <c r="J154" s="99">
        <f>IF(A154="","",COUNTIF(Données!AB154:AG154,1))</f>
        <v>0</v>
      </c>
      <c r="K154" s="103">
        <f t="shared" si="1"/>
        <v>0</v>
      </c>
      <c r="L154" s="102">
        <f>IF(A154="","",100*K154/(20-COUNTIF(Données!N154:AG154,"A")))</f>
        <v>0</v>
      </c>
      <c r="M154" s="103">
        <f>IF(A154="","",COUNTIF(Données!B154:AG154,1))</f>
        <v>0</v>
      </c>
      <c r="N154" s="104">
        <f>IF(A154="","",100*M154/(32-COUNTIF(Données!B154:AG154,"A")))</f>
        <v>0</v>
      </c>
    </row>
    <row r="155" spans="1:14" ht="15.75">
      <c r="A155" s="85">
        <f>IF(Données!A155="","",Données!A155)</f>
        <v>0</v>
      </c>
      <c r="B155" s="86">
        <f>IF(A155="","",COUNTIF(Données!B155:C155,1))</f>
        <v>0</v>
      </c>
      <c r="C155" s="87">
        <f>IF(A155="","",COUNTIF(Données!D155:I155,1))</f>
        <v>0</v>
      </c>
      <c r="D155" s="87">
        <f>IF(A155="","",COUNTIF(Données!J155:M155,1))</f>
        <v>0</v>
      </c>
      <c r="E155" s="88">
        <f t="shared" si="0"/>
        <v>0</v>
      </c>
      <c r="F155" s="89">
        <f>IF(A155="","",100*E155/(12-COUNTIF(Données!B155:M155,"A")))</f>
        <v>0</v>
      </c>
      <c r="G155" s="87">
        <f>IF(A155="","",COUNTIF(Données!N155:Q155,1))</f>
        <v>0</v>
      </c>
      <c r="H155" s="87">
        <f>IF(A155="","",COUNTIF(Données!R155:T155,1))</f>
        <v>0</v>
      </c>
      <c r="I155" s="90">
        <f>IF(A155="","",COUNTIF(Données!U155:AA155,1))</f>
        <v>0</v>
      </c>
      <c r="J155" s="87">
        <f>IF(A155="","",COUNTIF(Données!AB155:AG155,1))</f>
        <v>0</v>
      </c>
      <c r="K155" s="88">
        <f t="shared" si="1"/>
        <v>0</v>
      </c>
      <c r="L155" s="91">
        <f>IF(A155="","",100*K155/(20-COUNTIF(Données!N155:AG155,"A")))</f>
        <v>0</v>
      </c>
      <c r="M155" s="92">
        <f>IF(A155="","",COUNTIF(Données!B155:AG155,1))</f>
        <v>0</v>
      </c>
      <c r="N155" s="93">
        <f>IF(A155="","",100*M155/(32-COUNTIF(Données!B155:AG155,"A")))</f>
        <v>0</v>
      </c>
    </row>
    <row r="156" spans="1:14" ht="15.75">
      <c r="A156" s="94">
        <f>IF(Données!A156="","",Données!A156)</f>
        <v>0</v>
      </c>
      <c r="B156" s="95">
        <f>IF(A156="","",COUNTIF(Données!B156:C156,1))</f>
        <v>0</v>
      </c>
      <c r="C156" s="96">
        <f>IF(A156="","",COUNTIF(Données!D156:I156,1))</f>
        <v>0</v>
      </c>
      <c r="D156" s="96">
        <f>IF(A156="","",COUNTIF(Données!J156:M156,1))</f>
        <v>0</v>
      </c>
      <c r="E156" s="97">
        <f t="shared" si="0"/>
        <v>0</v>
      </c>
      <c r="F156" s="98">
        <f>IF(A156="","",100*E156/(12-COUNTIF(Données!B156:M156,"A")))</f>
        <v>0</v>
      </c>
      <c r="G156" s="99">
        <f>IF(A156="","",COUNTIF(Données!N156:Q156,1))</f>
        <v>0</v>
      </c>
      <c r="H156" s="99">
        <f>IF(A156="","",COUNTIF(Données!R156:T156,1))</f>
        <v>0</v>
      </c>
      <c r="I156" s="100">
        <f>IF(A156="","",COUNTIF(Données!U156:AA156,1))</f>
        <v>0</v>
      </c>
      <c r="J156" s="99">
        <f>IF(A156="","",COUNTIF(Données!AB156:AG156,1))</f>
        <v>0</v>
      </c>
      <c r="K156" s="103">
        <f t="shared" si="1"/>
        <v>0</v>
      </c>
      <c r="L156" s="102">
        <f>IF(A156="","",100*K156/(20-COUNTIF(Données!N156:AG156,"A")))</f>
        <v>0</v>
      </c>
      <c r="M156" s="103">
        <f>IF(A156="","",COUNTIF(Données!B156:AG156,1))</f>
        <v>0</v>
      </c>
      <c r="N156" s="104">
        <f>IF(A156="","",100*M156/(32-COUNTIF(Données!B156:AG156,"A")))</f>
        <v>0</v>
      </c>
    </row>
    <row r="157" spans="1:14" ht="15.75">
      <c r="A157" s="85">
        <f>IF(Données!A157="","",Données!A157)</f>
        <v>0</v>
      </c>
      <c r="B157" s="86">
        <f>IF(A157="","",COUNTIF(Données!B157:C157,1))</f>
        <v>0</v>
      </c>
      <c r="C157" s="87">
        <f>IF(A157="","",COUNTIF(Données!D157:I157,1))</f>
        <v>0</v>
      </c>
      <c r="D157" s="87">
        <f>IF(A157="","",COUNTIF(Données!J157:M157,1))</f>
        <v>0</v>
      </c>
      <c r="E157" s="88">
        <f t="shared" si="0"/>
        <v>0</v>
      </c>
      <c r="F157" s="89">
        <f>IF(A157="","",100*E157/(12-COUNTIF(Données!B157:M157,"A")))</f>
        <v>0</v>
      </c>
      <c r="G157" s="87">
        <f>IF(A157="","",COUNTIF(Données!N157:Q157,1))</f>
        <v>0</v>
      </c>
      <c r="H157" s="87">
        <f>IF(A157="","",COUNTIF(Données!R157:T157,1))</f>
        <v>0</v>
      </c>
      <c r="I157" s="90">
        <f>IF(A157="","",COUNTIF(Données!U157:AA157,1))</f>
        <v>0</v>
      </c>
      <c r="J157" s="87">
        <f>IF(A157="","",COUNTIF(Données!AB157:AG157,1))</f>
        <v>0</v>
      </c>
      <c r="K157" s="88">
        <f t="shared" si="1"/>
        <v>0</v>
      </c>
      <c r="L157" s="91">
        <f>IF(A157="","",100*K157/(20-COUNTIF(Données!N157:AG157,"A")))</f>
        <v>0</v>
      </c>
      <c r="M157" s="92">
        <f>IF(A157="","",COUNTIF(Données!B157:AG157,1))</f>
        <v>0</v>
      </c>
      <c r="N157" s="93">
        <f>IF(A157="","",100*M157/(32-COUNTIF(Données!B157:AG157,"A")))</f>
        <v>0</v>
      </c>
    </row>
    <row r="158" spans="1:14" ht="15.75">
      <c r="A158" s="94">
        <f>IF(Données!A158="","",Données!A158)</f>
        <v>0</v>
      </c>
      <c r="B158" s="95">
        <f>IF(A158="","",COUNTIF(Données!B158:C158,1))</f>
        <v>0</v>
      </c>
      <c r="C158" s="96">
        <f>IF(A158="","",COUNTIF(Données!D158:I158,1))</f>
        <v>0</v>
      </c>
      <c r="D158" s="96">
        <f>IF(A158="","",COUNTIF(Données!J158:M158,1))</f>
        <v>0</v>
      </c>
      <c r="E158" s="97">
        <f t="shared" si="0"/>
        <v>0</v>
      </c>
      <c r="F158" s="98">
        <f>IF(A158="","",100*E158/(12-COUNTIF(Données!B158:M158,"A")))</f>
        <v>0</v>
      </c>
      <c r="G158" s="99">
        <f>IF(A158="","",COUNTIF(Données!N158:Q158,1))</f>
        <v>0</v>
      </c>
      <c r="H158" s="99">
        <f>IF(A158="","",COUNTIF(Données!R158:T158,1))</f>
        <v>0</v>
      </c>
      <c r="I158" s="100">
        <f>IF(A158="","",COUNTIF(Données!U158:AA158,1))</f>
        <v>0</v>
      </c>
      <c r="J158" s="99">
        <f>IF(A158="","",COUNTIF(Données!AB158:AG158,1))</f>
        <v>0</v>
      </c>
      <c r="K158" s="103">
        <f t="shared" si="1"/>
        <v>0</v>
      </c>
      <c r="L158" s="102">
        <f>IF(A158="","",100*K158/(20-COUNTIF(Données!N158:AG158,"A")))</f>
        <v>0</v>
      </c>
      <c r="M158" s="103">
        <f>IF(A158="","",COUNTIF(Données!B158:AG158,1))</f>
        <v>0</v>
      </c>
      <c r="N158" s="104">
        <f>IF(A158="","",100*M158/(32-COUNTIF(Données!B158:AG158,"A")))</f>
        <v>0</v>
      </c>
    </row>
    <row r="159" spans="1:14" ht="32.25" customHeight="1">
      <c r="A159" s="105" t="s">
        <v>41</v>
      </c>
      <c r="B159" s="106" t="e">
        <f>AVERAGE(B9:B158)</f>
        <v>#DIV/0!</v>
      </c>
      <c r="C159" s="106" t="e">
        <f>AVERAGE(C9:C158)</f>
        <v>#DIV/0!</v>
      </c>
      <c r="D159" s="106" t="e">
        <f>AVERAGE(D9:D158)</f>
        <v>#DIV/0!</v>
      </c>
      <c r="E159" s="106" t="e">
        <f>AVERAGE(E9:E158)</f>
        <v>#DIV/0!</v>
      </c>
      <c r="F159" s="106" t="e">
        <f>AVERAGE(F9:F158)</f>
        <v>#DIV/0!</v>
      </c>
      <c r="G159" s="106" t="e">
        <f>AVERAGE(G9:G158)</f>
        <v>#DIV/0!</v>
      </c>
      <c r="H159" s="106" t="e">
        <f>AVERAGE(H9:H158)</f>
        <v>#DIV/0!</v>
      </c>
      <c r="I159" s="106" t="e">
        <f>AVERAGE(I9:I158)</f>
        <v>#DIV/0!</v>
      </c>
      <c r="J159" s="106" t="e">
        <f>AVERAGE(J9:J158)</f>
        <v>#DIV/0!</v>
      </c>
      <c r="K159" s="106" t="e">
        <f>AVERAGE(K9:K158)</f>
        <v>#DIV/0!</v>
      </c>
      <c r="L159" s="106" t="e">
        <f>AVERAGE(L9:L158)</f>
        <v>#DIV/0!</v>
      </c>
      <c r="M159" s="106" t="e">
        <f>AVERAGE(M9:M158)</f>
        <v>#DIV/0!</v>
      </c>
      <c r="N159" s="106" t="e">
        <f>AVERAGE(N9:N158)</f>
        <v>#DIV/0!</v>
      </c>
    </row>
    <row r="160" spans="1:13" s="107" customFormat="1" ht="15.75">
      <c r="A160" s="107" t="s">
        <v>42</v>
      </c>
      <c r="B160" s="107" t="e">
        <f>B159/2</f>
        <v>#DIV/0!</v>
      </c>
      <c r="C160" s="107" t="e">
        <f>C159/6</f>
        <v>#DIV/0!</v>
      </c>
      <c r="D160" s="107" t="e">
        <f>D159/4</f>
        <v>#DIV/0!</v>
      </c>
      <c r="G160" s="107" t="e">
        <f>G159/4</f>
        <v>#DIV/0!</v>
      </c>
      <c r="H160" s="107" t="e">
        <f>H159/3</f>
        <v>#DIV/0!</v>
      </c>
      <c r="I160" s="107" t="e">
        <f>I159/7</f>
        <v>#DIV/0!</v>
      </c>
      <c r="J160" s="107" t="e">
        <f>J159/6</f>
        <v>#DIV/0!</v>
      </c>
      <c r="K160" s="107" t="e">
        <f>K159/20</f>
        <v>#DIV/0!</v>
      </c>
      <c r="M160" s="107" t="e">
        <f>M159/32</f>
        <v>#DIV/0!</v>
      </c>
    </row>
    <row r="161" s="54" customFormat="1" ht="15"/>
    <row r="162" s="54" customFormat="1" ht="15"/>
    <row r="163" s="54" customFormat="1" ht="15"/>
    <row r="164" spans="2:14" s="54" customFormat="1" ht="33">
      <c r="B164" s="58" t="s">
        <v>1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</row>
    <row r="165" spans="2:14" s="54" customFormat="1" ht="18.75">
      <c r="B165" s="59" t="s">
        <v>3</v>
      </c>
      <c r="C165" s="59"/>
      <c r="D165" s="59"/>
      <c r="E165" s="59"/>
      <c r="F165" s="59"/>
      <c r="G165" s="60" t="s">
        <v>4</v>
      </c>
      <c r="H165" s="60"/>
      <c r="I165" s="60"/>
      <c r="J165" s="60"/>
      <c r="K165" s="60"/>
      <c r="L165" s="60"/>
      <c r="M165" s="61" t="s">
        <v>23</v>
      </c>
      <c r="N165" s="61"/>
    </row>
    <row r="166" spans="2:14" s="54" customFormat="1" ht="72" customHeight="1">
      <c r="B166" s="64" t="s">
        <v>5</v>
      </c>
      <c r="C166" s="64" t="s">
        <v>6</v>
      </c>
      <c r="D166" s="64" t="s">
        <v>25</v>
      </c>
      <c r="E166" s="65" t="s">
        <v>26</v>
      </c>
      <c r="F166" s="65"/>
      <c r="G166" s="66" t="s">
        <v>8</v>
      </c>
      <c r="H166" s="66" t="s">
        <v>11</v>
      </c>
      <c r="I166" s="66" t="s">
        <v>27</v>
      </c>
      <c r="J166" s="66" t="s">
        <v>9</v>
      </c>
      <c r="K166" s="67" t="s">
        <v>28</v>
      </c>
      <c r="L166" s="67"/>
      <c r="M166" s="61"/>
      <c r="N166" s="61"/>
    </row>
    <row r="167" spans="2:14" s="54" customFormat="1" ht="72" customHeight="1">
      <c r="B167" s="64"/>
      <c r="C167" s="64"/>
      <c r="D167" s="64"/>
      <c r="E167" s="65"/>
      <c r="F167" s="65"/>
      <c r="G167" s="66"/>
      <c r="H167" s="66"/>
      <c r="I167" s="66"/>
      <c r="J167" s="66"/>
      <c r="K167" s="67"/>
      <c r="L167" s="67"/>
      <c r="M167" s="61"/>
      <c r="N167" s="61"/>
    </row>
    <row r="168" spans="2:14" s="54" customFormat="1" ht="15.75">
      <c r="B168" s="72" t="s">
        <v>12</v>
      </c>
      <c r="C168" s="72" t="s">
        <v>13</v>
      </c>
      <c r="D168" s="73" t="s">
        <v>14</v>
      </c>
      <c r="E168" s="65"/>
      <c r="F168" s="65"/>
      <c r="G168" s="74" t="s">
        <v>15</v>
      </c>
      <c r="H168" s="74" t="s">
        <v>16</v>
      </c>
      <c r="I168" s="74" t="s">
        <v>17</v>
      </c>
      <c r="J168" s="75" t="s">
        <v>18</v>
      </c>
      <c r="K168" s="67"/>
      <c r="L168" s="67"/>
      <c r="M168" s="61"/>
      <c r="N168" s="61"/>
    </row>
    <row r="169" spans="2:14" s="54" customFormat="1" ht="16.5">
      <c r="B169" s="72" t="s">
        <v>32</v>
      </c>
      <c r="C169" s="72" t="s">
        <v>33</v>
      </c>
      <c r="D169" s="72" t="s">
        <v>34</v>
      </c>
      <c r="E169" s="78" t="s">
        <v>35</v>
      </c>
      <c r="F169" s="79" t="s">
        <v>36</v>
      </c>
      <c r="G169" s="80" t="s">
        <v>34</v>
      </c>
      <c r="H169" s="80" t="s">
        <v>37</v>
      </c>
      <c r="I169" s="80" t="s">
        <v>43</v>
      </c>
      <c r="J169" s="80" t="s">
        <v>33</v>
      </c>
      <c r="K169" s="81" t="s">
        <v>44</v>
      </c>
      <c r="L169" s="82" t="s">
        <v>36</v>
      </c>
      <c r="M169" s="83" t="s">
        <v>45</v>
      </c>
      <c r="N169" s="84" t="s">
        <v>36</v>
      </c>
    </row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</sheetData>
  <sheetProtection sheet="1"/>
  <mergeCells count="28">
    <mergeCell ref="A1:N1"/>
    <mergeCell ref="A2:A8"/>
    <mergeCell ref="B3:N3"/>
    <mergeCell ref="B4:F4"/>
    <mergeCell ref="G4:L4"/>
    <mergeCell ref="M4:N7"/>
    <mergeCell ref="B5:B6"/>
    <mergeCell ref="C5:C6"/>
    <mergeCell ref="D5:D6"/>
    <mergeCell ref="E5:F7"/>
    <mergeCell ref="G5:G6"/>
    <mergeCell ref="H5:H6"/>
    <mergeCell ref="I5:I6"/>
    <mergeCell ref="J5:J6"/>
    <mergeCell ref="K5:L7"/>
    <mergeCell ref="B164:N164"/>
    <mergeCell ref="B165:F165"/>
    <mergeCell ref="G165:L165"/>
    <mergeCell ref="M165:N168"/>
    <mergeCell ref="B166:B167"/>
    <mergeCell ref="C166:C167"/>
    <mergeCell ref="D166:D167"/>
    <mergeCell ref="E166:F168"/>
    <mergeCell ref="G166:G167"/>
    <mergeCell ref="H166:H167"/>
    <mergeCell ref="I166:I167"/>
    <mergeCell ref="J166:J167"/>
    <mergeCell ref="K166:L168"/>
  </mergeCells>
  <dataValidations count="1">
    <dataValidation allowBlank="1" showErrorMessage="1" sqref="B9:N158">
      <formula1>0</formula1>
      <formula2>1</formula2>
    </dataValidation>
  </dataValidations>
  <printOptions/>
  <pageMargins left="0.39375" right="0.39375" top="0.40069444444444446" bottom="0.39375" header="0.23402777777777778" footer="0.5118055555555555"/>
  <pageSetup horizontalDpi="300" verticalDpi="300" orientation="landscape" paperSize="9"/>
  <headerFooter alignWithMargins="0">
    <oddHeader>&amp;C&amp;"Times New Roman,Normal"&amp;12Evaluations de circonscription CE2&amp;R&amp;"Times New Roman,Normal"&amp;12Noisy-le-Sec 2020-2021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39"/>
  <sheetViews>
    <sheetView view="pageBreakPreview" zoomScale="85" zoomScaleNormal="55" zoomScaleSheetLayoutView="85" workbookViewId="0" topLeftCell="A1">
      <selection activeCell="H4" activeCellId="1" sqref="A9:AB9 H4"/>
    </sheetView>
  </sheetViews>
  <sheetFormatPr defaultColWidth="11.421875" defaultRowHeight="15"/>
  <sheetData>
    <row r="1" ht="15" hidden="1"/>
    <row r="2" spans="1:11" ht="70.5" customHeight="1">
      <c r="A2" s="108"/>
      <c r="B2" s="109" t="s">
        <v>12</v>
      </c>
      <c r="C2" s="110" t="s">
        <v>13</v>
      </c>
      <c r="D2" s="109" t="s">
        <v>14</v>
      </c>
      <c r="E2" s="111" t="s">
        <v>26</v>
      </c>
      <c r="F2" s="112" t="s">
        <v>15</v>
      </c>
      <c r="G2" s="113" t="s">
        <v>16</v>
      </c>
      <c r="H2" s="112" t="s">
        <v>17</v>
      </c>
      <c r="I2" s="113" t="s">
        <v>18</v>
      </c>
      <c r="J2" s="114" t="s">
        <v>28</v>
      </c>
      <c r="K2" s="115" t="s">
        <v>46</v>
      </c>
    </row>
    <row r="3" spans="1:11" ht="114.75" customHeight="1">
      <c r="A3" s="108"/>
      <c r="B3" s="109" t="s">
        <v>5</v>
      </c>
      <c r="C3" s="110" t="s">
        <v>6</v>
      </c>
      <c r="D3" s="109" t="s">
        <v>25</v>
      </c>
      <c r="E3" s="111"/>
      <c r="F3" s="112" t="s">
        <v>8</v>
      </c>
      <c r="G3" s="113" t="s">
        <v>11</v>
      </c>
      <c r="H3" s="116" t="s">
        <v>27</v>
      </c>
      <c r="I3" s="117" t="s">
        <v>9</v>
      </c>
      <c r="J3" s="114"/>
      <c r="K3" s="115"/>
    </row>
    <row r="4" spans="1:11" ht="28.5" customHeight="1">
      <c r="A4" s="118"/>
      <c r="B4" s="119" t="e">
        <f>100*'Resultats Eleves'!B160</f>
        <v>#DIV/0!</v>
      </c>
      <c r="C4" s="120" t="e">
        <f>100*'Resultats Eleves'!C160</f>
        <v>#DIV/0!</v>
      </c>
      <c r="D4" s="119" t="e">
        <f>100*'Resultats Eleves'!D160</f>
        <v>#DIV/0!</v>
      </c>
      <c r="E4" s="121" t="e">
        <f>'Resultats Eleves'!F159</f>
        <v>#DIV/0!</v>
      </c>
      <c r="F4" s="122" t="e">
        <f>100*'Resultats Eleves'!G160</f>
        <v>#DIV/0!</v>
      </c>
      <c r="G4" s="123" t="e">
        <f>100*'Resultats Eleves'!H160</f>
        <v>#DIV/0!</v>
      </c>
      <c r="H4" s="122" t="e">
        <f>100*'Resultats Eleves'!I160</f>
        <v>#DIV/0!</v>
      </c>
      <c r="I4" s="123" t="e">
        <f>100*'Resultats Eleves'!J160</f>
        <v>#DIV/0!</v>
      </c>
      <c r="J4" s="122" t="e">
        <f>'Resultats Eleves'!L159</f>
        <v>#DIV/0!</v>
      </c>
      <c r="K4" s="124" t="e">
        <f>'Resultats Eleves'!N159</f>
        <v>#DIV/0!</v>
      </c>
    </row>
    <row r="34" ht="15">
      <c r="A34" t="s">
        <v>47</v>
      </c>
    </row>
    <row r="35" spans="1:4" ht="15">
      <c r="A35">
        <f>'Resultats Eleves'!R3</f>
        <v>0</v>
      </c>
      <c r="B35" t="s">
        <v>48</v>
      </c>
      <c r="C35" t="s">
        <v>4</v>
      </c>
      <c r="D35">
        <f>'Resultats Eleves'!U3</f>
        <v>0</v>
      </c>
    </row>
    <row r="36" spans="1:4" ht="15">
      <c r="A36" s="63">
        <f>'Resultats Eleves'!R4</f>
        <v>0</v>
      </c>
      <c r="B36" s="63">
        <f>'Resultats Eleves'!S4</f>
        <v>0</v>
      </c>
      <c r="C36" s="63">
        <f>'Resultats Eleves'!T4</f>
        <v>0</v>
      </c>
      <c r="D36" s="63">
        <f>'Resultats Eleves'!U4</f>
        <v>0</v>
      </c>
    </row>
    <row r="37" spans="1:4" ht="15">
      <c r="A37" s="69">
        <f>'Resultats Eleves'!R5</f>
        <v>0</v>
      </c>
      <c r="B37" s="69">
        <f>'Resultats Eleves'!S5</f>
        <v>0</v>
      </c>
      <c r="C37" s="69">
        <f>'Resultats Eleves'!T5</f>
        <v>0</v>
      </c>
      <c r="D37" s="69">
        <f>'Resultats Eleves'!U5</f>
        <v>0</v>
      </c>
    </row>
    <row r="38" spans="1:4" ht="15">
      <c r="A38" s="71">
        <f>'Resultats Eleves'!R6</f>
        <v>0</v>
      </c>
      <c r="B38" s="71">
        <f>'Resultats Eleves'!S6</f>
        <v>0</v>
      </c>
      <c r="C38" s="71">
        <f>'Resultats Eleves'!T6</f>
        <v>0</v>
      </c>
      <c r="D38" s="71">
        <f>'Resultats Eleves'!U6</f>
        <v>0</v>
      </c>
    </row>
    <row r="39" spans="1:4" ht="15">
      <c r="A39" s="77">
        <f>'Resultats Eleves'!R7</f>
        <v>0</v>
      </c>
      <c r="B39" s="77">
        <f>'Resultats Eleves'!S7</f>
        <v>0</v>
      </c>
      <c r="C39" s="77">
        <f>'Resultats Eleves'!T7</f>
        <v>0</v>
      </c>
      <c r="D39" s="77">
        <f>'Resultats Eleves'!U7</f>
        <v>0</v>
      </c>
    </row>
  </sheetData>
  <sheetProtection sheet="1"/>
  <mergeCells count="3">
    <mergeCell ref="E2:E3"/>
    <mergeCell ref="J2:J3"/>
    <mergeCell ref="K2:K3"/>
  </mergeCells>
  <printOptions/>
  <pageMargins left="0.39375" right="0.39375" top="0.39375" bottom="0.39375" header="0.5118055555555555" footer="0.5118055555555555"/>
  <pageSetup horizontalDpi="300" verticalDpi="300" orientation="landscape" paperSize="9" scale="99"/>
  <rowBreaks count="1" manualBreakCount="1">
    <brk id="26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85" zoomScaleNormal="55" zoomScaleSheetLayoutView="85" workbookViewId="0" topLeftCell="A1">
      <pane ySplit="8" topLeftCell="A9" activePane="bottomLeft" state="frozen"/>
      <selection pane="topLeft" activeCell="A1" sqref="A1"/>
      <selection pane="bottomLeft" activeCell="W133" activeCellId="1" sqref="A9:AB9 W133"/>
    </sheetView>
  </sheetViews>
  <sheetFormatPr defaultColWidth="11.421875" defaultRowHeight="15"/>
  <cols>
    <col min="1" max="1" width="17.57421875" style="0" customWidth="1"/>
    <col min="2" max="4" width="9.421875" style="0" customWidth="1"/>
    <col min="5" max="6" width="5.57421875" style="0" customWidth="1"/>
    <col min="7" max="7" width="12.421875" style="0" customWidth="1"/>
    <col min="8" max="8" width="15.57421875" style="0" customWidth="1"/>
    <col min="9" max="9" width="13.57421875" style="0" customWidth="1"/>
    <col min="10" max="10" width="13.00390625" style="0" customWidth="1"/>
    <col min="11" max="12" width="4.421875" style="0" customWidth="1"/>
    <col min="13" max="14" width="4.8515625" style="0" customWidth="1"/>
    <col min="15" max="15" width="11.421875" style="54" customWidth="1"/>
    <col min="16" max="18" width="0" style="54" hidden="1" customWidth="1"/>
    <col min="19" max="21" width="0" style="0" hidden="1" customWidth="1"/>
  </cols>
  <sheetData>
    <row r="1" spans="1:14" ht="18.75" hidden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56"/>
      <c r="B2" s="57"/>
      <c r="C2" s="57"/>
      <c r="D2" s="57"/>
      <c r="E2" s="57"/>
      <c r="F2" s="57"/>
      <c r="G2" s="57"/>
      <c r="H2" s="57"/>
      <c r="I2" s="57"/>
      <c r="J2" s="57"/>
      <c r="K2" s="54"/>
      <c r="L2" s="54"/>
      <c r="M2" s="54"/>
      <c r="N2" s="54"/>
    </row>
    <row r="3" spans="1:21" ht="15.75" customHeight="1">
      <c r="A3" s="56"/>
      <c r="B3" s="126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S3" t="s">
        <v>20</v>
      </c>
      <c r="T3" t="s">
        <v>21</v>
      </c>
      <c r="U3" t="s">
        <v>22</v>
      </c>
    </row>
    <row r="4" spans="1:21" ht="13.5" customHeight="1">
      <c r="A4" s="56"/>
      <c r="B4" s="127" t="s">
        <v>3</v>
      </c>
      <c r="C4" s="127"/>
      <c r="D4" s="127"/>
      <c r="E4" s="127"/>
      <c r="F4" s="127"/>
      <c r="G4" s="128" t="s">
        <v>4</v>
      </c>
      <c r="H4" s="128"/>
      <c r="I4" s="128"/>
      <c r="J4" s="128"/>
      <c r="K4" s="128"/>
      <c r="L4" s="128"/>
      <c r="M4" s="129" t="s">
        <v>23</v>
      </c>
      <c r="N4" s="129"/>
      <c r="R4" s="62" t="s">
        <v>24</v>
      </c>
      <c r="S4" s="63">
        <f>COUNTIF(F9:F158,"&lt;=25")</f>
        <v>0</v>
      </c>
      <c r="T4" s="63">
        <f>COUNTIF(L9:L158,"&lt;=25")</f>
        <v>0</v>
      </c>
      <c r="U4" s="63">
        <f>COUNTIF(N9:N158,"&lt;=25")</f>
        <v>0</v>
      </c>
    </row>
    <row r="5" spans="1:21" ht="66" customHeight="1">
      <c r="A5" s="56"/>
      <c r="B5" s="64" t="s">
        <v>5</v>
      </c>
      <c r="C5" s="64" t="s">
        <v>6</v>
      </c>
      <c r="D5" s="64" t="s">
        <v>25</v>
      </c>
      <c r="E5" s="65" t="s">
        <v>26</v>
      </c>
      <c r="F5" s="65"/>
      <c r="G5" s="66" t="s">
        <v>8</v>
      </c>
      <c r="H5" s="66" t="s">
        <v>11</v>
      </c>
      <c r="I5" s="66" t="s">
        <v>27</v>
      </c>
      <c r="J5" s="66" t="s">
        <v>9</v>
      </c>
      <c r="K5" s="67" t="s">
        <v>28</v>
      </c>
      <c r="L5" s="67"/>
      <c r="M5" s="129"/>
      <c r="N5" s="129"/>
      <c r="R5" s="68" t="s">
        <v>29</v>
      </c>
      <c r="S5" s="69">
        <f>COUNTIF(F9:F158,"&lt;=50")-S4</f>
        <v>0</v>
      </c>
      <c r="T5" s="69">
        <f>COUNTIF(L9:L158,"&lt;=50")-T4</f>
        <v>0</v>
      </c>
      <c r="U5" s="69">
        <f>COUNTIF(N9:N158,"&lt;=50")-U4</f>
        <v>0</v>
      </c>
    </row>
    <row r="6" spans="1:21" ht="66" customHeight="1">
      <c r="A6" s="56"/>
      <c r="B6" s="64"/>
      <c r="C6" s="64"/>
      <c r="D6" s="64"/>
      <c r="E6" s="65"/>
      <c r="F6" s="65"/>
      <c r="G6" s="66"/>
      <c r="H6" s="66"/>
      <c r="I6" s="66"/>
      <c r="J6" s="66"/>
      <c r="K6" s="67"/>
      <c r="L6" s="67"/>
      <c r="M6" s="129"/>
      <c r="N6" s="129"/>
      <c r="R6" s="70" t="s">
        <v>30</v>
      </c>
      <c r="S6" s="71">
        <f>COUNTIF(F9:F158,"&lt;=75")-S4-S5</f>
        <v>0</v>
      </c>
      <c r="T6" s="71">
        <f>COUNTIF(L9:L158,"&lt;75")-T5-T4</f>
        <v>0</v>
      </c>
      <c r="U6" s="71">
        <f>COUNTIF(N9:N158,"&lt;75")-U5-U4</f>
        <v>0</v>
      </c>
    </row>
    <row r="7" spans="1:21" s="136" customFormat="1" ht="15" customHeight="1">
      <c r="A7" s="56"/>
      <c r="B7" s="130" t="s">
        <v>12</v>
      </c>
      <c r="C7" s="130" t="s">
        <v>13</v>
      </c>
      <c r="D7" s="131" t="s">
        <v>14</v>
      </c>
      <c r="E7" s="65"/>
      <c r="F7" s="65"/>
      <c r="G7" s="132" t="s">
        <v>15</v>
      </c>
      <c r="H7" s="132" t="s">
        <v>16</v>
      </c>
      <c r="I7" s="132" t="s">
        <v>17</v>
      </c>
      <c r="J7" s="133" t="s">
        <v>18</v>
      </c>
      <c r="K7" s="67"/>
      <c r="L7" s="67"/>
      <c r="M7" s="129"/>
      <c r="N7" s="129"/>
      <c r="O7" s="134"/>
      <c r="P7" s="134"/>
      <c r="Q7" s="134"/>
      <c r="R7" s="135" t="s">
        <v>31</v>
      </c>
      <c r="S7" s="135">
        <f>COUNTIF(F9:F158,"&gt;=75")</f>
        <v>0</v>
      </c>
      <c r="T7" s="135">
        <f>COUNTIF(L9:L158,"&gt;=75")</f>
        <v>0</v>
      </c>
      <c r="U7" s="135">
        <f>COUNTIF(N9:N158,"&gt;=75")</f>
        <v>0</v>
      </c>
    </row>
    <row r="8" spans="1:17" s="136" customFormat="1" ht="15" customHeight="1">
      <c r="A8" s="56"/>
      <c r="B8" s="130" t="s">
        <v>32</v>
      </c>
      <c r="C8" s="130" t="s">
        <v>33</v>
      </c>
      <c r="D8" s="130" t="s">
        <v>34</v>
      </c>
      <c r="E8" s="137" t="s">
        <v>35</v>
      </c>
      <c r="F8" s="138" t="s">
        <v>36</v>
      </c>
      <c r="G8" s="139" t="s">
        <v>34</v>
      </c>
      <c r="H8" s="139" t="s">
        <v>37</v>
      </c>
      <c r="I8" s="139" t="s">
        <v>38</v>
      </c>
      <c r="J8" s="139" t="s">
        <v>33</v>
      </c>
      <c r="K8" s="140" t="s">
        <v>39</v>
      </c>
      <c r="L8" s="141" t="s">
        <v>36</v>
      </c>
      <c r="M8" s="142" t="s">
        <v>40</v>
      </c>
      <c r="N8" s="143" t="s">
        <v>36</v>
      </c>
      <c r="O8" s="134"/>
      <c r="P8" s="134"/>
      <c r="Q8" s="134"/>
    </row>
    <row r="9" spans="1:18" ht="15.75">
      <c r="A9" s="144">
        <f>IF(Données!A9="","",Données!A9)</f>
        <v>0</v>
      </c>
      <c r="B9" s="145">
        <f>IF(A9="","",COUNTIF(Données!B9:C9,1))</f>
        <v>0</v>
      </c>
      <c r="C9" s="146">
        <f>IF(A9="","",COUNTIF(Données!D9:I9,1))</f>
        <v>0</v>
      </c>
      <c r="D9" s="146">
        <f>IF(A9="","",COUNTIF(Données!J9:M9,1))</f>
        <v>0</v>
      </c>
      <c r="E9" s="147">
        <f aca="true" t="shared" si="0" ref="E9:E158">IF(A9="","",SUM(B9:D9))</f>
        <v>0</v>
      </c>
      <c r="F9" s="148">
        <f>IF(A9="","",100*E9/(12-COUNTIF(Données!B9:M9,"A")))</f>
        <v>0</v>
      </c>
      <c r="G9" s="146">
        <f>IF(A9="","",COUNTIF(Données!N9:Q9,1))</f>
        <v>0</v>
      </c>
      <c r="H9" s="146">
        <f>IF(A9="","",COUNTIF(Données!R9:T9,1))</f>
        <v>0</v>
      </c>
      <c r="I9" s="146">
        <f>IF(A9="","",COUNTIF(Données!U9:AA9,1))</f>
        <v>0</v>
      </c>
      <c r="J9" s="146">
        <f>IF(A9="","",COUNTIF(Données!AB9:AG9,1))</f>
        <v>0</v>
      </c>
      <c r="K9" s="147">
        <f aca="true" t="shared" si="1" ref="K9:K158">IF(A9="","",SUM(G9:J9))</f>
        <v>0</v>
      </c>
      <c r="L9" s="149">
        <f>IF(A9="","",100*K9/(20-COUNTIF(Données!N9:AG9,"A")))</f>
        <v>0</v>
      </c>
      <c r="M9" s="150">
        <f>IF(A9="","",COUNTIF(Données!B9:AG9,1))</f>
        <v>0</v>
      </c>
      <c r="N9" s="151">
        <f>IF(A9="","",100*M9/(32-COUNTIF(Données!B9:AG9,"A")))</f>
        <v>0</v>
      </c>
      <c r="R9"/>
    </row>
    <row r="10" spans="1:18" ht="15.75">
      <c r="A10" s="152">
        <f>IF(Données!A10="","",Données!A10)</f>
        <v>0</v>
      </c>
      <c r="B10" s="153">
        <f>IF(A10="","",COUNTIF(Données!B10:C10,1))</f>
        <v>0</v>
      </c>
      <c r="C10" s="154">
        <f>IF(A10="","",COUNTIF(Données!D10:I10,1))</f>
        <v>0</v>
      </c>
      <c r="D10" s="154">
        <f>IF(A10="","",COUNTIF(Données!J10:M10,1))</f>
        <v>0</v>
      </c>
      <c r="E10" s="155">
        <f t="shared" si="0"/>
        <v>0</v>
      </c>
      <c r="F10" s="156">
        <f>IF(A10="","",100*E10/(12-COUNTIF(Données!B10:M10,"A")))</f>
        <v>0</v>
      </c>
      <c r="G10" s="157">
        <f>IF(A10="","",COUNTIF(Données!N10:Q10,1))</f>
        <v>0</v>
      </c>
      <c r="H10" s="157">
        <f>IF(A10="","",COUNTIF(Données!R10:T10,1))</f>
        <v>0</v>
      </c>
      <c r="I10" s="157">
        <f>IF(A10="","",COUNTIF(Données!U10:AA10,1))</f>
        <v>0</v>
      </c>
      <c r="J10" s="157">
        <f>IF(A10="","",COUNTIF(Données!AB10:AG10,1))</f>
        <v>0</v>
      </c>
      <c r="K10" s="158">
        <f t="shared" si="1"/>
        <v>0</v>
      </c>
      <c r="L10" s="159">
        <f>IF(A10="","",100*K10/(20-COUNTIF(Données!N10:AG10,"A")))</f>
        <v>0</v>
      </c>
      <c r="M10" s="158">
        <f>IF(A10="","",COUNTIF(Données!B10:AG10,1))</f>
        <v>0</v>
      </c>
      <c r="N10" s="160">
        <f>IF(A10="","",100*M10/(32-COUNTIF(Données!B10:AG10,"A")))</f>
        <v>0</v>
      </c>
      <c r="R10"/>
    </row>
    <row r="11" spans="1:18" ht="15.75">
      <c r="A11" s="144">
        <f>IF(Données!A11="","",Données!A11)</f>
        <v>0</v>
      </c>
      <c r="B11" s="145">
        <f>IF(A11="","",COUNTIF(Données!B11:C11,1))</f>
        <v>0</v>
      </c>
      <c r="C11" s="161">
        <f>IF(A11="","",COUNTIF(Données!D11:I11,1))</f>
        <v>0</v>
      </c>
      <c r="D11" s="161">
        <f>IF(A11="","",COUNTIF(Données!J11:M11,1))</f>
        <v>0</v>
      </c>
      <c r="E11" s="162">
        <f t="shared" si="0"/>
        <v>0</v>
      </c>
      <c r="F11" s="148">
        <f>IF(A11="","",100*E11/(12-COUNTIF(Données!B11:M11,"A")))</f>
        <v>0</v>
      </c>
      <c r="G11" s="161">
        <f>IF(A11="","",COUNTIF(Données!N11:Q11,1))</f>
        <v>0</v>
      </c>
      <c r="H11" s="161">
        <f>IF(A11="","",COUNTIF(Données!R11:T11,1))</f>
        <v>0</v>
      </c>
      <c r="I11" s="161">
        <f>IF(A11="","",COUNTIF(Données!U11:AA11,1))</f>
        <v>0</v>
      </c>
      <c r="J11" s="161">
        <f>IF(A11="","",COUNTIF(Données!AB11:AG11,1))</f>
        <v>0</v>
      </c>
      <c r="K11" s="162">
        <f t="shared" si="1"/>
        <v>0</v>
      </c>
      <c r="L11" s="149">
        <f>IF(A11="","",100*K11/(20-COUNTIF(Données!N11:AG11,"A")))</f>
        <v>0</v>
      </c>
      <c r="M11" s="163">
        <f>IF(A11="","",COUNTIF(Données!B11:AG11,1))</f>
        <v>0</v>
      </c>
      <c r="N11" s="151">
        <f>IF(A11="","",100*M11/(32-COUNTIF(Données!B11:AG11,"A")))</f>
        <v>0</v>
      </c>
      <c r="R11"/>
    </row>
    <row r="12" spans="1:18" ht="15.75">
      <c r="A12" s="152">
        <f>IF(Données!A12="","",Données!A12)</f>
        <v>0</v>
      </c>
      <c r="B12" s="153">
        <f>IF(A12="","",COUNTIF(Données!B12:C12,1))</f>
        <v>0</v>
      </c>
      <c r="C12" s="164">
        <f>IF(A12="","",COUNTIF(Données!D12:I12,1))</f>
        <v>0</v>
      </c>
      <c r="D12" s="164">
        <f>IF(A12="","",COUNTIF(Données!J12:M12,1))</f>
        <v>0</v>
      </c>
      <c r="E12" s="165">
        <f t="shared" si="0"/>
        <v>0</v>
      </c>
      <c r="F12" s="156">
        <f>IF(A12="","",100*E12/(12-COUNTIF(Données!B12:M12,"A")))</f>
        <v>0</v>
      </c>
      <c r="G12" s="166">
        <f>IF(A12="","",COUNTIF(Données!N12:Q12,1))</f>
        <v>0</v>
      </c>
      <c r="H12" s="166">
        <f>IF(A12="","",COUNTIF(Données!R12:T12,1))</f>
        <v>0</v>
      </c>
      <c r="I12" s="166">
        <f>IF(A12="","",COUNTIF(Données!U12:AA12,1))</f>
        <v>0</v>
      </c>
      <c r="J12" s="166">
        <f>IF(A12="","",COUNTIF(Données!AB12:AG12,1))</f>
        <v>0</v>
      </c>
      <c r="K12" s="167">
        <f t="shared" si="1"/>
        <v>0</v>
      </c>
      <c r="L12" s="159">
        <f>IF(A12="","",100*K12/(20-COUNTIF(Données!N12:AG12,"A")))</f>
        <v>0</v>
      </c>
      <c r="M12" s="167">
        <f>IF(A12="","",COUNTIF(Données!B12:AG12,1))</f>
        <v>0</v>
      </c>
      <c r="N12" s="160">
        <f>IF(A12="","",100*M12/(32-COUNTIF(Données!B12:AG12,"A")))</f>
        <v>0</v>
      </c>
      <c r="R12"/>
    </row>
    <row r="13" spans="1:14" ht="15.75">
      <c r="A13" s="144">
        <f>IF(Données!A13="","",Données!A13)</f>
        <v>0</v>
      </c>
      <c r="B13" s="145">
        <f>IF(A13="","",COUNTIF(Données!B13:C13,1))</f>
        <v>0</v>
      </c>
      <c r="C13" s="161">
        <f>IF(A13="","",COUNTIF(Données!D13:I13,1))</f>
        <v>0</v>
      </c>
      <c r="D13" s="161">
        <f>IF(A13="","",COUNTIF(Données!J13:M13,1))</f>
        <v>0</v>
      </c>
      <c r="E13" s="162">
        <f t="shared" si="0"/>
        <v>0</v>
      </c>
      <c r="F13" s="148">
        <f>IF(A13="","",100*E13/(12-COUNTIF(Données!B13:M13,"A")))</f>
        <v>0</v>
      </c>
      <c r="G13" s="161">
        <f>IF(A13="","",COUNTIF(Données!N13:Q13,1))</f>
        <v>0</v>
      </c>
      <c r="H13" s="161">
        <f>IF(A13="","",COUNTIF(Données!R13:T13,1))</f>
        <v>0</v>
      </c>
      <c r="I13" s="161">
        <f>IF(A13="","",COUNTIF(Données!U13:AA13,1))</f>
        <v>0</v>
      </c>
      <c r="J13" s="161">
        <f>IF(A13="","",COUNTIF(Données!AB13:AG13,1))</f>
        <v>0</v>
      </c>
      <c r="K13" s="162">
        <f t="shared" si="1"/>
        <v>0</v>
      </c>
      <c r="L13" s="149">
        <f>IF(A13="","",100*K13/(20-COUNTIF(Données!N13:AG13,"A")))</f>
        <v>0</v>
      </c>
      <c r="M13" s="163">
        <f>IF(A13="","",COUNTIF(Données!B13:AG13,1))</f>
        <v>0</v>
      </c>
      <c r="N13" s="151">
        <f>IF(A13="","",100*M13/(32-COUNTIF(Données!B13:AG13,"A")))</f>
        <v>0</v>
      </c>
    </row>
    <row r="14" spans="1:14" ht="15.75">
      <c r="A14" s="152">
        <f>IF(Données!A14="","",Données!A14)</f>
        <v>0</v>
      </c>
      <c r="B14" s="153">
        <f>IF(A14="","",COUNTIF(Données!B14:C14,1))</f>
        <v>0</v>
      </c>
      <c r="C14" s="164">
        <f>IF(A14="","",COUNTIF(Données!D14:I14,1))</f>
        <v>0</v>
      </c>
      <c r="D14" s="164">
        <f>IF(A14="","",COUNTIF(Données!J14:M14,1))</f>
        <v>0</v>
      </c>
      <c r="E14" s="165">
        <f t="shared" si="0"/>
        <v>0</v>
      </c>
      <c r="F14" s="156">
        <f>IF(A14="","",100*E14/(12-COUNTIF(Données!B14:M14,"A")))</f>
        <v>0</v>
      </c>
      <c r="G14" s="166">
        <f>IF(A14="","",COUNTIF(Données!N14:Q14,1))</f>
        <v>0</v>
      </c>
      <c r="H14" s="166">
        <f>IF(A14="","",COUNTIF(Données!R14:T14,1))</f>
        <v>0</v>
      </c>
      <c r="I14" s="166">
        <f>IF(A14="","",COUNTIF(Données!U14:AA14,1))</f>
        <v>0</v>
      </c>
      <c r="J14" s="166">
        <f>IF(A14="","",COUNTIF(Données!AB14:AG14,1))</f>
        <v>0</v>
      </c>
      <c r="K14" s="167">
        <f t="shared" si="1"/>
        <v>0</v>
      </c>
      <c r="L14" s="159">
        <f>IF(A14="","",100*K14/(20-COUNTIF(Données!N14:AG14,"A")))</f>
        <v>0</v>
      </c>
      <c r="M14" s="167">
        <f>IF(A14="","",COUNTIF(Données!B14:AG14,1))</f>
        <v>0</v>
      </c>
      <c r="N14" s="160">
        <f>IF(A14="","",100*M14/(32-COUNTIF(Données!B14:AG14,"A")))</f>
        <v>0</v>
      </c>
    </row>
    <row r="15" spans="1:14" ht="15.75">
      <c r="A15" s="144">
        <f>IF(Données!A15="","",Données!A15)</f>
        <v>0</v>
      </c>
      <c r="B15" s="145">
        <f>IF(A15="","",COUNTIF(Données!B15:C15,1))</f>
        <v>0</v>
      </c>
      <c r="C15" s="161">
        <f>IF(A15="","",COUNTIF(Données!D15:I15,1))</f>
        <v>0</v>
      </c>
      <c r="D15" s="161">
        <f>IF(A15="","",COUNTIF(Données!J15:M15,1))</f>
        <v>0</v>
      </c>
      <c r="E15" s="162">
        <f t="shared" si="0"/>
        <v>0</v>
      </c>
      <c r="F15" s="148">
        <f>IF(A15="","",100*E15/(12-COUNTIF(Données!B15:M15,"A")))</f>
        <v>0</v>
      </c>
      <c r="G15" s="161">
        <f>IF(A15="","",COUNTIF(Données!N15:Q15,1))</f>
        <v>0</v>
      </c>
      <c r="H15" s="161">
        <f>IF(A15="","",COUNTIF(Données!R15:T15,1))</f>
        <v>0</v>
      </c>
      <c r="I15" s="161">
        <f>IF(A15="","",COUNTIF(Données!U15:AA15,1))</f>
        <v>0</v>
      </c>
      <c r="J15" s="161">
        <f>IF(A15="","",COUNTIF(Données!AB15:AG15,1))</f>
        <v>0</v>
      </c>
      <c r="K15" s="162">
        <f t="shared" si="1"/>
        <v>0</v>
      </c>
      <c r="L15" s="149">
        <f>IF(A15="","",100*K15/(20-COUNTIF(Données!N15:AG15,"A")))</f>
        <v>0</v>
      </c>
      <c r="M15" s="163">
        <f>IF(A15="","",COUNTIF(Données!B15:AG15,1))</f>
        <v>0</v>
      </c>
      <c r="N15" s="151">
        <f>IF(A15="","",100*M15/(32-COUNTIF(Données!B15:AG15,"A")))</f>
        <v>0</v>
      </c>
    </row>
    <row r="16" spans="1:14" ht="15.75">
      <c r="A16" s="152">
        <f>IF(Données!A16="","",Données!A16)</f>
        <v>0</v>
      </c>
      <c r="B16" s="153">
        <f>IF(A16="","",COUNTIF(Données!B16:C16,1))</f>
        <v>0</v>
      </c>
      <c r="C16" s="164">
        <f>IF(A16="","",COUNTIF(Données!D16:I16,1))</f>
        <v>0</v>
      </c>
      <c r="D16" s="164">
        <f>IF(A16="","",COUNTIF(Données!J16:M16,1))</f>
        <v>0</v>
      </c>
      <c r="E16" s="165">
        <f t="shared" si="0"/>
        <v>0</v>
      </c>
      <c r="F16" s="156">
        <f>IF(A16="","",100*E16/(12-COUNTIF(Données!B16:M16,"A")))</f>
        <v>0</v>
      </c>
      <c r="G16" s="166">
        <f>IF(A16="","",COUNTIF(Données!N16:Q16,1))</f>
        <v>0</v>
      </c>
      <c r="H16" s="166">
        <f>IF(A16="","",COUNTIF(Données!R16:T16,1))</f>
        <v>0</v>
      </c>
      <c r="I16" s="166">
        <f>IF(A16="","",COUNTIF(Données!U16:AA16,1))</f>
        <v>0</v>
      </c>
      <c r="J16" s="166">
        <f>IF(A16="","",COUNTIF(Données!AB16:AG16,1))</f>
        <v>0</v>
      </c>
      <c r="K16" s="167">
        <f t="shared" si="1"/>
        <v>0</v>
      </c>
      <c r="L16" s="159">
        <f>IF(A16="","",100*K16/(20-COUNTIF(Données!N16:AG16,"A")))</f>
        <v>0</v>
      </c>
      <c r="M16" s="167">
        <f>IF(A16="","",COUNTIF(Données!B16:AG16,1))</f>
        <v>0</v>
      </c>
      <c r="N16" s="160">
        <f>IF(A16="","",100*M16/(32-COUNTIF(Données!B16:AG16,"A")))</f>
        <v>0</v>
      </c>
    </row>
    <row r="17" spans="1:14" ht="15.75">
      <c r="A17" s="144">
        <f>IF(Données!A17="","",Données!A17)</f>
        <v>0</v>
      </c>
      <c r="B17" s="145">
        <f>IF(A17="","",COUNTIF(Données!B17:C17,1))</f>
        <v>0</v>
      </c>
      <c r="C17" s="161">
        <f>IF(A17="","",COUNTIF(Données!D17:I17,1))</f>
        <v>0</v>
      </c>
      <c r="D17" s="161">
        <f>IF(A17="","",COUNTIF(Données!J17:M17,1))</f>
        <v>0</v>
      </c>
      <c r="E17" s="162">
        <f t="shared" si="0"/>
        <v>0</v>
      </c>
      <c r="F17" s="148">
        <f>IF(A17="","",100*E17/(12-COUNTIF(Données!B17:M17,"A")))</f>
        <v>0</v>
      </c>
      <c r="G17" s="161">
        <f>IF(A17="","",COUNTIF(Données!N17:Q17,1))</f>
        <v>0</v>
      </c>
      <c r="H17" s="161">
        <f>IF(A17="","",COUNTIF(Données!R17:T17,1))</f>
        <v>0</v>
      </c>
      <c r="I17" s="161">
        <f>IF(A17="","",COUNTIF(Données!U17:AA17,1))</f>
        <v>0</v>
      </c>
      <c r="J17" s="161">
        <f>IF(A17="","",COUNTIF(Données!AB17:AG17,1))</f>
        <v>0</v>
      </c>
      <c r="K17" s="162">
        <f t="shared" si="1"/>
        <v>0</v>
      </c>
      <c r="L17" s="149">
        <f>IF(A17="","",100*K17/(20-COUNTIF(Données!N17:AG17,"A")))</f>
        <v>0</v>
      </c>
      <c r="M17" s="163">
        <f>IF(A17="","",COUNTIF(Données!B17:AG17,1))</f>
        <v>0</v>
      </c>
      <c r="N17" s="151">
        <f>IF(A17="","",100*M17/(32-COUNTIF(Données!B17:AG17,"A")))</f>
        <v>0</v>
      </c>
    </row>
    <row r="18" spans="1:14" ht="15.75">
      <c r="A18" s="152">
        <f>IF(Données!A18="","",Données!A18)</f>
        <v>0</v>
      </c>
      <c r="B18" s="153">
        <f>IF(A18="","",COUNTIF(Données!B18:C18,1))</f>
        <v>0</v>
      </c>
      <c r="C18" s="164">
        <f>IF(A18="","",COUNTIF(Données!D18:I18,1))</f>
        <v>0</v>
      </c>
      <c r="D18" s="164">
        <f>IF(A18="","",COUNTIF(Données!J18:M18,1))</f>
        <v>0</v>
      </c>
      <c r="E18" s="165">
        <f t="shared" si="0"/>
        <v>0</v>
      </c>
      <c r="F18" s="156">
        <f>IF(A18="","",100*E18/(12-COUNTIF(Données!B18:M18,"A")))</f>
        <v>0</v>
      </c>
      <c r="G18" s="166">
        <f>IF(A18="","",COUNTIF(Données!N18:Q18,1))</f>
        <v>0</v>
      </c>
      <c r="H18" s="166">
        <f>IF(A18="","",COUNTIF(Données!R18:T18,1))</f>
        <v>0</v>
      </c>
      <c r="I18" s="166">
        <f>IF(A18="","",COUNTIF(Données!U18:AA18,1))</f>
        <v>0</v>
      </c>
      <c r="J18" s="166">
        <f>IF(A18="","",COUNTIF(Données!AB18:AG18,1))</f>
        <v>0</v>
      </c>
      <c r="K18" s="167">
        <f t="shared" si="1"/>
        <v>0</v>
      </c>
      <c r="L18" s="159">
        <f>IF(A18="","",100*K18/(20-COUNTIF(Données!N18:AG18,"A")))</f>
        <v>0</v>
      </c>
      <c r="M18" s="167">
        <f>IF(A18="","",COUNTIF(Données!B18:AG18,1))</f>
        <v>0</v>
      </c>
      <c r="N18" s="160">
        <f>IF(A18="","",100*M18/(32-COUNTIF(Données!B18:AG18,"A")))</f>
        <v>0</v>
      </c>
    </row>
    <row r="19" spans="1:14" ht="15.75">
      <c r="A19" s="144">
        <f>IF(Données!A19="","",Données!A19)</f>
        <v>0</v>
      </c>
      <c r="B19" s="145">
        <f>IF(A19="","",COUNTIF(Données!B19:C19,1))</f>
        <v>0</v>
      </c>
      <c r="C19" s="161">
        <f>IF(A19="","",COUNTIF(Données!D19:I19,1))</f>
        <v>0</v>
      </c>
      <c r="D19" s="161">
        <f>IF(A19="","",COUNTIF(Données!J19:M19,1))</f>
        <v>0</v>
      </c>
      <c r="E19" s="162">
        <f t="shared" si="0"/>
        <v>0</v>
      </c>
      <c r="F19" s="148">
        <f>IF(A19="","",100*E19/(12-COUNTIF(Données!B19:M19,"A")))</f>
        <v>0</v>
      </c>
      <c r="G19" s="161">
        <f>IF(A19="","",COUNTIF(Données!N19:Q19,1))</f>
        <v>0</v>
      </c>
      <c r="H19" s="161">
        <f>IF(A19="","",COUNTIF(Données!R19:T19,1))</f>
        <v>0</v>
      </c>
      <c r="I19" s="161">
        <f>IF(A19="","",COUNTIF(Données!U19:AA19,1))</f>
        <v>0</v>
      </c>
      <c r="J19" s="161">
        <f>IF(A19="","",COUNTIF(Données!AB19:AG19,1))</f>
        <v>0</v>
      </c>
      <c r="K19" s="162">
        <f t="shared" si="1"/>
        <v>0</v>
      </c>
      <c r="L19" s="149">
        <f>IF(A19="","",100*K19/(20-COUNTIF(Données!N19:AG19,"A")))</f>
        <v>0</v>
      </c>
      <c r="M19" s="163">
        <f>IF(A19="","",COUNTIF(Données!B19:AG19,1))</f>
        <v>0</v>
      </c>
      <c r="N19" s="151">
        <f>IF(A19="","",100*M19/(32-COUNTIF(Données!B19:AG19,"A")))</f>
        <v>0</v>
      </c>
    </row>
    <row r="20" spans="1:14" ht="15.75">
      <c r="A20" s="152">
        <f>IF(Données!A20="","",Données!A20)</f>
        <v>0</v>
      </c>
      <c r="B20" s="153">
        <f>IF(A20="","",COUNTIF(Données!B20:C20,1))</f>
        <v>0</v>
      </c>
      <c r="C20" s="164">
        <f>IF(A20="","",COUNTIF(Données!D20:I20,1))</f>
        <v>0</v>
      </c>
      <c r="D20" s="164">
        <f>IF(A20="","",COUNTIF(Données!J20:M20,1))</f>
        <v>0</v>
      </c>
      <c r="E20" s="165">
        <f t="shared" si="0"/>
        <v>0</v>
      </c>
      <c r="F20" s="156">
        <f>IF(A20="","",100*E20/(12-COUNTIF(Données!B20:M20,"A")))</f>
        <v>0</v>
      </c>
      <c r="G20" s="166">
        <f>IF(A20="","",COUNTIF(Données!N20:Q20,1))</f>
        <v>0</v>
      </c>
      <c r="H20" s="166">
        <f>IF(A20="","",COUNTIF(Données!R20:T20,1))</f>
        <v>0</v>
      </c>
      <c r="I20" s="166">
        <f>IF(A20="","",COUNTIF(Données!U20:AA20,1))</f>
        <v>0</v>
      </c>
      <c r="J20" s="166">
        <f>IF(A20="","",COUNTIF(Données!AB20:AG20,1))</f>
        <v>0</v>
      </c>
      <c r="K20" s="167">
        <f t="shared" si="1"/>
        <v>0</v>
      </c>
      <c r="L20" s="159">
        <f>IF(A20="","",100*K20/(20-COUNTIF(Données!N20:AG20,"A")))</f>
        <v>0</v>
      </c>
      <c r="M20" s="167">
        <f>IF(A20="","",COUNTIF(Données!B20:AG20,1))</f>
        <v>0</v>
      </c>
      <c r="N20" s="160">
        <f>IF(A20="","",100*M20/(32-COUNTIF(Données!B20:AG20,"A")))</f>
        <v>0</v>
      </c>
    </row>
    <row r="21" spans="1:14" ht="15.75">
      <c r="A21" s="144">
        <f>IF(Données!A21="","",Données!A21)</f>
        <v>0</v>
      </c>
      <c r="B21" s="145">
        <f>IF(A21="","",COUNTIF(Données!B21:C21,1))</f>
        <v>0</v>
      </c>
      <c r="C21" s="161">
        <f>IF(A21="","",COUNTIF(Données!D21:I21,1))</f>
        <v>0</v>
      </c>
      <c r="D21" s="161">
        <f>IF(A21="","",COUNTIF(Données!J21:M21,1))</f>
        <v>0</v>
      </c>
      <c r="E21" s="162">
        <f t="shared" si="0"/>
        <v>0</v>
      </c>
      <c r="F21" s="148">
        <f>IF(A21="","",100*E21/(12-COUNTIF(Données!B21:M21,"A")))</f>
        <v>0</v>
      </c>
      <c r="G21" s="161">
        <f>IF(A21="","",COUNTIF(Données!N21:Q21,1))</f>
        <v>0</v>
      </c>
      <c r="H21" s="161">
        <f>IF(A21="","",COUNTIF(Données!R21:T21,1))</f>
        <v>0</v>
      </c>
      <c r="I21" s="161">
        <f>IF(A21="","",COUNTIF(Données!U21:AA21,1))</f>
        <v>0</v>
      </c>
      <c r="J21" s="161">
        <f>IF(A21="","",COUNTIF(Données!AB21:AG21,1))</f>
        <v>0</v>
      </c>
      <c r="K21" s="162">
        <f t="shared" si="1"/>
        <v>0</v>
      </c>
      <c r="L21" s="149">
        <f>IF(A21="","",100*K21/(20-COUNTIF(Données!N21:AG21,"A")))</f>
        <v>0</v>
      </c>
      <c r="M21" s="163">
        <f>IF(A21="","",COUNTIF(Données!B21:AG21,1))</f>
        <v>0</v>
      </c>
      <c r="N21" s="151">
        <f>IF(A21="","",100*M21/(32-COUNTIF(Données!B21:AG21,"A")))</f>
        <v>0</v>
      </c>
    </row>
    <row r="22" spans="1:14" ht="15.75">
      <c r="A22" s="152">
        <f>IF(Données!A22="","",Données!A22)</f>
        <v>0</v>
      </c>
      <c r="B22" s="153">
        <f>IF(A22="","",COUNTIF(Données!B22:C22,1))</f>
        <v>0</v>
      </c>
      <c r="C22" s="164">
        <f>IF(A22="","",COUNTIF(Données!D22:I22,1))</f>
        <v>0</v>
      </c>
      <c r="D22" s="164">
        <f>IF(A22="","",COUNTIF(Données!J22:M22,1))</f>
        <v>0</v>
      </c>
      <c r="E22" s="165">
        <f t="shared" si="0"/>
        <v>0</v>
      </c>
      <c r="F22" s="156">
        <f>IF(A22="","",100*E22/(12-COUNTIF(Données!B22:M22,"A")))</f>
        <v>0</v>
      </c>
      <c r="G22" s="166">
        <f>IF(A22="","",COUNTIF(Données!N22:Q22,1))</f>
        <v>0</v>
      </c>
      <c r="H22" s="166">
        <f>IF(A22="","",COUNTIF(Données!R22:T22,1))</f>
        <v>0</v>
      </c>
      <c r="I22" s="166">
        <f>IF(A22="","",COUNTIF(Données!U22:AA22,1))</f>
        <v>0</v>
      </c>
      <c r="J22" s="166">
        <f>IF(A22="","",COUNTIF(Données!AB22:AG22,1))</f>
        <v>0</v>
      </c>
      <c r="K22" s="167">
        <f t="shared" si="1"/>
        <v>0</v>
      </c>
      <c r="L22" s="159">
        <f>IF(A22="","",100*K22/(20-COUNTIF(Données!N22:AG22,"A")))</f>
        <v>0</v>
      </c>
      <c r="M22" s="167">
        <f>IF(A22="","",COUNTIF(Données!B22:AG22,1))</f>
        <v>0</v>
      </c>
      <c r="N22" s="160">
        <f>IF(A22="","",100*M22/(32-COUNTIF(Données!B22:AG22,"A")))</f>
        <v>0</v>
      </c>
    </row>
    <row r="23" spans="1:14" ht="15.75">
      <c r="A23" s="144">
        <f>IF(Données!A23="","",Données!A23)</f>
        <v>0</v>
      </c>
      <c r="B23" s="145">
        <f>IF(A23="","",COUNTIF(Données!B23:C23,1))</f>
        <v>0</v>
      </c>
      <c r="C23" s="161">
        <f>IF(A23="","",COUNTIF(Données!D23:I23,1))</f>
        <v>0</v>
      </c>
      <c r="D23" s="161">
        <f>IF(A23="","",COUNTIF(Données!J23:M23,1))</f>
        <v>0</v>
      </c>
      <c r="E23" s="162">
        <f t="shared" si="0"/>
        <v>0</v>
      </c>
      <c r="F23" s="148">
        <f>IF(A23="","",100*E23/(12-COUNTIF(Données!B23:M23,"A")))</f>
        <v>0</v>
      </c>
      <c r="G23" s="161">
        <f>IF(A23="","",COUNTIF(Données!N23:Q23,1))</f>
        <v>0</v>
      </c>
      <c r="H23" s="161">
        <f>IF(A23="","",COUNTIF(Données!R23:T23,1))</f>
        <v>0</v>
      </c>
      <c r="I23" s="161">
        <f>IF(A23="","",COUNTIF(Données!U23:AA23,1))</f>
        <v>0</v>
      </c>
      <c r="J23" s="161">
        <f>IF(A23="","",COUNTIF(Données!AB23:AG23,1))</f>
        <v>0</v>
      </c>
      <c r="K23" s="162">
        <f t="shared" si="1"/>
        <v>0</v>
      </c>
      <c r="L23" s="149">
        <f>IF(A23="","",100*K23/(20-COUNTIF(Données!N23:AG23,"A")))</f>
        <v>0</v>
      </c>
      <c r="M23" s="163">
        <f>IF(A23="","",COUNTIF(Données!B23:AG23,1))</f>
        <v>0</v>
      </c>
      <c r="N23" s="151">
        <f>IF(A23="","",100*M23/(32-COUNTIF(Données!B23:AG23,"A")))</f>
        <v>0</v>
      </c>
    </row>
    <row r="24" spans="1:14" ht="15.75">
      <c r="A24" s="152">
        <f>IF(Données!A24="","",Données!A24)</f>
        <v>0</v>
      </c>
      <c r="B24" s="153">
        <f>IF(A24="","",COUNTIF(Données!B24:C24,1))</f>
        <v>0</v>
      </c>
      <c r="C24" s="164">
        <f>IF(A24="","",COUNTIF(Données!D24:I24,1))</f>
        <v>0</v>
      </c>
      <c r="D24" s="164">
        <f>IF(A24="","",COUNTIF(Données!J24:M24,1))</f>
        <v>0</v>
      </c>
      <c r="E24" s="165">
        <f t="shared" si="0"/>
        <v>0</v>
      </c>
      <c r="F24" s="156">
        <f>IF(A24="","",100*E24/(12-COUNTIF(Données!B24:M24,"A")))</f>
        <v>0</v>
      </c>
      <c r="G24" s="166">
        <f>IF(A24="","",COUNTIF(Données!N24:Q24,1))</f>
        <v>0</v>
      </c>
      <c r="H24" s="166">
        <f>IF(A24="","",COUNTIF(Données!R24:T24,1))</f>
        <v>0</v>
      </c>
      <c r="I24" s="166">
        <f>IF(A24="","",COUNTIF(Données!U24:AA24,1))</f>
        <v>0</v>
      </c>
      <c r="J24" s="166">
        <f>IF(A24="","",COUNTIF(Données!AB24:AG24,1))</f>
        <v>0</v>
      </c>
      <c r="K24" s="167">
        <f t="shared" si="1"/>
        <v>0</v>
      </c>
      <c r="L24" s="159">
        <f>IF(A24="","",100*K24/(20-COUNTIF(Données!N24:AG24,"A")))</f>
        <v>0</v>
      </c>
      <c r="M24" s="167">
        <f>IF(A24="","",COUNTIF(Données!B24:AG24,1))</f>
        <v>0</v>
      </c>
      <c r="N24" s="160">
        <f>IF(A24="","",100*M24/(32-COUNTIF(Données!B24:AG24,"A")))</f>
        <v>0</v>
      </c>
    </row>
    <row r="25" spans="1:14" ht="15.75">
      <c r="A25" s="144">
        <f>IF(Données!A25="","",Données!A25)</f>
        <v>0</v>
      </c>
      <c r="B25" s="145">
        <f>IF(A25="","",COUNTIF(Données!B25:C25,1))</f>
        <v>0</v>
      </c>
      <c r="C25" s="161">
        <f>IF(A25="","",COUNTIF(Données!D25:I25,1))</f>
        <v>0</v>
      </c>
      <c r="D25" s="161">
        <f>IF(A25="","",COUNTIF(Données!J25:M25,1))</f>
        <v>0</v>
      </c>
      <c r="E25" s="162">
        <f t="shared" si="0"/>
        <v>0</v>
      </c>
      <c r="F25" s="148">
        <f>IF(A25="","",100*E25/(12-COUNTIF(Données!B25:M25,"A")))</f>
        <v>0</v>
      </c>
      <c r="G25" s="161">
        <f>IF(A25="","",COUNTIF(Données!N25:Q25,1))</f>
        <v>0</v>
      </c>
      <c r="H25" s="161">
        <f>IF(A25="","",COUNTIF(Données!R25:T25,1))</f>
        <v>0</v>
      </c>
      <c r="I25" s="161">
        <f>IF(A25="","",COUNTIF(Données!U25:AA25,1))</f>
        <v>0</v>
      </c>
      <c r="J25" s="161">
        <f>IF(A25="","",COUNTIF(Données!AB25:AG25,1))</f>
        <v>0</v>
      </c>
      <c r="K25" s="162">
        <f t="shared" si="1"/>
        <v>0</v>
      </c>
      <c r="L25" s="149">
        <f>IF(A25="","",100*K25/(20-COUNTIF(Données!N25:AG25,"A")))</f>
        <v>0</v>
      </c>
      <c r="M25" s="163">
        <f>IF(A25="","",COUNTIF(Données!B25:AG25,1))</f>
        <v>0</v>
      </c>
      <c r="N25" s="151">
        <f>IF(A25="","",100*M25/(32-COUNTIF(Données!B25:AG25,"A")))</f>
        <v>0</v>
      </c>
    </row>
    <row r="26" spans="1:14" ht="15.75">
      <c r="A26" s="152">
        <f>IF(Données!A26="","",Données!A26)</f>
        <v>0</v>
      </c>
      <c r="B26" s="153">
        <f>IF(A26="","",COUNTIF(Données!B26:C26,1))</f>
        <v>0</v>
      </c>
      <c r="C26" s="164">
        <f>IF(A26="","",COUNTIF(Données!D26:I26,1))</f>
        <v>0</v>
      </c>
      <c r="D26" s="164">
        <f>IF(A26="","",COUNTIF(Données!J26:M26,1))</f>
        <v>0</v>
      </c>
      <c r="E26" s="165">
        <f t="shared" si="0"/>
        <v>0</v>
      </c>
      <c r="F26" s="156">
        <f>IF(A26="","",100*E26/(12-COUNTIF(Données!B26:M26,"A")))</f>
        <v>0</v>
      </c>
      <c r="G26" s="166">
        <f>IF(A26="","",COUNTIF(Données!N26:Q26,1))</f>
        <v>0</v>
      </c>
      <c r="H26" s="166">
        <f>IF(A26="","",COUNTIF(Données!R26:T26,1))</f>
        <v>0</v>
      </c>
      <c r="I26" s="166">
        <f>IF(A26="","",COUNTIF(Données!U26:AA26,1))</f>
        <v>0</v>
      </c>
      <c r="J26" s="166">
        <f>IF(A26="","",COUNTIF(Données!AB26:AG26,1))</f>
        <v>0</v>
      </c>
      <c r="K26" s="167">
        <f t="shared" si="1"/>
        <v>0</v>
      </c>
      <c r="L26" s="159">
        <f>IF(A26="","",100*K26/(20-COUNTIF(Données!N26:AG26,"A")))</f>
        <v>0</v>
      </c>
      <c r="M26" s="167">
        <f>IF(A26="","",COUNTIF(Données!B26:AG26,1))</f>
        <v>0</v>
      </c>
      <c r="N26" s="160">
        <f>IF(A26="","",100*M26/(32-COUNTIF(Données!B26:AG26,"A")))</f>
        <v>0</v>
      </c>
    </row>
    <row r="27" spans="1:14" ht="15.75">
      <c r="A27" s="144">
        <f>IF(Données!A27="","",Données!A27)</f>
        <v>0</v>
      </c>
      <c r="B27" s="145">
        <f>IF(A27="","",COUNTIF(Données!B27:C27,1))</f>
        <v>0</v>
      </c>
      <c r="C27" s="161">
        <f>IF(A27="","",COUNTIF(Données!D27:I27,1))</f>
        <v>0</v>
      </c>
      <c r="D27" s="161">
        <f>IF(A27="","",COUNTIF(Données!J27:M27,1))</f>
        <v>0</v>
      </c>
      <c r="E27" s="162">
        <f t="shared" si="0"/>
        <v>0</v>
      </c>
      <c r="F27" s="148">
        <f>IF(A27="","",100*E27/(12-COUNTIF(Données!B27:M27,"A")))</f>
        <v>0</v>
      </c>
      <c r="G27" s="161">
        <f>IF(A27="","",COUNTIF(Données!N27:Q27,1))</f>
        <v>0</v>
      </c>
      <c r="H27" s="161">
        <f>IF(A27="","",COUNTIF(Données!R27:T27,1))</f>
        <v>0</v>
      </c>
      <c r="I27" s="161">
        <f>IF(A27="","",COUNTIF(Données!U27:AA27,1))</f>
        <v>0</v>
      </c>
      <c r="J27" s="161">
        <f>IF(A27="","",COUNTIF(Données!AB27:AG27,1))</f>
        <v>0</v>
      </c>
      <c r="K27" s="162">
        <f t="shared" si="1"/>
        <v>0</v>
      </c>
      <c r="L27" s="149">
        <f>IF(A27="","",100*K27/(20-COUNTIF(Données!N27:AG27,"A")))</f>
        <v>0</v>
      </c>
      <c r="M27" s="163">
        <f>IF(A27="","",COUNTIF(Données!B27:AG27,1))</f>
        <v>0</v>
      </c>
      <c r="N27" s="151">
        <f>IF(A27="","",100*M27/(32-COUNTIF(Données!B27:AG27,"A")))</f>
        <v>0</v>
      </c>
    </row>
    <row r="28" spans="1:14" ht="15.75">
      <c r="A28" s="152">
        <f>IF(Données!A28="","",Données!A28)</f>
        <v>0</v>
      </c>
      <c r="B28" s="153">
        <f>IF(A28="","",COUNTIF(Données!B28:C28,1))</f>
        <v>0</v>
      </c>
      <c r="C28" s="164">
        <f>IF(A28="","",COUNTIF(Données!D28:I28,1))</f>
        <v>0</v>
      </c>
      <c r="D28" s="164">
        <f>IF(A28="","",COUNTIF(Données!J28:M28,1))</f>
        <v>0</v>
      </c>
      <c r="E28" s="165">
        <f t="shared" si="0"/>
        <v>0</v>
      </c>
      <c r="F28" s="156">
        <f>IF(A28="","",100*E28/(12-COUNTIF(Données!B28:M28,"A")))</f>
        <v>0</v>
      </c>
      <c r="G28" s="166">
        <f>IF(A28="","",COUNTIF(Données!N28:Q28,1))</f>
        <v>0</v>
      </c>
      <c r="H28" s="166">
        <f>IF(A28="","",COUNTIF(Données!R28:T28,1))</f>
        <v>0</v>
      </c>
      <c r="I28" s="166">
        <f>IF(A28="","",COUNTIF(Données!U28:AA28,1))</f>
        <v>0</v>
      </c>
      <c r="J28" s="166">
        <f>IF(A28="","",COUNTIF(Données!AB28:AG28,1))</f>
        <v>0</v>
      </c>
      <c r="K28" s="167">
        <f t="shared" si="1"/>
        <v>0</v>
      </c>
      <c r="L28" s="159">
        <f>IF(A28="","",100*K28/(20-COUNTIF(Données!N28:AG28,"A")))</f>
        <v>0</v>
      </c>
      <c r="M28" s="167">
        <f>IF(A28="","",COUNTIF(Données!B28:AG28,1))</f>
        <v>0</v>
      </c>
      <c r="N28" s="160">
        <f>IF(A28="","",100*M28/(32-COUNTIF(Données!B28:AG28,"A")))</f>
        <v>0</v>
      </c>
    </row>
    <row r="29" spans="1:14" ht="15.75">
      <c r="A29" s="144">
        <f>IF(Données!A29="","",Données!A29)</f>
        <v>0</v>
      </c>
      <c r="B29" s="145">
        <f>IF(A29="","",COUNTIF(Données!B29:C29,1))</f>
        <v>0</v>
      </c>
      <c r="C29" s="161">
        <f>IF(A29="","",COUNTIF(Données!D29:I29,1))</f>
        <v>0</v>
      </c>
      <c r="D29" s="161">
        <f>IF(A29="","",COUNTIF(Données!J29:M29,1))</f>
        <v>0</v>
      </c>
      <c r="E29" s="162">
        <f t="shared" si="0"/>
        <v>0</v>
      </c>
      <c r="F29" s="148">
        <f>IF(A29="","",100*E29/(12-COUNTIF(Données!B29:M29,"A")))</f>
        <v>0</v>
      </c>
      <c r="G29" s="161">
        <f>IF(A29="","",COUNTIF(Données!N29:Q29,1))</f>
        <v>0</v>
      </c>
      <c r="H29" s="161">
        <f>IF(A29="","",COUNTIF(Données!R29:T29,1))</f>
        <v>0</v>
      </c>
      <c r="I29" s="161">
        <f>IF(A29="","",COUNTIF(Données!U29:AA29,1))</f>
        <v>0</v>
      </c>
      <c r="J29" s="161">
        <f>IF(A29="","",COUNTIF(Données!AB29:AG29,1))</f>
        <v>0</v>
      </c>
      <c r="K29" s="162">
        <f t="shared" si="1"/>
        <v>0</v>
      </c>
      <c r="L29" s="149">
        <f>IF(A29="","",100*K29/(20-COUNTIF(Données!N29:AG29,"A")))</f>
        <v>0</v>
      </c>
      <c r="M29" s="163">
        <f>IF(A29="","",COUNTIF(Données!B29:AG29,1))</f>
        <v>0</v>
      </c>
      <c r="N29" s="151">
        <f>IF(A29="","",100*M29/(32-COUNTIF(Données!B29:AG29,"A")))</f>
        <v>0</v>
      </c>
    </row>
    <row r="30" spans="1:14" ht="15.75">
      <c r="A30" s="152">
        <f>IF(Données!A30="","",Données!A30)</f>
        <v>0</v>
      </c>
      <c r="B30" s="153">
        <f>IF(A30="","",COUNTIF(Données!B30:C30,1))</f>
        <v>0</v>
      </c>
      <c r="C30" s="164">
        <f>IF(A30="","",COUNTIF(Données!D30:I30,1))</f>
        <v>0</v>
      </c>
      <c r="D30" s="164">
        <f>IF(A30="","",COUNTIF(Données!J30:M30,1))</f>
        <v>0</v>
      </c>
      <c r="E30" s="165">
        <f t="shared" si="0"/>
        <v>0</v>
      </c>
      <c r="F30" s="156">
        <f>IF(A30="","",100*E30/(12-COUNTIF(Données!B30:M30,"A")))</f>
        <v>0</v>
      </c>
      <c r="G30" s="166">
        <f>IF(A30="","",COUNTIF(Données!N30:Q30,1))</f>
        <v>0</v>
      </c>
      <c r="H30" s="166">
        <f>IF(A30="","",COUNTIF(Données!R30:T30,1))</f>
        <v>0</v>
      </c>
      <c r="I30" s="166">
        <f>IF(A30="","",COUNTIF(Données!U30:AA30,1))</f>
        <v>0</v>
      </c>
      <c r="J30" s="166">
        <f>IF(A30="","",COUNTIF(Données!AB30:AG30,1))</f>
        <v>0</v>
      </c>
      <c r="K30" s="167">
        <f t="shared" si="1"/>
        <v>0</v>
      </c>
      <c r="L30" s="159">
        <f>IF(A30="","",100*K30/(20-COUNTIF(Données!N30:AG30,"A")))</f>
        <v>0</v>
      </c>
      <c r="M30" s="167">
        <f>IF(A30="","",COUNTIF(Données!B30:AG30,1))</f>
        <v>0</v>
      </c>
      <c r="N30" s="160">
        <f>IF(A30="","",100*M30/(32-COUNTIF(Données!B30:AG30,"A")))</f>
        <v>0</v>
      </c>
    </row>
    <row r="31" spans="1:14" ht="15.75">
      <c r="A31" s="144">
        <f>IF(Données!A31="","",Données!A31)</f>
        <v>0</v>
      </c>
      <c r="B31" s="145">
        <f>IF(A31="","",COUNTIF(Données!B31:C31,1))</f>
        <v>0</v>
      </c>
      <c r="C31" s="161">
        <f>IF(A31="","",COUNTIF(Données!D31:I31,1))</f>
        <v>0</v>
      </c>
      <c r="D31" s="161">
        <f>IF(A31="","",COUNTIF(Données!J31:M31,1))</f>
        <v>0</v>
      </c>
      <c r="E31" s="162">
        <f t="shared" si="0"/>
        <v>0</v>
      </c>
      <c r="F31" s="148">
        <f>IF(A31="","",100*E31/(12-COUNTIF(Données!B31:M31,"A")))</f>
        <v>0</v>
      </c>
      <c r="G31" s="161">
        <f>IF(A31="","",COUNTIF(Données!N31:Q31,1))</f>
        <v>0</v>
      </c>
      <c r="H31" s="161">
        <f>IF(A31="","",COUNTIF(Données!R31:T31,1))</f>
        <v>0</v>
      </c>
      <c r="I31" s="161">
        <f>IF(A31="","",COUNTIF(Données!U31:AA31,1))</f>
        <v>0</v>
      </c>
      <c r="J31" s="161">
        <f>IF(A31="","",COUNTIF(Données!AB31:AG31,1))</f>
        <v>0</v>
      </c>
      <c r="K31" s="162">
        <f t="shared" si="1"/>
        <v>0</v>
      </c>
      <c r="L31" s="149">
        <f>IF(A31="","",100*K31/(20-COUNTIF(Données!N31:AG31,"A")))</f>
        <v>0</v>
      </c>
      <c r="M31" s="163">
        <f>IF(A31="","",COUNTIF(Données!B31:AG31,1))</f>
        <v>0</v>
      </c>
      <c r="N31" s="151">
        <f>IF(A31="","",100*M31/(32-COUNTIF(Données!B31:AG31,"A")))</f>
        <v>0</v>
      </c>
    </row>
    <row r="32" spans="1:14" ht="15.75">
      <c r="A32" s="152">
        <f>IF(Données!A32="","",Données!A32)</f>
        <v>0</v>
      </c>
      <c r="B32" s="153">
        <f>IF(A32="","",COUNTIF(Données!B32:C32,1))</f>
        <v>0</v>
      </c>
      <c r="C32" s="164">
        <f>IF(A32="","",COUNTIF(Données!D32:I32,1))</f>
        <v>0</v>
      </c>
      <c r="D32" s="164">
        <f>IF(A32="","",COUNTIF(Données!J32:M32,1))</f>
        <v>0</v>
      </c>
      <c r="E32" s="165">
        <f t="shared" si="0"/>
        <v>0</v>
      </c>
      <c r="F32" s="156">
        <f>IF(A32="","",100*E32/(12-COUNTIF(Données!B32:M32,"A")))</f>
        <v>0</v>
      </c>
      <c r="G32" s="166">
        <f>IF(A32="","",COUNTIF(Données!N32:Q32,1))</f>
        <v>0</v>
      </c>
      <c r="H32" s="166">
        <f>IF(A32="","",COUNTIF(Données!R32:T32,1))</f>
        <v>0</v>
      </c>
      <c r="I32" s="166">
        <f>IF(A32="","",COUNTIF(Données!U32:AA32,1))</f>
        <v>0</v>
      </c>
      <c r="J32" s="166">
        <f>IF(A32="","",COUNTIF(Données!AB32:AG32,1))</f>
        <v>0</v>
      </c>
      <c r="K32" s="167">
        <f t="shared" si="1"/>
        <v>0</v>
      </c>
      <c r="L32" s="159">
        <f>IF(A32="","",100*K32/(20-COUNTIF(Données!N32:AG32,"A")))</f>
        <v>0</v>
      </c>
      <c r="M32" s="167">
        <f>IF(A32="","",COUNTIF(Données!B32:AG32,1))</f>
        <v>0</v>
      </c>
      <c r="N32" s="160">
        <f>IF(A32="","",100*M32/(32-COUNTIF(Données!B32:AG32,"A")))</f>
        <v>0</v>
      </c>
    </row>
    <row r="33" spans="1:14" ht="15.75">
      <c r="A33" s="144">
        <f>IF(Données!A33="","",Données!A33)</f>
        <v>0</v>
      </c>
      <c r="B33" s="145">
        <f>IF(A33="","",COUNTIF(Données!B33:C33,1))</f>
        <v>0</v>
      </c>
      <c r="C33" s="161">
        <f>IF(A33="","",COUNTIF(Données!D33:I33,1))</f>
        <v>0</v>
      </c>
      <c r="D33" s="161">
        <f>IF(A33="","",COUNTIF(Données!J33:M33,1))</f>
        <v>0</v>
      </c>
      <c r="E33" s="162">
        <f t="shared" si="0"/>
        <v>0</v>
      </c>
      <c r="F33" s="148">
        <f>IF(A33="","",100*E33/(12-COUNTIF(Données!B33:M33,"A")))</f>
        <v>0</v>
      </c>
      <c r="G33" s="161">
        <f>IF(A33="","",COUNTIF(Données!N33:Q33,1))</f>
        <v>0</v>
      </c>
      <c r="H33" s="161">
        <f>IF(A33="","",COUNTIF(Données!R33:T33,1))</f>
        <v>0</v>
      </c>
      <c r="I33" s="161">
        <f>IF(A33="","",COUNTIF(Données!U33:AA33,1))</f>
        <v>0</v>
      </c>
      <c r="J33" s="161">
        <f>IF(A33="","",COUNTIF(Données!AB33:AG33,1))</f>
        <v>0</v>
      </c>
      <c r="K33" s="162">
        <f t="shared" si="1"/>
        <v>0</v>
      </c>
      <c r="L33" s="149">
        <f>IF(A33="","",100*K33/(20-COUNTIF(Données!N33:AG33,"A")))</f>
        <v>0</v>
      </c>
      <c r="M33" s="163">
        <f>IF(A33="","",COUNTIF(Données!B33:AG33,1))</f>
        <v>0</v>
      </c>
      <c r="N33" s="151">
        <f>IF(A33="","",100*M33/(32-COUNTIF(Données!B33:AG33,"A")))</f>
        <v>0</v>
      </c>
    </row>
    <row r="34" spans="1:14" ht="15.75">
      <c r="A34" s="152">
        <f>IF(Données!A34="","",Données!A34)</f>
        <v>0</v>
      </c>
      <c r="B34" s="153">
        <f>IF(A34="","",COUNTIF(Données!B34:C34,1))</f>
        <v>0</v>
      </c>
      <c r="C34" s="164">
        <f>IF(A34="","",COUNTIF(Données!D34:I34,1))</f>
        <v>0</v>
      </c>
      <c r="D34" s="164">
        <f>IF(A34="","",COUNTIF(Données!J34:M34,1))</f>
        <v>0</v>
      </c>
      <c r="E34" s="165">
        <f t="shared" si="0"/>
        <v>0</v>
      </c>
      <c r="F34" s="156">
        <f>IF(A34="","",100*E34/(12-COUNTIF(Données!B34:M34,"A")))</f>
        <v>0</v>
      </c>
      <c r="G34" s="166">
        <f>IF(A34="","",COUNTIF(Données!N34:Q34,1))</f>
        <v>0</v>
      </c>
      <c r="H34" s="166">
        <f>IF(A34="","",COUNTIF(Données!R34:T34,1))</f>
        <v>0</v>
      </c>
      <c r="I34" s="166">
        <f>IF(A34="","",COUNTIF(Données!U34:AA34,1))</f>
        <v>0</v>
      </c>
      <c r="J34" s="166">
        <f>IF(A34="","",COUNTIF(Données!AB34:AG34,1))</f>
        <v>0</v>
      </c>
      <c r="K34" s="167">
        <f t="shared" si="1"/>
        <v>0</v>
      </c>
      <c r="L34" s="159">
        <f>IF(A34="","",100*K34/(20-COUNTIF(Données!N34:AG34,"A")))</f>
        <v>0</v>
      </c>
      <c r="M34" s="167">
        <f>IF(A34="","",COUNTIF(Données!B34:AG34,1))</f>
        <v>0</v>
      </c>
      <c r="N34" s="160">
        <f>IF(A34="","",100*M34/(32-COUNTIF(Données!B34:AG34,"A")))</f>
        <v>0</v>
      </c>
    </row>
    <row r="35" spans="1:14" ht="15.75">
      <c r="A35" s="144">
        <f>IF(Données!A35="","",Données!A35)</f>
        <v>0</v>
      </c>
      <c r="B35" s="145">
        <f>IF(A35="","",COUNTIF(Données!B35:C35,1))</f>
        <v>0</v>
      </c>
      <c r="C35" s="161">
        <f>IF(A35="","",COUNTIF(Données!D35:I35,1))</f>
        <v>0</v>
      </c>
      <c r="D35" s="161">
        <f>IF(A35="","",COUNTIF(Données!J35:M35,1))</f>
        <v>0</v>
      </c>
      <c r="E35" s="162">
        <f t="shared" si="0"/>
        <v>0</v>
      </c>
      <c r="F35" s="148">
        <f>IF(A35="","",100*E35/(12-COUNTIF(Données!B35:M35,"A")))</f>
        <v>0</v>
      </c>
      <c r="G35" s="161">
        <f>IF(A35="","",COUNTIF(Données!N35:Q35,1))</f>
        <v>0</v>
      </c>
      <c r="H35" s="161">
        <f>IF(A35="","",COUNTIF(Données!R35:T35,1))</f>
        <v>0</v>
      </c>
      <c r="I35" s="161">
        <f>IF(A35="","",COUNTIF(Données!U35:AA35,1))</f>
        <v>0</v>
      </c>
      <c r="J35" s="161">
        <f>IF(A35="","",COUNTIF(Données!AB35:AG35,1))</f>
        <v>0</v>
      </c>
      <c r="K35" s="162">
        <f t="shared" si="1"/>
        <v>0</v>
      </c>
      <c r="L35" s="149">
        <f>IF(A35="","",100*K35/(20-COUNTIF(Données!N35:AG35,"A")))</f>
        <v>0</v>
      </c>
      <c r="M35" s="163">
        <f>IF(A35="","",COUNTIF(Données!B35:AG35,1))</f>
        <v>0</v>
      </c>
      <c r="N35" s="151">
        <f>IF(A35="","",100*M35/(32-COUNTIF(Données!B35:AG35,"A")))</f>
        <v>0</v>
      </c>
    </row>
    <row r="36" spans="1:14" ht="15.75">
      <c r="A36" s="152">
        <f>IF(Données!A36="","",Données!A36)</f>
        <v>0</v>
      </c>
      <c r="B36" s="153">
        <f>IF(A36="","",COUNTIF(Données!B36:C36,1))</f>
        <v>0</v>
      </c>
      <c r="C36" s="164">
        <f>IF(A36="","",COUNTIF(Données!D36:I36,1))</f>
        <v>0</v>
      </c>
      <c r="D36" s="164">
        <f>IF(A36="","",COUNTIF(Données!J36:M36,1))</f>
        <v>0</v>
      </c>
      <c r="E36" s="165">
        <f t="shared" si="0"/>
        <v>0</v>
      </c>
      <c r="F36" s="156">
        <f>IF(A36="","",100*E36/(12-COUNTIF(Données!B36:M36,"A")))</f>
        <v>0</v>
      </c>
      <c r="G36" s="166">
        <f>IF(A36="","",COUNTIF(Données!N36:Q36,1))</f>
        <v>0</v>
      </c>
      <c r="H36" s="166">
        <f>IF(A36="","",COUNTIF(Données!R36:T36,1))</f>
        <v>0</v>
      </c>
      <c r="I36" s="166">
        <f>IF(A36="","",COUNTIF(Données!U36:AA36,1))</f>
        <v>0</v>
      </c>
      <c r="J36" s="166">
        <f>IF(A36="","",COUNTIF(Données!AB36:AG36,1))</f>
        <v>0</v>
      </c>
      <c r="K36" s="167">
        <f t="shared" si="1"/>
        <v>0</v>
      </c>
      <c r="L36" s="159">
        <f>IF(A36="","",100*K36/(20-COUNTIF(Données!N36:AG36,"A")))</f>
        <v>0</v>
      </c>
      <c r="M36" s="167">
        <f>IF(A36="","",COUNTIF(Données!B36:AG36,1))</f>
        <v>0</v>
      </c>
      <c r="N36" s="160">
        <f>IF(A36="","",100*M36/(32-COUNTIF(Données!B36:AG36,"A")))</f>
        <v>0</v>
      </c>
    </row>
    <row r="37" spans="1:14" ht="15.75">
      <c r="A37" s="144">
        <f>IF(Données!A37="","",Données!A37)</f>
        <v>0</v>
      </c>
      <c r="B37" s="145">
        <f>IF(A37="","",COUNTIF(Données!B37:C37,1))</f>
        <v>0</v>
      </c>
      <c r="C37" s="161">
        <f>IF(A37="","",COUNTIF(Données!D37:I37,1))</f>
        <v>0</v>
      </c>
      <c r="D37" s="161">
        <f>IF(A37="","",COUNTIF(Données!J37:M37,1))</f>
        <v>0</v>
      </c>
      <c r="E37" s="162">
        <f t="shared" si="0"/>
        <v>0</v>
      </c>
      <c r="F37" s="148">
        <f>IF(A37="","",100*E37/(12-COUNTIF(Données!B37:M37,"A")))</f>
        <v>0</v>
      </c>
      <c r="G37" s="161">
        <f>IF(A37="","",COUNTIF(Données!N37:Q37,1))</f>
        <v>0</v>
      </c>
      <c r="H37" s="161">
        <f>IF(A37="","",COUNTIF(Données!R37:T37,1))</f>
        <v>0</v>
      </c>
      <c r="I37" s="161">
        <f>IF(A37="","",COUNTIF(Données!U37:AA37,1))</f>
        <v>0</v>
      </c>
      <c r="J37" s="161">
        <f>IF(A37="","",COUNTIF(Données!AB37:AG37,1))</f>
        <v>0</v>
      </c>
      <c r="K37" s="162">
        <f t="shared" si="1"/>
        <v>0</v>
      </c>
      <c r="L37" s="149">
        <f>IF(A37="","",100*K37/(20-COUNTIF(Données!N37:AG37,"A")))</f>
        <v>0</v>
      </c>
      <c r="M37" s="163">
        <f>IF(A37="","",COUNTIF(Données!B37:AG37,1))</f>
        <v>0</v>
      </c>
      <c r="N37" s="151">
        <f>IF(A37="","",100*M37/(32-COUNTIF(Données!B37:AG37,"A")))</f>
        <v>0</v>
      </c>
    </row>
    <row r="38" spans="1:14" ht="15.75">
      <c r="A38" s="152">
        <f>IF(Données!A38="","",Données!A38)</f>
        <v>0</v>
      </c>
      <c r="B38" s="153">
        <f>IF(A38="","",COUNTIF(Données!B38:C38,1))</f>
        <v>0</v>
      </c>
      <c r="C38" s="164">
        <f>IF(A38="","",COUNTIF(Données!D38:I38,1))</f>
        <v>0</v>
      </c>
      <c r="D38" s="164">
        <f>IF(A38="","",COUNTIF(Données!J38:M38,1))</f>
        <v>0</v>
      </c>
      <c r="E38" s="165">
        <f t="shared" si="0"/>
        <v>0</v>
      </c>
      <c r="F38" s="156">
        <f>IF(A38="","",100*E38/(12-COUNTIF(Données!B38:M38,"A")))</f>
        <v>0</v>
      </c>
      <c r="G38" s="166">
        <f>IF(A38="","",COUNTIF(Données!N38:Q38,1))</f>
        <v>0</v>
      </c>
      <c r="H38" s="166">
        <f>IF(A38="","",COUNTIF(Données!R38:T38,1))</f>
        <v>0</v>
      </c>
      <c r="I38" s="166">
        <f>IF(A38="","",COUNTIF(Données!U38:AA38,1))</f>
        <v>0</v>
      </c>
      <c r="J38" s="166">
        <f>IF(A38="","",COUNTIF(Données!AB38:AG38,1))</f>
        <v>0</v>
      </c>
      <c r="K38" s="167">
        <f t="shared" si="1"/>
        <v>0</v>
      </c>
      <c r="L38" s="159">
        <f>IF(A38="","",100*K38/(20-COUNTIF(Données!N38:AG38,"A")))</f>
        <v>0</v>
      </c>
      <c r="M38" s="167">
        <f>IF(A38="","",COUNTIF(Données!B38:AG38,1))</f>
        <v>0</v>
      </c>
      <c r="N38" s="160">
        <f>IF(A38="","",100*M38/(32-COUNTIF(Données!B38:AG38,"A")))</f>
        <v>0</v>
      </c>
    </row>
    <row r="39" spans="1:14" ht="15.75">
      <c r="A39" s="144">
        <f>IF(Données!A39="","",Données!A39)</f>
        <v>0</v>
      </c>
      <c r="B39" s="145">
        <f>IF(A39="","",COUNTIF(Données!B39:C39,1))</f>
        <v>0</v>
      </c>
      <c r="C39" s="161">
        <f>IF(A39="","",COUNTIF(Données!D39:I39,1))</f>
        <v>0</v>
      </c>
      <c r="D39" s="161">
        <f>IF(A39="","",COUNTIF(Données!J39:M39,1))</f>
        <v>0</v>
      </c>
      <c r="E39" s="162">
        <f t="shared" si="0"/>
        <v>0</v>
      </c>
      <c r="F39" s="148">
        <f>IF(A39="","",100*E39/(12-COUNTIF(Données!B39:M39,"A")))</f>
        <v>0</v>
      </c>
      <c r="G39" s="161">
        <f>IF(A39="","",COUNTIF(Données!N39:Q39,1))</f>
        <v>0</v>
      </c>
      <c r="H39" s="161">
        <f>IF(A39="","",COUNTIF(Données!R39:T39,1))</f>
        <v>0</v>
      </c>
      <c r="I39" s="161">
        <f>IF(A39="","",COUNTIF(Données!U39:AA39,1))</f>
        <v>0</v>
      </c>
      <c r="J39" s="161">
        <f>IF(A39="","",COUNTIF(Données!AB39:AG39,1))</f>
        <v>0</v>
      </c>
      <c r="K39" s="162">
        <f t="shared" si="1"/>
        <v>0</v>
      </c>
      <c r="L39" s="149">
        <f>IF(A39="","",100*K39/(20-COUNTIF(Données!N39:AG39,"A")))</f>
        <v>0</v>
      </c>
      <c r="M39" s="163">
        <f>IF(A39="","",COUNTIF(Données!B39:AG39,1))</f>
        <v>0</v>
      </c>
      <c r="N39" s="151">
        <f>IF(A39="","",100*M39/(32-COUNTIF(Données!B39:AG39,"A")))</f>
        <v>0</v>
      </c>
    </row>
    <row r="40" spans="1:14" ht="15.75">
      <c r="A40" s="152">
        <f>IF(Données!A40="","",Données!A40)</f>
        <v>0</v>
      </c>
      <c r="B40" s="153">
        <f>IF(A40="","",COUNTIF(Données!B40:C40,1))</f>
        <v>0</v>
      </c>
      <c r="C40" s="164">
        <f>IF(A40="","",COUNTIF(Données!D40:I40,1))</f>
        <v>0</v>
      </c>
      <c r="D40" s="164">
        <f>IF(A40="","",COUNTIF(Données!J40:M40,1))</f>
        <v>0</v>
      </c>
      <c r="E40" s="165">
        <f t="shared" si="0"/>
        <v>0</v>
      </c>
      <c r="F40" s="156">
        <f>IF(A40="","",100*E40/(12-COUNTIF(Données!B40:M40,"A")))</f>
        <v>0</v>
      </c>
      <c r="G40" s="166">
        <f>IF(A40="","",COUNTIF(Données!N40:Q40,1))</f>
        <v>0</v>
      </c>
      <c r="H40" s="166">
        <f>IF(A40="","",COUNTIF(Données!R40:T40,1))</f>
        <v>0</v>
      </c>
      <c r="I40" s="166">
        <f>IF(A40="","",COUNTIF(Données!U40:AA40,1))</f>
        <v>0</v>
      </c>
      <c r="J40" s="166">
        <f>IF(A40="","",COUNTIF(Données!AB40:AG40,1))</f>
        <v>0</v>
      </c>
      <c r="K40" s="167">
        <f t="shared" si="1"/>
        <v>0</v>
      </c>
      <c r="L40" s="159">
        <f>IF(A40="","",100*K40/(20-COUNTIF(Données!N40:AG40,"A")))</f>
        <v>0</v>
      </c>
      <c r="M40" s="167">
        <f>IF(A40="","",COUNTIF(Données!B40:AG40,1))</f>
        <v>0</v>
      </c>
      <c r="N40" s="160">
        <f>IF(A40="","",100*M40/(32-COUNTIF(Données!B40:AG40,"A")))</f>
        <v>0</v>
      </c>
    </row>
    <row r="41" spans="1:14" ht="15.75">
      <c r="A41" s="144">
        <f>IF(Données!A41="","",Données!A41)</f>
        <v>0</v>
      </c>
      <c r="B41" s="145">
        <f>IF(A41="","",COUNTIF(Données!B41:C41,1))</f>
        <v>0</v>
      </c>
      <c r="C41" s="161">
        <f>IF(A41="","",COUNTIF(Données!D41:I41,1))</f>
        <v>0</v>
      </c>
      <c r="D41" s="161">
        <f>IF(A41="","",COUNTIF(Données!J41:M41,1))</f>
        <v>0</v>
      </c>
      <c r="E41" s="162">
        <f t="shared" si="0"/>
        <v>0</v>
      </c>
      <c r="F41" s="148">
        <f>IF(A41="","",100*E41/(12-COUNTIF(Données!B41:M41,"A")))</f>
        <v>0</v>
      </c>
      <c r="G41" s="161">
        <f>IF(A41="","",COUNTIF(Données!N41:Q41,1))</f>
        <v>0</v>
      </c>
      <c r="H41" s="161">
        <f>IF(A41="","",COUNTIF(Données!R41:T41,1))</f>
        <v>0</v>
      </c>
      <c r="I41" s="161">
        <f>IF(A41="","",COUNTIF(Données!U41:AA41,1))</f>
        <v>0</v>
      </c>
      <c r="J41" s="161">
        <f>IF(A41="","",COUNTIF(Données!AB41:AG41,1))</f>
        <v>0</v>
      </c>
      <c r="K41" s="162">
        <f t="shared" si="1"/>
        <v>0</v>
      </c>
      <c r="L41" s="149">
        <f>IF(A41="","",100*K41/(20-COUNTIF(Données!N41:AG41,"A")))</f>
        <v>0</v>
      </c>
      <c r="M41" s="163">
        <f>IF(A41="","",COUNTIF(Données!B41:AG41,1))</f>
        <v>0</v>
      </c>
      <c r="N41" s="151">
        <f>IF(A41="","",100*M41/(32-COUNTIF(Données!B41:AG41,"A")))</f>
        <v>0</v>
      </c>
    </row>
    <row r="42" spans="1:14" ht="15.75">
      <c r="A42" s="152">
        <f>IF(Données!A42="","",Données!A42)</f>
        <v>0</v>
      </c>
      <c r="B42" s="153">
        <f>IF(A42="","",COUNTIF(Données!B42:C42,1))</f>
        <v>0</v>
      </c>
      <c r="C42" s="164">
        <f>IF(A42="","",COUNTIF(Données!D42:I42,1))</f>
        <v>0</v>
      </c>
      <c r="D42" s="164">
        <f>IF(A42="","",COUNTIF(Données!J42:M42,1))</f>
        <v>0</v>
      </c>
      <c r="E42" s="165">
        <f t="shared" si="0"/>
        <v>0</v>
      </c>
      <c r="F42" s="156">
        <f>IF(A42="","",100*E42/(12-COUNTIF(Données!B42:M42,"A")))</f>
        <v>0</v>
      </c>
      <c r="G42" s="166">
        <f>IF(A42="","",COUNTIF(Données!N42:Q42,1))</f>
        <v>0</v>
      </c>
      <c r="H42" s="166">
        <f>IF(A42="","",COUNTIF(Données!R42:T42,1))</f>
        <v>0</v>
      </c>
      <c r="I42" s="166">
        <f>IF(A42="","",COUNTIF(Données!U42:AA42,1))</f>
        <v>0</v>
      </c>
      <c r="J42" s="166">
        <f>IF(A42="","",COUNTIF(Données!AB42:AG42,1))</f>
        <v>0</v>
      </c>
      <c r="K42" s="167">
        <f t="shared" si="1"/>
        <v>0</v>
      </c>
      <c r="L42" s="159">
        <f>IF(A42="","",100*K42/(20-COUNTIF(Données!N42:AG42,"A")))</f>
        <v>0</v>
      </c>
      <c r="M42" s="167">
        <f>IF(A42="","",COUNTIF(Données!B42:AG42,1))</f>
        <v>0</v>
      </c>
      <c r="N42" s="160">
        <f>IF(A42="","",100*M42/(32-COUNTIF(Données!B42:AG42,"A")))</f>
        <v>0</v>
      </c>
    </row>
    <row r="43" spans="1:14" ht="15.75">
      <c r="A43" s="144">
        <f>IF(Données!A43="","",Données!A43)</f>
        <v>0</v>
      </c>
      <c r="B43" s="145">
        <f>IF(A43="","",COUNTIF(Données!B43:C43,1))</f>
        <v>0</v>
      </c>
      <c r="C43" s="161">
        <f>IF(A43="","",COUNTIF(Données!D43:I43,1))</f>
        <v>0</v>
      </c>
      <c r="D43" s="161">
        <f>IF(A43="","",COUNTIF(Données!J43:M43,1))</f>
        <v>0</v>
      </c>
      <c r="E43" s="162">
        <f t="shared" si="0"/>
        <v>0</v>
      </c>
      <c r="F43" s="148">
        <f>IF(A43="","",100*E43/(12-COUNTIF(Données!B43:M43,"A")))</f>
        <v>0</v>
      </c>
      <c r="G43" s="161">
        <f>IF(A43="","",COUNTIF(Données!N43:Q43,1))</f>
        <v>0</v>
      </c>
      <c r="H43" s="161">
        <f>IF(A43="","",COUNTIF(Données!R43:T43,1))</f>
        <v>0</v>
      </c>
      <c r="I43" s="161">
        <f>IF(A43="","",COUNTIF(Données!U43:AA43,1))</f>
        <v>0</v>
      </c>
      <c r="J43" s="161">
        <f>IF(A43="","",COUNTIF(Données!AB43:AG43,1))</f>
        <v>0</v>
      </c>
      <c r="K43" s="162">
        <f t="shared" si="1"/>
        <v>0</v>
      </c>
      <c r="L43" s="149">
        <f>IF(A43="","",100*K43/(20-COUNTIF(Données!N43:AG43,"A")))</f>
        <v>0</v>
      </c>
      <c r="M43" s="163">
        <f>IF(A43="","",COUNTIF(Données!B43:AG43,1))</f>
        <v>0</v>
      </c>
      <c r="N43" s="151">
        <f>IF(A43="","",100*M43/(32-COUNTIF(Données!B43:AG43,"A")))</f>
        <v>0</v>
      </c>
    </row>
    <row r="44" spans="1:14" ht="15.75">
      <c r="A44" s="152">
        <f>IF(Données!A44="","",Données!A44)</f>
        <v>0</v>
      </c>
      <c r="B44" s="153">
        <f>IF(A44="","",COUNTIF(Données!B44:C44,1))</f>
        <v>0</v>
      </c>
      <c r="C44" s="164">
        <f>IF(A44="","",COUNTIF(Données!D44:I44,1))</f>
        <v>0</v>
      </c>
      <c r="D44" s="164">
        <f>IF(A44="","",COUNTIF(Données!J44:M44,1))</f>
        <v>0</v>
      </c>
      <c r="E44" s="165">
        <f t="shared" si="0"/>
        <v>0</v>
      </c>
      <c r="F44" s="156">
        <f>IF(A44="","",100*E44/(12-COUNTIF(Données!B44:M44,"A")))</f>
        <v>0</v>
      </c>
      <c r="G44" s="166">
        <f>IF(A44="","",COUNTIF(Données!N44:Q44,1))</f>
        <v>0</v>
      </c>
      <c r="H44" s="166">
        <f>IF(A44="","",COUNTIF(Données!R44:T44,1))</f>
        <v>0</v>
      </c>
      <c r="I44" s="166">
        <f>IF(A44="","",COUNTIF(Données!U44:AA44,1))</f>
        <v>0</v>
      </c>
      <c r="J44" s="166">
        <f>IF(A44="","",COUNTIF(Données!AB44:AG44,1))</f>
        <v>0</v>
      </c>
      <c r="K44" s="167">
        <f t="shared" si="1"/>
        <v>0</v>
      </c>
      <c r="L44" s="159">
        <f>IF(A44="","",100*K44/(20-COUNTIF(Données!N44:AG44,"A")))</f>
        <v>0</v>
      </c>
      <c r="M44" s="167">
        <f>IF(A44="","",COUNTIF(Données!B44:AG44,1))</f>
        <v>0</v>
      </c>
      <c r="N44" s="160">
        <f>IF(A44="","",100*M44/(32-COUNTIF(Données!B44:AG44,"A")))</f>
        <v>0</v>
      </c>
    </row>
    <row r="45" spans="1:14" ht="15.75">
      <c r="A45" s="144">
        <f>IF(Données!A45="","",Données!A45)</f>
        <v>0</v>
      </c>
      <c r="B45" s="145">
        <f>IF(A45="","",COUNTIF(Données!B45:C45,1))</f>
        <v>0</v>
      </c>
      <c r="C45" s="161">
        <f>IF(A45="","",COUNTIF(Données!D45:I45,1))</f>
        <v>0</v>
      </c>
      <c r="D45" s="161">
        <f>IF(A45="","",COUNTIF(Données!J45:M45,1))</f>
        <v>0</v>
      </c>
      <c r="E45" s="162">
        <f t="shared" si="0"/>
        <v>0</v>
      </c>
      <c r="F45" s="148">
        <f>IF(A45="","",100*E45/(12-COUNTIF(Données!B45:M45,"A")))</f>
        <v>0</v>
      </c>
      <c r="G45" s="161">
        <f>IF(A45="","",COUNTIF(Données!N45:Q45,1))</f>
        <v>0</v>
      </c>
      <c r="H45" s="161">
        <f>IF(A45="","",COUNTIF(Données!R45:T45,1))</f>
        <v>0</v>
      </c>
      <c r="I45" s="161">
        <f>IF(A45="","",COUNTIF(Données!U45:AA45,1))</f>
        <v>0</v>
      </c>
      <c r="J45" s="161">
        <f>IF(A45="","",COUNTIF(Données!AB45:AG45,1))</f>
        <v>0</v>
      </c>
      <c r="K45" s="162">
        <f t="shared" si="1"/>
        <v>0</v>
      </c>
      <c r="L45" s="149">
        <f>IF(A45="","",100*K45/(20-COUNTIF(Données!N45:AG45,"A")))</f>
        <v>0</v>
      </c>
      <c r="M45" s="163">
        <f>IF(A45="","",COUNTIF(Données!B45:AG45,1))</f>
        <v>0</v>
      </c>
      <c r="N45" s="151">
        <f>IF(A45="","",100*M45/(32-COUNTIF(Données!B45:AG45,"A")))</f>
        <v>0</v>
      </c>
    </row>
    <row r="46" spans="1:14" ht="15.75">
      <c r="A46" s="152">
        <f>IF(Données!A46="","",Données!A46)</f>
        <v>0</v>
      </c>
      <c r="B46" s="153">
        <f>IF(A46="","",COUNTIF(Données!B46:C46,1))</f>
        <v>0</v>
      </c>
      <c r="C46" s="164">
        <f>IF(A46="","",COUNTIF(Données!D46:I46,1))</f>
        <v>0</v>
      </c>
      <c r="D46" s="164">
        <f>IF(A46="","",COUNTIF(Données!J46:M46,1))</f>
        <v>0</v>
      </c>
      <c r="E46" s="165">
        <f t="shared" si="0"/>
        <v>0</v>
      </c>
      <c r="F46" s="156">
        <f>IF(A46="","",100*E46/(12-COUNTIF(Données!B46:M46,"A")))</f>
        <v>0</v>
      </c>
      <c r="G46" s="166">
        <f>IF(A46="","",COUNTIF(Données!N46:Q46,1))</f>
        <v>0</v>
      </c>
      <c r="H46" s="166">
        <f>IF(A46="","",COUNTIF(Données!R46:T46,1))</f>
        <v>0</v>
      </c>
      <c r="I46" s="166">
        <f>IF(A46="","",COUNTIF(Données!U46:AA46,1))</f>
        <v>0</v>
      </c>
      <c r="J46" s="166">
        <f>IF(A46="","",COUNTIF(Données!AB46:AG46,1))</f>
        <v>0</v>
      </c>
      <c r="K46" s="167">
        <f t="shared" si="1"/>
        <v>0</v>
      </c>
      <c r="L46" s="159">
        <f>IF(A46="","",100*K46/(20-COUNTIF(Données!N46:AG46,"A")))</f>
        <v>0</v>
      </c>
      <c r="M46" s="167">
        <f>IF(A46="","",COUNTIF(Données!B46:AG46,1))</f>
        <v>0</v>
      </c>
      <c r="N46" s="160">
        <f>IF(A46="","",100*M46/(32-COUNTIF(Données!B46:AG46,"A")))</f>
        <v>0</v>
      </c>
    </row>
    <row r="47" spans="1:14" ht="15.75">
      <c r="A47" s="144">
        <f>IF(Données!A47="","",Données!A47)</f>
        <v>0</v>
      </c>
      <c r="B47" s="145">
        <f>IF(A47="","",COUNTIF(Données!B47:C47,1))</f>
        <v>0</v>
      </c>
      <c r="C47" s="161">
        <f>IF(A47="","",COUNTIF(Données!D47:I47,1))</f>
        <v>0</v>
      </c>
      <c r="D47" s="161">
        <f>IF(A47="","",COUNTIF(Données!J47:M47,1))</f>
        <v>0</v>
      </c>
      <c r="E47" s="162">
        <f t="shared" si="0"/>
        <v>0</v>
      </c>
      <c r="F47" s="148">
        <f>IF(A47="","",100*E47/(12-COUNTIF(Données!B47:M47,"A")))</f>
        <v>0</v>
      </c>
      <c r="G47" s="161">
        <f>IF(A47="","",COUNTIF(Données!N47:Q47,1))</f>
        <v>0</v>
      </c>
      <c r="H47" s="161">
        <f>IF(A47="","",COUNTIF(Données!R47:T47,1))</f>
        <v>0</v>
      </c>
      <c r="I47" s="161">
        <f>IF(A47="","",COUNTIF(Données!U47:AA47,1))</f>
        <v>0</v>
      </c>
      <c r="J47" s="161">
        <f>IF(A47="","",COUNTIF(Données!AB47:AG47,1))</f>
        <v>0</v>
      </c>
      <c r="K47" s="162">
        <f t="shared" si="1"/>
        <v>0</v>
      </c>
      <c r="L47" s="149">
        <f>IF(A47="","",100*K47/(20-COUNTIF(Données!N47:AG47,"A")))</f>
        <v>0</v>
      </c>
      <c r="M47" s="163">
        <f>IF(A47="","",COUNTIF(Données!B47:AG47,1))</f>
        <v>0</v>
      </c>
      <c r="N47" s="151">
        <f>IF(A47="","",100*M47/(32-COUNTIF(Données!B47:AG47,"A")))</f>
        <v>0</v>
      </c>
    </row>
    <row r="48" spans="1:14" ht="15.75">
      <c r="A48" s="152">
        <f>IF(Données!A48="","",Données!A48)</f>
        <v>0</v>
      </c>
      <c r="B48" s="153">
        <f>IF(A48="","",COUNTIF(Données!B48:C48,1))</f>
        <v>0</v>
      </c>
      <c r="C48" s="164">
        <f>IF(A48="","",COUNTIF(Données!D48:I48,1))</f>
        <v>0</v>
      </c>
      <c r="D48" s="164">
        <f>IF(A48="","",COUNTIF(Données!J48:M48,1))</f>
        <v>0</v>
      </c>
      <c r="E48" s="165">
        <f t="shared" si="0"/>
        <v>0</v>
      </c>
      <c r="F48" s="156">
        <f>IF(A48="","",100*E48/(12-COUNTIF(Données!B48:M48,"A")))</f>
        <v>0</v>
      </c>
      <c r="G48" s="166">
        <f>IF(A48="","",COUNTIF(Données!N48:Q48,1))</f>
        <v>0</v>
      </c>
      <c r="H48" s="166">
        <f>IF(A48="","",COUNTIF(Données!R48:T48,1))</f>
        <v>0</v>
      </c>
      <c r="I48" s="166">
        <f>IF(A48="","",COUNTIF(Données!U48:AA48,1))</f>
        <v>0</v>
      </c>
      <c r="J48" s="166">
        <f>IF(A48="","",COUNTIF(Données!AB48:AG48,1))</f>
        <v>0</v>
      </c>
      <c r="K48" s="167">
        <f t="shared" si="1"/>
        <v>0</v>
      </c>
      <c r="L48" s="159">
        <f>IF(A48="","",100*K48/(20-COUNTIF(Données!N48:AG48,"A")))</f>
        <v>0</v>
      </c>
      <c r="M48" s="167">
        <f>IF(A48="","",COUNTIF(Données!B48:AG48,1))</f>
        <v>0</v>
      </c>
      <c r="N48" s="160">
        <f>IF(A48="","",100*M48/(32-COUNTIF(Données!B48:AG48,"A")))</f>
        <v>0</v>
      </c>
    </row>
    <row r="49" spans="1:14" ht="15.75">
      <c r="A49" s="144">
        <f>IF(Données!A49="","",Données!A49)</f>
        <v>0</v>
      </c>
      <c r="B49" s="145">
        <f>IF(A49="","",COUNTIF(Données!B49:C49,1))</f>
        <v>0</v>
      </c>
      <c r="C49" s="161">
        <f>IF(A49="","",COUNTIF(Données!D49:I49,1))</f>
        <v>0</v>
      </c>
      <c r="D49" s="161">
        <f>IF(A49="","",COUNTIF(Données!J49:M49,1))</f>
        <v>0</v>
      </c>
      <c r="E49" s="162">
        <f t="shared" si="0"/>
        <v>0</v>
      </c>
      <c r="F49" s="148">
        <f>IF(A49="","",100*E49/(12-COUNTIF(Données!B49:M49,"A")))</f>
        <v>0</v>
      </c>
      <c r="G49" s="161">
        <f>IF(A49="","",COUNTIF(Données!N49:Q49,1))</f>
        <v>0</v>
      </c>
      <c r="H49" s="161">
        <f>IF(A49="","",COUNTIF(Données!R49:T49,1))</f>
        <v>0</v>
      </c>
      <c r="I49" s="161">
        <f>IF(A49="","",COUNTIF(Données!U49:AA49,1))</f>
        <v>0</v>
      </c>
      <c r="J49" s="161">
        <f>IF(A49="","",COUNTIF(Données!AB49:AG49,1))</f>
        <v>0</v>
      </c>
      <c r="K49" s="162">
        <f t="shared" si="1"/>
        <v>0</v>
      </c>
      <c r="L49" s="149">
        <f>IF(A49="","",100*K49/(20-COUNTIF(Données!N49:AG49,"A")))</f>
        <v>0</v>
      </c>
      <c r="M49" s="163">
        <f>IF(A49="","",COUNTIF(Données!B49:AG49,1))</f>
        <v>0</v>
      </c>
      <c r="N49" s="151">
        <f>IF(A49="","",100*M49/(32-COUNTIF(Données!B49:AG49,"A")))</f>
        <v>0</v>
      </c>
    </row>
    <row r="50" spans="1:14" ht="15.75">
      <c r="A50" s="152">
        <f>IF(Données!A50="","",Données!A50)</f>
        <v>0</v>
      </c>
      <c r="B50" s="153">
        <f>IF(A50="","",COUNTIF(Données!B50:C50,1))</f>
        <v>0</v>
      </c>
      <c r="C50" s="164">
        <f>IF(A50="","",COUNTIF(Données!D50:I50,1))</f>
        <v>0</v>
      </c>
      <c r="D50" s="164">
        <f>IF(A50="","",COUNTIF(Données!J50:M50,1))</f>
        <v>0</v>
      </c>
      <c r="E50" s="165">
        <f t="shared" si="0"/>
        <v>0</v>
      </c>
      <c r="F50" s="156">
        <f>IF(A50="","",100*E50/(12-COUNTIF(Données!B50:M50,"A")))</f>
        <v>0</v>
      </c>
      <c r="G50" s="166">
        <f>IF(A50="","",COUNTIF(Données!N50:Q50,1))</f>
        <v>0</v>
      </c>
      <c r="H50" s="166">
        <f>IF(A50="","",COUNTIF(Données!R50:T50,1))</f>
        <v>0</v>
      </c>
      <c r="I50" s="166">
        <f>IF(A50="","",COUNTIF(Données!U50:AA50,1))</f>
        <v>0</v>
      </c>
      <c r="J50" s="166">
        <f>IF(A50="","",COUNTIF(Données!AB50:AG50,1))</f>
        <v>0</v>
      </c>
      <c r="K50" s="167">
        <f t="shared" si="1"/>
        <v>0</v>
      </c>
      <c r="L50" s="159">
        <f>IF(A50="","",100*K50/(20-COUNTIF(Données!N50:AG50,"A")))</f>
        <v>0</v>
      </c>
      <c r="M50" s="167">
        <f>IF(A50="","",COUNTIF(Données!B50:AG50,1))</f>
        <v>0</v>
      </c>
      <c r="N50" s="160">
        <f>IF(A50="","",100*M50/(32-COUNTIF(Données!B50:AG50,"A")))</f>
        <v>0</v>
      </c>
    </row>
    <row r="51" spans="1:14" ht="15.75">
      <c r="A51" s="144">
        <f>IF(Données!A51="","",Données!A51)</f>
        <v>0</v>
      </c>
      <c r="B51" s="145">
        <f>IF(A51="","",COUNTIF(Données!B51:C51,1))</f>
        <v>0</v>
      </c>
      <c r="C51" s="161">
        <f>IF(A51="","",COUNTIF(Données!D51:I51,1))</f>
        <v>0</v>
      </c>
      <c r="D51" s="161">
        <f>IF(A51="","",COUNTIF(Données!J51:M51,1))</f>
        <v>0</v>
      </c>
      <c r="E51" s="162">
        <f t="shared" si="0"/>
        <v>0</v>
      </c>
      <c r="F51" s="148">
        <f>IF(A51="","",100*E51/(12-COUNTIF(Données!B51:M51,"A")))</f>
        <v>0</v>
      </c>
      <c r="G51" s="161">
        <f>IF(A51="","",COUNTIF(Données!N51:Q51,1))</f>
        <v>0</v>
      </c>
      <c r="H51" s="161">
        <f>IF(A51="","",COUNTIF(Données!R51:T51,1))</f>
        <v>0</v>
      </c>
      <c r="I51" s="161">
        <f>IF(A51="","",COUNTIF(Données!U51:AA51,1))</f>
        <v>0</v>
      </c>
      <c r="J51" s="161">
        <f>IF(A51="","",COUNTIF(Données!AB51:AG51,1))</f>
        <v>0</v>
      </c>
      <c r="K51" s="162">
        <f t="shared" si="1"/>
        <v>0</v>
      </c>
      <c r="L51" s="149">
        <f>IF(A51="","",100*K51/(20-COUNTIF(Données!N51:AG51,"A")))</f>
        <v>0</v>
      </c>
      <c r="M51" s="163">
        <f>IF(A51="","",COUNTIF(Données!B51:AG51,1))</f>
        <v>0</v>
      </c>
      <c r="N51" s="151">
        <f>IF(A51="","",100*M51/(32-COUNTIF(Données!B51:AG51,"A")))</f>
        <v>0</v>
      </c>
    </row>
    <row r="52" spans="1:14" ht="15.75">
      <c r="A52" s="152">
        <f>IF(Données!A52="","",Données!A52)</f>
        <v>0</v>
      </c>
      <c r="B52" s="153">
        <f>IF(A52="","",COUNTIF(Données!B52:C52,1))</f>
        <v>0</v>
      </c>
      <c r="C52" s="164">
        <f>IF(A52="","",COUNTIF(Données!D52:I52,1))</f>
        <v>0</v>
      </c>
      <c r="D52" s="164">
        <f>IF(A52="","",COUNTIF(Données!J52:M52,1))</f>
        <v>0</v>
      </c>
      <c r="E52" s="165">
        <f t="shared" si="0"/>
        <v>0</v>
      </c>
      <c r="F52" s="156">
        <f>IF(A52="","",100*E52/(12-COUNTIF(Données!B52:M52,"A")))</f>
        <v>0</v>
      </c>
      <c r="G52" s="166">
        <f>IF(A52="","",COUNTIF(Données!N52:Q52,1))</f>
        <v>0</v>
      </c>
      <c r="H52" s="166">
        <f>IF(A52="","",COUNTIF(Données!R52:T52,1))</f>
        <v>0</v>
      </c>
      <c r="I52" s="166">
        <f>IF(A52="","",COUNTIF(Données!U52:AA52,1))</f>
        <v>0</v>
      </c>
      <c r="J52" s="166">
        <f>IF(A52="","",COUNTIF(Données!AB52:AG52,1))</f>
        <v>0</v>
      </c>
      <c r="K52" s="167">
        <f t="shared" si="1"/>
        <v>0</v>
      </c>
      <c r="L52" s="159">
        <f>IF(A52="","",100*K52/(20-COUNTIF(Données!N52:AG52,"A")))</f>
        <v>0</v>
      </c>
      <c r="M52" s="167">
        <f>IF(A52="","",COUNTIF(Données!B52:AG52,1))</f>
        <v>0</v>
      </c>
      <c r="N52" s="160">
        <f>IF(A52="","",100*M52/(32-COUNTIF(Données!B52:AG52,"A")))</f>
        <v>0</v>
      </c>
    </row>
    <row r="53" spans="1:14" ht="15.75">
      <c r="A53" s="144">
        <f>IF(Données!A53="","",Données!A53)</f>
        <v>0</v>
      </c>
      <c r="B53" s="145">
        <f>IF(A53="","",COUNTIF(Données!B53:C53,1))</f>
        <v>0</v>
      </c>
      <c r="C53" s="161">
        <f>IF(A53="","",COUNTIF(Données!D53:I53,1))</f>
        <v>0</v>
      </c>
      <c r="D53" s="161">
        <f>IF(A53="","",COUNTIF(Données!J53:M53,1))</f>
        <v>0</v>
      </c>
      <c r="E53" s="162">
        <f t="shared" si="0"/>
        <v>0</v>
      </c>
      <c r="F53" s="148">
        <f>IF(A53="","",100*E53/(12-COUNTIF(Données!B53:M53,"A")))</f>
        <v>0</v>
      </c>
      <c r="G53" s="161">
        <f>IF(A53="","",COUNTIF(Données!N53:Q53,1))</f>
        <v>0</v>
      </c>
      <c r="H53" s="161">
        <f>IF(A53="","",COUNTIF(Données!R53:T53,1))</f>
        <v>0</v>
      </c>
      <c r="I53" s="161">
        <f>IF(A53="","",COUNTIF(Données!U53:AA53,1))</f>
        <v>0</v>
      </c>
      <c r="J53" s="161">
        <f>IF(A53="","",COUNTIF(Données!AB53:AG53,1))</f>
        <v>0</v>
      </c>
      <c r="K53" s="162">
        <f t="shared" si="1"/>
        <v>0</v>
      </c>
      <c r="L53" s="149">
        <f>IF(A53="","",100*K53/(20-COUNTIF(Données!N53:AG53,"A")))</f>
        <v>0</v>
      </c>
      <c r="M53" s="163">
        <f>IF(A53="","",COUNTIF(Données!B53:AG53,1))</f>
        <v>0</v>
      </c>
      <c r="N53" s="151">
        <f>IF(A53="","",100*M53/(32-COUNTIF(Données!B53:AG53,"A")))</f>
        <v>0</v>
      </c>
    </row>
    <row r="54" spans="1:14" ht="15.75">
      <c r="A54" s="152">
        <f>IF(Données!A54="","",Données!A54)</f>
        <v>0</v>
      </c>
      <c r="B54" s="153">
        <f>IF(A54="","",COUNTIF(Données!B54:C54,1))</f>
        <v>0</v>
      </c>
      <c r="C54" s="164">
        <f>IF(A54="","",COUNTIF(Données!D54:I54,1))</f>
        <v>0</v>
      </c>
      <c r="D54" s="164">
        <f>IF(A54="","",COUNTIF(Données!J54:M54,1))</f>
        <v>0</v>
      </c>
      <c r="E54" s="165">
        <f t="shared" si="0"/>
        <v>0</v>
      </c>
      <c r="F54" s="156">
        <f>IF(A54="","",100*E54/(12-COUNTIF(Données!B54:M54,"A")))</f>
        <v>0</v>
      </c>
      <c r="G54" s="166">
        <f>IF(A54="","",COUNTIF(Données!N54:Q54,1))</f>
        <v>0</v>
      </c>
      <c r="H54" s="166">
        <f>IF(A54="","",COUNTIF(Données!R54:T54,1))</f>
        <v>0</v>
      </c>
      <c r="I54" s="166">
        <f>IF(A54="","",COUNTIF(Données!U54:AA54,1))</f>
        <v>0</v>
      </c>
      <c r="J54" s="166">
        <f>IF(A54="","",COUNTIF(Données!AB54:AG54,1))</f>
        <v>0</v>
      </c>
      <c r="K54" s="167">
        <f t="shared" si="1"/>
        <v>0</v>
      </c>
      <c r="L54" s="159">
        <f>IF(A54="","",100*K54/(20-COUNTIF(Données!N54:AG54,"A")))</f>
        <v>0</v>
      </c>
      <c r="M54" s="167">
        <f>IF(A54="","",COUNTIF(Données!B54:AG54,1))</f>
        <v>0</v>
      </c>
      <c r="N54" s="160">
        <f>IF(A54="","",100*M54/(32-COUNTIF(Données!B54:AG54,"A")))</f>
        <v>0</v>
      </c>
    </row>
    <row r="55" spans="1:14" ht="15.75">
      <c r="A55" s="144">
        <f>IF(Données!A55="","",Données!A55)</f>
        <v>0</v>
      </c>
      <c r="B55" s="145">
        <f>IF(A55="","",COUNTIF(Données!B55:C55,1))</f>
        <v>0</v>
      </c>
      <c r="C55" s="161">
        <f>IF(A55="","",COUNTIF(Données!D55:I55,1))</f>
        <v>0</v>
      </c>
      <c r="D55" s="161">
        <f>IF(A55="","",COUNTIF(Données!J55:M55,1))</f>
        <v>0</v>
      </c>
      <c r="E55" s="162">
        <f t="shared" si="0"/>
        <v>0</v>
      </c>
      <c r="F55" s="148">
        <f>IF(A55="","",100*E55/(12-COUNTIF(Données!B55:M55,"A")))</f>
        <v>0</v>
      </c>
      <c r="G55" s="161">
        <f>IF(A55="","",COUNTIF(Données!N55:Q55,1))</f>
        <v>0</v>
      </c>
      <c r="H55" s="161">
        <f>IF(A55="","",COUNTIF(Données!R55:T55,1))</f>
        <v>0</v>
      </c>
      <c r="I55" s="161">
        <f>IF(A55="","",COUNTIF(Données!U55:AA55,1))</f>
        <v>0</v>
      </c>
      <c r="J55" s="161">
        <f>IF(A55="","",COUNTIF(Données!AB55:AG55,1))</f>
        <v>0</v>
      </c>
      <c r="K55" s="162">
        <f t="shared" si="1"/>
        <v>0</v>
      </c>
      <c r="L55" s="149">
        <f>IF(A55="","",100*K55/(20-COUNTIF(Données!N55:AG55,"A")))</f>
        <v>0</v>
      </c>
      <c r="M55" s="163">
        <f>IF(A55="","",COUNTIF(Données!B55:AG55,1))</f>
        <v>0</v>
      </c>
      <c r="N55" s="151">
        <f>IF(A55="","",100*M55/(32-COUNTIF(Données!B55:AG55,"A")))</f>
        <v>0</v>
      </c>
    </row>
    <row r="56" spans="1:14" ht="15.75">
      <c r="A56" s="152">
        <f>IF(Données!A56="","",Données!A56)</f>
        <v>0</v>
      </c>
      <c r="B56" s="153">
        <f>IF(A56="","",COUNTIF(Données!B56:C56,1))</f>
        <v>0</v>
      </c>
      <c r="C56" s="164">
        <f>IF(A56="","",COUNTIF(Données!D56:I56,1))</f>
        <v>0</v>
      </c>
      <c r="D56" s="164">
        <f>IF(A56="","",COUNTIF(Données!J56:M56,1))</f>
        <v>0</v>
      </c>
      <c r="E56" s="165">
        <f t="shared" si="0"/>
        <v>0</v>
      </c>
      <c r="F56" s="156">
        <f>IF(A56="","",100*E56/(12-COUNTIF(Données!B56:M56,"A")))</f>
        <v>0</v>
      </c>
      <c r="G56" s="166">
        <f>IF(A56="","",COUNTIF(Données!N56:Q56,1))</f>
        <v>0</v>
      </c>
      <c r="H56" s="166">
        <f>IF(A56="","",COUNTIF(Données!R56:T56,1))</f>
        <v>0</v>
      </c>
      <c r="I56" s="166">
        <f>IF(A56="","",COUNTIF(Données!U56:AA56,1))</f>
        <v>0</v>
      </c>
      <c r="J56" s="166">
        <f>IF(A56="","",COUNTIF(Données!AB56:AG56,1))</f>
        <v>0</v>
      </c>
      <c r="K56" s="167">
        <f t="shared" si="1"/>
        <v>0</v>
      </c>
      <c r="L56" s="159">
        <f>IF(A56="","",100*K56/(20-COUNTIF(Données!N56:AG56,"A")))</f>
        <v>0</v>
      </c>
      <c r="M56" s="167">
        <f>IF(A56="","",COUNTIF(Données!B56:AG56,1))</f>
        <v>0</v>
      </c>
      <c r="N56" s="160">
        <f>IF(A56="","",100*M56/(32-COUNTIF(Données!B56:AG56,"A")))</f>
        <v>0</v>
      </c>
    </row>
    <row r="57" spans="1:14" ht="15.75">
      <c r="A57" s="144">
        <f>IF(Données!A57="","",Données!A57)</f>
        <v>0</v>
      </c>
      <c r="B57" s="145">
        <f>IF(A57="","",COUNTIF(Données!B57:C57,1))</f>
        <v>0</v>
      </c>
      <c r="C57" s="161">
        <f>IF(A57="","",COUNTIF(Données!D57:I57,1))</f>
        <v>0</v>
      </c>
      <c r="D57" s="161">
        <f>IF(A57="","",COUNTIF(Données!J57:M57,1))</f>
        <v>0</v>
      </c>
      <c r="E57" s="162">
        <f t="shared" si="0"/>
        <v>0</v>
      </c>
      <c r="F57" s="148">
        <f>IF(A57="","",100*E57/(12-COUNTIF(Données!B57:M57,"A")))</f>
        <v>0</v>
      </c>
      <c r="G57" s="161">
        <f>IF(A57="","",COUNTIF(Données!N57:Q57,1))</f>
        <v>0</v>
      </c>
      <c r="H57" s="161">
        <f>IF(A57="","",COUNTIF(Données!R57:T57,1))</f>
        <v>0</v>
      </c>
      <c r="I57" s="161">
        <f>IF(A57="","",COUNTIF(Données!U57:AA57,1))</f>
        <v>0</v>
      </c>
      <c r="J57" s="161">
        <f>IF(A57="","",COUNTIF(Données!AB57:AG57,1))</f>
        <v>0</v>
      </c>
      <c r="K57" s="162">
        <f t="shared" si="1"/>
        <v>0</v>
      </c>
      <c r="L57" s="149">
        <f>IF(A57="","",100*K57/(20-COUNTIF(Données!N57:AG57,"A")))</f>
        <v>0</v>
      </c>
      <c r="M57" s="163">
        <f>IF(A57="","",COUNTIF(Données!B57:AG57,1))</f>
        <v>0</v>
      </c>
      <c r="N57" s="151">
        <f>IF(A57="","",100*M57/(32-COUNTIF(Données!B57:AG57,"A")))</f>
        <v>0</v>
      </c>
    </row>
    <row r="58" spans="1:14" ht="15.75">
      <c r="A58" s="152">
        <f>IF(Données!A58="","",Données!A58)</f>
        <v>0</v>
      </c>
      <c r="B58" s="153">
        <f>IF(A58="","",COUNTIF(Données!B58:C58,1))</f>
        <v>0</v>
      </c>
      <c r="C58" s="164">
        <f>IF(A58="","",COUNTIF(Données!D58:I58,1))</f>
        <v>0</v>
      </c>
      <c r="D58" s="164">
        <f>IF(A58="","",COUNTIF(Données!J58:M58,1))</f>
        <v>0</v>
      </c>
      <c r="E58" s="165">
        <f t="shared" si="0"/>
        <v>0</v>
      </c>
      <c r="F58" s="156">
        <f>IF(A58="","",100*E58/(12-COUNTIF(Données!B58:M58,"A")))</f>
        <v>0</v>
      </c>
      <c r="G58" s="166">
        <f>IF(A58="","",COUNTIF(Données!N58:Q58,1))</f>
        <v>0</v>
      </c>
      <c r="H58" s="166">
        <f>IF(A58="","",COUNTIF(Données!R58:T58,1))</f>
        <v>0</v>
      </c>
      <c r="I58" s="166">
        <f>IF(A58="","",COUNTIF(Données!U58:AA58,1))</f>
        <v>0</v>
      </c>
      <c r="J58" s="166">
        <f>IF(A58="","",COUNTIF(Données!AB58:AG58,1))</f>
        <v>0</v>
      </c>
      <c r="K58" s="167">
        <f t="shared" si="1"/>
        <v>0</v>
      </c>
      <c r="L58" s="159">
        <f>IF(A58="","",100*K58/(20-COUNTIF(Données!N58:AG58,"A")))</f>
        <v>0</v>
      </c>
      <c r="M58" s="167">
        <f>IF(A58="","",COUNTIF(Données!B58:AG58,1))</f>
        <v>0</v>
      </c>
      <c r="N58" s="160">
        <f>IF(A58="","",100*M58/(32-COUNTIF(Données!B58:AG58,"A")))</f>
        <v>0</v>
      </c>
    </row>
    <row r="59" spans="1:14" ht="15.75">
      <c r="A59" s="144">
        <f>IF(Données!A59="","",Données!A59)</f>
        <v>0</v>
      </c>
      <c r="B59" s="145">
        <f>IF(A59="","",COUNTIF(Données!B59:C59,1))</f>
        <v>0</v>
      </c>
      <c r="C59" s="161">
        <f>IF(A59="","",COUNTIF(Données!D59:I59,1))</f>
        <v>0</v>
      </c>
      <c r="D59" s="161">
        <f>IF(A59="","",COUNTIF(Données!J59:M59,1))</f>
        <v>0</v>
      </c>
      <c r="E59" s="162">
        <f t="shared" si="0"/>
        <v>0</v>
      </c>
      <c r="F59" s="148">
        <f>IF(A59="","",100*E59/(12-COUNTIF(Données!B59:M59,"A")))</f>
        <v>0</v>
      </c>
      <c r="G59" s="161">
        <f>IF(A59="","",COUNTIF(Données!N59:Q59,1))</f>
        <v>0</v>
      </c>
      <c r="H59" s="161">
        <f>IF(A59="","",COUNTIF(Données!R59:T59,1))</f>
        <v>0</v>
      </c>
      <c r="I59" s="161">
        <f>IF(A59="","",COUNTIF(Données!U59:AA59,1))</f>
        <v>0</v>
      </c>
      <c r="J59" s="161">
        <f>IF(A59="","",COUNTIF(Données!AB59:AG59,1))</f>
        <v>0</v>
      </c>
      <c r="K59" s="162">
        <f t="shared" si="1"/>
        <v>0</v>
      </c>
      <c r="L59" s="149">
        <f>IF(A59="","",100*K59/(20-COUNTIF(Données!N59:AG59,"A")))</f>
        <v>0</v>
      </c>
      <c r="M59" s="163">
        <f>IF(A59="","",COUNTIF(Données!B59:AG59,1))</f>
        <v>0</v>
      </c>
      <c r="N59" s="151">
        <f>IF(A59="","",100*M59/(32-COUNTIF(Données!B59:AG59,"A")))</f>
        <v>0</v>
      </c>
    </row>
    <row r="60" spans="1:14" ht="15.75">
      <c r="A60" s="152">
        <f>IF(Données!A60="","",Données!A60)</f>
        <v>0</v>
      </c>
      <c r="B60" s="153">
        <f>IF(A60="","",COUNTIF(Données!B60:C60,1))</f>
        <v>0</v>
      </c>
      <c r="C60" s="164">
        <f>IF(A60="","",COUNTIF(Données!D60:I60,1))</f>
        <v>0</v>
      </c>
      <c r="D60" s="164">
        <f>IF(A60="","",COUNTIF(Données!J60:M60,1))</f>
        <v>0</v>
      </c>
      <c r="E60" s="165">
        <f t="shared" si="0"/>
        <v>0</v>
      </c>
      <c r="F60" s="156">
        <f>IF(A60="","",100*E60/(12-COUNTIF(Données!B60:M60,"A")))</f>
        <v>0</v>
      </c>
      <c r="G60" s="166">
        <f>IF(A60="","",COUNTIF(Données!N60:Q60,1))</f>
        <v>0</v>
      </c>
      <c r="H60" s="166">
        <f>IF(A60="","",COUNTIF(Données!R60:T60,1))</f>
        <v>0</v>
      </c>
      <c r="I60" s="166">
        <f>IF(A60="","",COUNTIF(Données!U60:AA60,1))</f>
        <v>0</v>
      </c>
      <c r="J60" s="166">
        <f>IF(A60="","",COUNTIF(Données!AB60:AG60,1))</f>
        <v>0</v>
      </c>
      <c r="K60" s="167">
        <f t="shared" si="1"/>
        <v>0</v>
      </c>
      <c r="L60" s="159">
        <f>IF(A60="","",100*K60/(20-COUNTIF(Données!N60:AG60,"A")))</f>
        <v>0</v>
      </c>
      <c r="M60" s="167">
        <f>IF(A60="","",COUNTIF(Données!B60:AG60,1))</f>
        <v>0</v>
      </c>
      <c r="N60" s="160">
        <f>IF(A60="","",100*M60/(32-COUNTIF(Données!B60:AG60,"A")))</f>
        <v>0</v>
      </c>
    </row>
    <row r="61" spans="1:14" ht="15.75">
      <c r="A61" s="144">
        <f>IF(Données!A61="","",Données!A61)</f>
        <v>0</v>
      </c>
      <c r="B61" s="145">
        <f>IF(A61="","",COUNTIF(Données!B61:C61,1))</f>
        <v>0</v>
      </c>
      <c r="C61" s="161">
        <f>IF(A61="","",COUNTIF(Données!D61:I61,1))</f>
        <v>0</v>
      </c>
      <c r="D61" s="161">
        <f>IF(A61="","",COUNTIF(Données!J61:M61,1))</f>
        <v>0</v>
      </c>
      <c r="E61" s="162">
        <f t="shared" si="0"/>
        <v>0</v>
      </c>
      <c r="F61" s="148">
        <f>IF(A61="","",100*E61/(12-COUNTIF(Données!B61:M61,"A")))</f>
        <v>0</v>
      </c>
      <c r="G61" s="161">
        <f>IF(A61="","",COUNTIF(Données!N61:Q61,1))</f>
        <v>0</v>
      </c>
      <c r="H61" s="161">
        <f>IF(A61="","",COUNTIF(Données!R61:T61,1))</f>
        <v>0</v>
      </c>
      <c r="I61" s="161">
        <f>IF(A61="","",COUNTIF(Données!U61:AA61,1))</f>
        <v>0</v>
      </c>
      <c r="J61" s="161">
        <f>IF(A61="","",COUNTIF(Données!AB61:AG61,1))</f>
        <v>0</v>
      </c>
      <c r="K61" s="162">
        <f t="shared" si="1"/>
        <v>0</v>
      </c>
      <c r="L61" s="149">
        <f>IF(A61="","",100*K61/(20-COUNTIF(Données!N61:AG61,"A")))</f>
        <v>0</v>
      </c>
      <c r="M61" s="163">
        <f>IF(A61="","",COUNTIF(Données!B61:AG61,1))</f>
        <v>0</v>
      </c>
      <c r="N61" s="151">
        <f>IF(A61="","",100*M61/(32-COUNTIF(Données!B61:AG61,"A")))</f>
        <v>0</v>
      </c>
    </row>
    <row r="62" spans="1:14" ht="15.75">
      <c r="A62" s="152">
        <f>IF(Données!A62="","",Données!A62)</f>
        <v>0</v>
      </c>
      <c r="B62" s="153">
        <f>IF(A62="","",COUNTIF(Données!B62:C62,1))</f>
        <v>0</v>
      </c>
      <c r="C62" s="164">
        <f>IF(A62="","",COUNTIF(Données!D62:I62,1))</f>
        <v>0</v>
      </c>
      <c r="D62" s="164">
        <f>IF(A62="","",COUNTIF(Données!J62:M62,1))</f>
        <v>0</v>
      </c>
      <c r="E62" s="165">
        <f t="shared" si="0"/>
        <v>0</v>
      </c>
      <c r="F62" s="156">
        <f>IF(A62="","",100*E62/(12-COUNTIF(Données!B62:M62,"A")))</f>
        <v>0</v>
      </c>
      <c r="G62" s="166">
        <f>IF(A62="","",COUNTIF(Données!N62:Q62,1))</f>
        <v>0</v>
      </c>
      <c r="H62" s="166">
        <f>IF(A62="","",COUNTIF(Données!R62:T62,1))</f>
        <v>0</v>
      </c>
      <c r="I62" s="166">
        <f>IF(A62="","",COUNTIF(Données!U62:AA62,1))</f>
        <v>0</v>
      </c>
      <c r="J62" s="166">
        <f>IF(A62="","",COUNTIF(Données!AB62:AG62,1))</f>
        <v>0</v>
      </c>
      <c r="K62" s="167">
        <f t="shared" si="1"/>
        <v>0</v>
      </c>
      <c r="L62" s="159">
        <f>IF(A62="","",100*K62/(20-COUNTIF(Données!N62:AG62,"A")))</f>
        <v>0</v>
      </c>
      <c r="M62" s="167">
        <f>IF(A62="","",COUNTIF(Données!B62:AG62,1))</f>
        <v>0</v>
      </c>
      <c r="N62" s="160">
        <f>IF(A62="","",100*M62/(32-COUNTIF(Données!B62:AG62,"A")))</f>
        <v>0</v>
      </c>
    </row>
    <row r="63" spans="1:14" ht="15.75">
      <c r="A63" s="144">
        <f>IF(Données!A63="","",Données!A63)</f>
        <v>0</v>
      </c>
      <c r="B63" s="145">
        <f>IF(A63="","",COUNTIF(Données!B63:C63,1))</f>
        <v>0</v>
      </c>
      <c r="C63" s="161">
        <f>IF(A63="","",COUNTIF(Données!D63:I63,1))</f>
        <v>0</v>
      </c>
      <c r="D63" s="161">
        <f>IF(A63="","",COUNTIF(Données!J63:M63,1))</f>
        <v>0</v>
      </c>
      <c r="E63" s="162">
        <f t="shared" si="0"/>
        <v>0</v>
      </c>
      <c r="F63" s="148">
        <f>IF(A63="","",100*E63/(12-COUNTIF(Données!B63:M63,"A")))</f>
        <v>0</v>
      </c>
      <c r="G63" s="161">
        <f>IF(A63="","",COUNTIF(Données!N63:Q63,1))</f>
        <v>0</v>
      </c>
      <c r="H63" s="161">
        <f>IF(A63="","",COUNTIF(Données!R63:T63,1))</f>
        <v>0</v>
      </c>
      <c r="I63" s="161">
        <f>IF(A63="","",COUNTIF(Données!U63:AA63,1))</f>
        <v>0</v>
      </c>
      <c r="J63" s="161">
        <f>IF(A63="","",COUNTIF(Données!AB63:AG63,1))</f>
        <v>0</v>
      </c>
      <c r="K63" s="162">
        <f t="shared" si="1"/>
        <v>0</v>
      </c>
      <c r="L63" s="149">
        <f>IF(A63="","",100*K63/(20-COUNTIF(Données!N63:AG63,"A")))</f>
        <v>0</v>
      </c>
      <c r="M63" s="163">
        <f>IF(A63="","",COUNTIF(Données!B63:AG63,1))</f>
        <v>0</v>
      </c>
      <c r="N63" s="151">
        <f>IF(A63="","",100*M63/(32-COUNTIF(Données!B63:AG63,"A")))</f>
        <v>0</v>
      </c>
    </row>
    <row r="64" spans="1:14" ht="15.75">
      <c r="A64" s="152">
        <f>IF(Données!A64="","",Données!A64)</f>
        <v>0</v>
      </c>
      <c r="B64" s="153">
        <f>IF(A64="","",COUNTIF(Données!B64:C64,1))</f>
        <v>0</v>
      </c>
      <c r="C64" s="164">
        <f>IF(A64="","",COUNTIF(Données!D64:I64,1))</f>
        <v>0</v>
      </c>
      <c r="D64" s="164">
        <f>IF(A64="","",COUNTIF(Données!J64:M64,1))</f>
        <v>0</v>
      </c>
      <c r="E64" s="165">
        <f t="shared" si="0"/>
        <v>0</v>
      </c>
      <c r="F64" s="156">
        <f>IF(A64="","",100*E64/(12-COUNTIF(Données!B64:M64,"A")))</f>
        <v>0</v>
      </c>
      <c r="G64" s="166">
        <f>IF(A64="","",COUNTIF(Données!N64:Q64,1))</f>
        <v>0</v>
      </c>
      <c r="H64" s="166">
        <f>IF(A64="","",COUNTIF(Données!R64:T64,1))</f>
        <v>0</v>
      </c>
      <c r="I64" s="166">
        <f>IF(A64="","",COUNTIF(Données!U64:AA64,1))</f>
        <v>0</v>
      </c>
      <c r="J64" s="166">
        <f>IF(A64="","",COUNTIF(Données!AB64:AG64,1))</f>
        <v>0</v>
      </c>
      <c r="K64" s="167">
        <f t="shared" si="1"/>
        <v>0</v>
      </c>
      <c r="L64" s="159">
        <f>IF(A64="","",100*K64/(20-COUNTIF(Données!N64:AG64,"A")))</f>
        <v>0</v>
      </c>
      <c r="M64" s="167">
        <f>IF(A64="","",COUNTIF(Données!B64:AG64,1))</f>
        <v>0</v>
      </c>
      <c r="N64" s="160">
        <f>IF(A64="","",100*M64/(32-COUNTIF(Données!B64:AG64,"A")))</f>
        <v>0</v>
      </c>
    </row>
    <row r="65" spans="1:14" ht="15.75">
      <c r="A65" s="144">
        <f>IF(Données!A65="","",Données!A65)</f>
        <v>0</v>
      </c>
      <c r="B65" s="145">
        <f>IF(A65="","",COUNTIF(Données!B65:C65,1))</f>
        <v>0</v>
      </c>
      <c r="C65" s="161">
        <f>IF(A65="","",COUNTIF(Données!D65:I65,1))</f>
        <v>0</v>
      </c>
      <c r="D65" s="161">
        <f>IF(A65="","",COUNTIF(Données!J65:M65,1))</f>
        <v>0</v>
      </c>
      <c r="E65" s="162">
        <f t="shared" si="0"/>
        <v>0</v>
      </c>
      <c r="F65" s="148">
        <f>IF(A65="","",100*E65/(12-COUNTIF(Données!B65:M65,"A")))</f>
        <v>0</v>
      </c>
      <c r="G65" s="161">
        <f>IF(A65="","",COUNTIF(Données!N65:Q65,1))</f>
        <v>0</v>
      </c>
      <c r="H65" s="161">
        <f>IF(A65="","",COUNTIF(Données!R65:T65,1))</f>
        <v>0</v>
      </c>
      <c r="I65" s="161">
        <f>IF(A65="","",COUNTIF(Données!U65:AA65,1))</f>
        <v>0</v>
      </c>
      <c r="J65" s="161">
        <f>IF(A65="","",COUNTIF(Données!AB65:AG65,1))</f>
        <v>0</v>
      </c>
      <c r="K65" s="162">
        <f t="shared" si="1"/>
        <v>0</v>
      </c>
      <c r="L65" s="149">
        <f>IF(A65="","",100*K65/(20-COUNTIF(Données!N65:AG65,"A")))</f>
        <v>0</v>
      </c>
      <c r="M65" s="163">
        <f>IF(A65="","",COUNTIF(Données!B65:AG65,1))</f>
        <v>0</v>
      </c>
      <c r="N65" s="151">
        <f>IF(A65="","",100*M65/(32-COUNTIF(Données!B65:AG65,"A")))</f>
        <v>0</v>
      </c>
    </row>
    <row r="66" spans="1:14" ht="15.75">
      <c r="A66" s="152">
        <f>IF(Données!A66="","",Données!A66)</f>
        <v>0</v>
      </c>
      <c r="B66" s="153">
        <f>IF(A66="","",COUNTIF(Données!B66:C66,1))</f>
        <v>0</v>
      </c>
      <c r="C66" s="164">
        <f>IF(A66="","",COUNTIF(Données!D66:I66,1))</f>
        <v>0</v>
      </c>
      <c r="D66" s="164">
        <f>IF(A66="","",COUNTIF(Données!J66:M66,1))</f>
        <v>0</v>
      </c>
      <c r="E66" s="165">
        <f t="shared" si="0"/>
        <v>0</v>
      </c>
      <c r="F66" s="156">
        <f>IF(A66="","",100*E66/(12-COUNTIF(Données!B66:M66,"A")))</f>
        <v>0</v>
      </c>
      <c r="G66" s="166">
        <f>IF(A66="","",COUNTIF(Données!N66:Q66,1))</f>
        <v>0</v>
      </c>
      <c r="H66" s="166">
        <f>IF(A66="","",COUNTIF(Données!R66:T66,1))</f>
        <v>0</v>
      </c>
      <c r="I66" s="166">
        <f>IF(A66="","",COUNTIF(Données!U66:AA66,1))</f>
        <v>0</v>
      </c>
      <c r="J66" s="166">
        <f>IF(A66="","",COUNTIF(Données!AB66:AG66,1))</f>
        <v>0</v>
      </c>
      <c r="K66" s="167">
        <f t="shared" si="1"/>
        <v>0</v>
      </c>
      <c r="L66" s="159">
        <f>IF(A66="","",100*K66/(20-COUNTIF(Données!N66:AG66,"A")))</f>
        <v>0</v>
      </c>
      <c r="M66" s="167">
        <f>IF(A66="","",COUNTIF(Données!B66:AG66,1))</f>
        <v>0</v>
      </c>
      <c r="N66" s="160">
        <f>IF(A66="","",100*M66/(32-COUNTIF(Données!B66:AG66,"A")))</f>
        <v>0</v>
      </c>
    </row>
    <row r="67" spans="1:14" ht="15.75">
      <c r="A67" s="144">
        <f>IF(Données!A67="","",Données!A67)</f>
        <v>0</v>
      </c>
      <c r="B67" s="145">
        <f>IF(A67="","",COUNTIF(Données!B67:C67,1))</f>
        <v>0</v>
      </c>
      <c r="C67" s="161">
        <f>IF(A67="","",COUNTIF(Données!D67:I67,1))</f>
        <v>0</v>
      </c>
      <c r="D67" s="161">
        <f>IF(A67="","",COUNTIF(Données!J67:M67,1))</f>
        <v>0</v>
      </c>
      <c r="E67" s="162">
        <f t="shared" si="0"/>
        <v>0</v>
      </c>
      <c r="F67" s="148">
        <f>IF(A67="","",100*E67/(12-COUNTIF(Données!B67:M67,"A")))</f>
        <v>0</v>
      </c>
      <c r="G67" s="161">
        <f>IF(A67="","",COUNTIF(Données!N67:Q67,1))</f>
        <v>0</v>
      </c>
      <c r="H67" s="161">
        <f>IF(A67="","",COUNTIF(Données!R67:T67,1))</f>
        <v>0</v>
      </c>
      <c r="I67" s="161">
        <f>IF(A67="","",COUNTIF(Données!U67:AA67,1))</f>
        <v>0</v>
      </c>
      <c r="J67" s="161">
        <f>IF(A67="","",COUNTIF(Données!AB67:AG67,1))</f>
        <v>0</v>
      </c>
      <c r="K67" s="162">
        <f t="shared" si="1"/>
        <v>0</v>
      </c>
      <c r="L67" s="149">
        <f>IF(A67="","",100*K67/(20-COUNTIF(Données!N67:AG67,"A")))</f>
        <v>0</v>
      </c>
      <c r="M67" s="163">
        <f>IF(A67="","",COUNTIF(Données!B67:AG67,1))</f>
        <v>0</v>
      </c>
      <c r="N67" s="151">
        <f>IF(A67="","",100*M67/(32-COUNTIF(Données!B67:AG67,"A")))</f>
        <v>0</v>
      </c>
    </row>
    <row r="68" spans="1:14" ht="15.75">
      <c r="A68" s="152">
        <f>IF(Données!A68="","",Données!A68)</f>
        <v>0</v>
      </c>
      <c r="B68" s="153">
        <f>IF(A68="","",COUNTIF(Données!B68:C68,1))</f>
        <v>0</v>
      </c>
      <c r="C68" s="164">
        <f>IF(A68="","",COUNTIF(Données!D68:I68,1))</f>
        <v>0</v>
      </c>
      <c r="D68" s="164">
        <f>IF(A68="","",COUNTIF(Données!J68:M68,1))</f>
        <v>0</v>
      </c>
      <c r="E68" s="165">
        <f t="shared" si="0"/>
        <v>0</v>
      </c>
      <c r="F68" s="156">
        <f>IF(A68="","",100*E68/(12-COUNTIF(Données!B68:M68,"A")))</f>
        <v>0</v>
      </c>
      <c r="G68" s="166">
        <f>IF(A68="","",COUNTIF(Données!N68:Q68,1))</f>
        <v>0</v>
      </c>
      <c r="H68" s="166">
        <f>IF(A68="","",COUNTIF(Données!R68:T68,1))</f>
        <v>0</v>
      </c>
      <c r="I68" s="166">
        <f>IF(A68="","",COUNTIF(Données!U68:AA68,1))</f>
        <v>0</v>
      </c>
      <c r="J68" s="166">
        <f>IF(A68="","",COUNTIF(Données!AB68:AG68,1))</f>
        <v>0</v>
      </c>
      <c r="K68" s="167">
        <f t="shared" si="1"/>
        <v>0</v>
      </c>
      <c r="L68" s="159">
        <f>IF(A68="","",100*K68/(20-COUNTIF(Données!N68:AG68,"A")))</f>
        <v>0</v>
      </c>
      <c r="M68" s="167">
        <f>IF(A68="","",COUNTIF(Données!B68:AG68,1))</f>
        <v>0</v>
      </c>
      <c r="N68" s="160">
        <f>IF(A68="","",100*M68/(32-COUNTIF(Données!B68:AG68,"A")))</f>
        <v>0</v>
      </c>
    </row>
    <row r="69" spans="1:14" ht="15.75">
      <c r="A69" s="144">
        <f>IF(Données!A69="","",Données!A69)</f>
        <v>0</v>
      </c>
      <c r="B69" s="145">
        <f>IF(A69="","",COUNTIF(Données!B69:C69,1))</f>
        <v>0</v>
      </c>
      <c r="C69" s="161">
        <f>IF(A69="","",COUNTIF(Données!D69:I69,1))</f>
        <v>0</v>
      </c>
      <c r="D69" s="161">
        <f>IF(A69="","",COUNTIF(Données!J69:M69,1))</f>
        <v>0</v>
      </c>
      <c r="E69" s="162">
        <f t="shared" si="0"/>
        <v>0</v>
      </c>
      <c r="F69" s="148">
        <f>IF(A69="","",100*E69/(12-COUNTIF(Données!B69:M69,"A")))</f>
        <v>0</v>
      </c>
      <c r="G69" s="161">
        <f>IF(A69="","",COUNTIF(Données!N69:Q69,1))</f>
        <v>0</v>
      </c>
      <c r="H69" s="161">
        <f>IF(A69="","",COUNTIF(Données!R69:T69,1))</f>
        <v>0</v>
      </c>
      <c r="I69" s="161">
        <f>IF(A69="","",COUNTIF(Données!U69:AA69,1))</f>
        <v>0</v>
      </c>
      <c r="J69" s="161">
        <f>IF(A69="","",COUNTIF(Données!AB69:AG69,1))</f>
        <v>0</v>
      </c>
      <c r="K69" s="162">
        <f t="shared" si="1"/>
        <v>0</v>
      </c>
      <c r="L69" s="149">
        <f>IF(A69="","",100*K69/(20-COUNTIF(Données!N69:AG69,"A")))</f>
        <v>0</v>
      </c>
      <c r="M69" s="163">
        <f>IF(A69="","",COUNTIF(Données!B69:AG69,1))</f>
        <v>0</v>
      </c>
      <c r="N69" s="151">
        <f>IF(A69="","",100*M69/(32-COUNTIF(Données!B69:AG69,"A")))</f>
        <v>0</v>
      </c>
    </row>
    <row r="70" spans="1:14" ht="15.75">
      <c r="A70" s="152">
        <f>IF(Données!A70="","",Données!A70)</f>
        <v>0</v>
      </c>
      <c r="B70" s="153">
        <f>IF(A70="","",COUNTIF(Données!B70:C70,1))</f>
        <v>0</v>
      </c>
      <c r="C70" s="164">
        <f>IF(A70="","",COUNTIF(Données!D70:I70,1))</f>
        <v>0</v>
      </c>
      <c r="D70" s="164">
        <f>IF(A70="","",COUNTIF(Données!J70:M70,1))</f>
        <v>0</v>
      </c>
      <c r="E70" s="165">
        <f t="shared" si="0"/>
        <v>0</v>
      </c>
      <c r="F70" s="156">
        <f>IF(A70="","",100*E70/(12-COUNTIF(Données!B70:M70,"A")))</f>
        <v>0</v>
      </c>
      <c r="G70" s="166">
        <f>IF(A70="","",COUNTIF(Données!N70:Q70,1))</f>
        <v>0</v>
      </c>
      <c r="H70" s="166">
        <f>IF(A70="","",COUNTIF(Données!R70:T70,1))</f>
        <v>0</v>
      </c>
      <c r="I70" s="166">
        <f>IF(A70="","",COUNTIF(Données!U70:AA70,1))</f>
        <v>0</v>
      </c>
      <c r="J70" s="166">
        <f>IF(A70="","",COUNTIF(Données!AB70:AG70,1))</f>
        <v>0</v>
      </c>
      <c r="K70" s="167">
        <f t="shared" si="1"/>
        <v>0</v>
      </c>
      <c r="L70" s="159">
        <f>IF(A70="","",100*K70/(20-COUNTIF(Données!N70:AG70,"A")))</f>
        <v>0</v>
      </c>
      <c r="M70" s="167">
        <f>IF(A70="","",COUNTIF(Données!B70:AG70,1))</f>
        <v>0</v>
      </c>
      <c r="N70" s="160">
        <f>IF(A70="","",100*M70/(32-COUNTIF(Données!B70:AG70,"A")))</f>
        <v>0</v>
      </c>
    </row>
    <row r="71" spans="1:14" ht="15.75">
      <c r="A71" s="144">
        <f>IF(Données!A71="","",Données!A71)</f>
        <v>0</v>
      </c>
      <c r="B71" s="145">
        <f>IF(A71="","",COUNTIF(Données!B71:C71,1))</f>
        <v>0</v>
      </c>
      <c r="C71" s="161">
        <f>IF(A71="","",COUNTIF(Données!D71:I71,1))</f>
        <v>0</v>
      </c>
      <c r="D71" s="161">
        <f>IF(A71="","",COUNTIF(Données!J71:M71,1))</f>
        <v>0</v>
      </c>
      <c r="E71" s="162">
        <f t="shared" si="0"/>
        <v>0</v>
      </c>
      <c r="F71" s="148">
        <f>IF(A71="","",100*E71/(12-COUNTIF(Données!B71:M71,"A")))</f>
        <v>0</v>
      </c>
      <c r="G71" s="161">
        <f>IF(A71="","",COUNTIF(Données!N71:Q71,1))</f>
        <v>0</v>
      </c>
      <c r="H71" s="161">
        <f>IF(A71="","",COUNTIF(Données!R71:T71,1))</f>
        <v>0</v>
      </c>
      <c r="I71" s="161">
        <f>IF(A71="","",COUNTIF(Données!U71:AA71,1))</f>
        <v>0</v>
      </c>
      <c r="J71" s="161">
        <f>IF(A71="","",COUNTIF(Données!AB71:AG71,1))</f>
        <v>0</v>
      </c>
      <c r="K71" s="162">
        <f t="shared" si="1"/>
        <v>0</v>
      </c>
      <c r="L71" s="149">
        <f>IF(A71="","",100*K71/(20-COUNTIF(Données!N71:AG71,"A")))</f>
        <v>0</v>
      </c>
      <c r="M71" s="163">
        <f>IF(A71="","",COUNTIF(Données!B71:AG71,1))</f>
        <v>0</v>
      </c>
      <c r="N71" s="151">
        <f>IF(A71="","",100*M71/(32-COUNTIF(Données!B71:AG71,"A")))</f>
        <v>0</v>
      </c>
    </row>
    <row r="72" spans="1:14" ht="15.75">
      <c r="A72" s="152">
        <f>IF(Données!A72="","",Données!A72)</f>
        <v>0</v>
      </c>
      <c r="B72" s="153">
        <f>IF(A72="","",COUNTIF(Données!B72:C72,1))</f>
        <v>0</v>
      </c>
      <c r="C72" s="164">
        <f>IF(A72="","",COUNTIF(Données!D72:I72,1))</f>
        <v>0</v>
      </c>
      <c r="D72" s="164">
        <f>IF(A72="","",COUNTIF(Données!J72:M72,1))</f>
        <v>0</v>
      </c>
      <c r="E72" s="165">
        <f t="shared" si="0"/>
        <v>0</v>
      </c>
      <c r="F72" s="156">
        <f>IF(A72="","",100*E72/(12-COUNTIF(Données!B72:M72,"A")))</f>
        <v>0</v>
      </c>
      <c r="G72" s="166">
        <f>IF(A72="","",COUNTIF(Données!N72:Q72,1))</f>
        <v>0</v>
      </c>
      <c r="H72" s="166">
        <f>IF(A72="","",COUNTIF(Données!R72:T72,1))</f>
        <v>0</v>
      </c>
      <c r="I72" s="166">
        <f>IF(A72="","",COUNTIF(Données!U72:AA72,1))</f>
        <v>0</v>
      </c>
      <c r="J72" s="166">
        <f>IF(A72="","",COUNTIF(Données!AB72:AG72,1))</f>
        <v>0</v>
      </c>
      <c r="K72" s="167">
        <f t="shared" si="1"/>
        <v>0</v>
      </c>
      <c r="L72" s="159">
        <f>IF(A72="","",100*K72/(20-COUNTIF(Données!N72:AG72,"A")))</f>
        <v>0</v>
      </c>
      <c r="M72" s="167">
        <f>IF(A72="","",COUNTIF(Données!B72:AG72,1))</f>
        <v>0</v>
      </c>
      <c r="N72" s="160">
        <f>IF(A72="","",100*M72/(32-COUNTIF(Données!B72:AG72,"A")))</f>
        <v>0</v>
      </c>
    </row>
    <row r="73" spans="1:14" ht="15.75">
      <c r="A73" s="144">
        <f>IF(Données!A73="","",Données!A73)</f>
        <v>0</v>
      </c>
      <c r="B73" s="145">
        <f>IF(A73="","",COUNTIF(Données!B73:C73,1))</f>
        <v>0</v>
      </c>
      <c r="C73" s="161">
        <f>IF(A73="","",COUNTIF(Données!D73:I73,1))</f>
        <v>0</v>
      </c>
      <c r="D73" s="161">
        <f>IF(A73="","",COUNTIF(Données!J73:M73,1))</f>
        <v>0</v>
      </c>
      <c r="E73" s="162">
        <f t="shared" si="0"/>
        <v>0</v>
      </c>
      <c r="F73" s="148">
        <f>IF(A73="","",100*E73/(12-COUNTIF(Données!B73:M73,"A")))</f>
        <v>0</v>
      </c>
      <c r="G73" s="161">
        <f>IF(A73="","",COUNTIF(Données!N73:Q73,1))</f>
        <v>0</v>
      </c>
      <c r="H73" s="161">
        <f>IF(A73="","",COUNTIF(Données!R73:T73,1))</f>
        <v>0</v>
      </c>
      <c r="I73" s="161">
        <f>IF(A73="","",COUNTIF(Données!U73:AA73,1))</f>
        <v>0</v>
      </c>
      <c r="J73" s="161">
        <f>IF(A73="","",COUNTIF(Données!AB73:AG73,1))</f>
        <v>0</v>
      </c>
      <c r="K73" s="162">
        <f t="shared" si="1"/>
        <v>0</v>
      </c>
      <c r="L73" s="149">
        <f>IF(A73="","",100*K73/(20-COUNTIF(Données!N73:AG73,"A")))</f>
        <v>0</v>
      </c>
      <c r="M73" s="163">
        <f>IF(A73="","",COUNTIF(Données!B73:AG73,1))</f>
        <v>0</v>
      </c>
      <c r="N73" s="151">
        <f>IF(A73="","",100*M73/(32-COUNTIF(Données!B73:AG73,"A")))</f>
        <v>0</v>
      </c>
    </row>
    <row r="74" spans="1:14" ht="15.75">
      <c r="A74" s="152">
        <f>IF(Données!A74="","",Données!A74)</f>
        <v>0</v>
      </c>
      <c r="B74" s="153">
        <f>IF(A74="","",COUNTIF(Données!B74:C74,1))</f>
        <v>0</v>
      </c>
      <c r="C74" s="164">
        <f>IF(A74="","",COUNTIF(Données!D74:I74,1))</f>
        <v>0</v>
      </c>
      <c r="D74" s="164">
        <f>IF(A74="","",COUNTIF(Données!J74:M74,1))</f>
        <v>0</v>
      </c>
      <c r="E74" s="165">
        <f t="shared" si="0"/>
        <v>0</v>
      </c>
      <c r="F74" s="156">
        <f>IF(A74="","",100*E74/(12-COUNTIF(Données!B74:M74,"A")))</f>
        <v>0</v>
      </c>
      <c r="G74" s="166">
        <f>IF(A74="","",COUNTIF(Données!N74:Q74,1))</f>
        <v>0</v>
      </c>
      <c r="H74" s="166">
        <f>IF(A74="","",COUNTIF(Données!R74:T74,1))</f>
        <v>0</v>
      </c>
      <c r="I74" s="166">
        <f>IF(A74="","",COUNTIF(Données!U74:AA74,1))</f>
        <v>0</v>
      </c>
      <c r="J74" s="166">
        <f>IF(A74="","",COUNTIF(Données!AB74:AG74,1))</f>
        <v>0</v>
      </c>
      <c r="K74" s="167">
        <f t="shared" si="1"/>
        <v>0</v>
      </c>
      <c r="L74" s="159">
        <f>IF(A74="","",100*K74/(20-COUNTIF(Données!N74:AG74,"A")))</f>
        <v>0</v>
      </c>
      <c r="M74" s="167">
        <f>IF(A74="","",COUNTIF(Données!B74:AG74,1))</f>
        <v>0</v>
      </c>
      <c r="N74" s="160">
        <f>IF(A74="","",100*M74/(32-COUNTIF(Données!B74:AG74,"A")))</f>
        <v>0</v>
      </c>
    </row>
    <row r="75" spans="1:14" ht="15.75">
      <c r="A75" s="144">
        <f>IF(Données!A75="","",Données!A75)</f>
        <v>0</v>
      </c>
      <c r="B75" s="145">
        <f>IF(A75="","",COUNTIF(Données!B75:C75,1))</f>
        <v>0</v>
      </c>
      <c r="C75" s="161">
        <f>IF(A75="","",COUNTIF(Données!D75:I75,1))</f>
        <v>0</v>
      </c>
      <c r="D75" s="161">
        <f>IF(A75="","",COUNTIF(Données!J75:M75,1))</f>
        <v>0</v>
      </c>
      <c r="E75" s="162">
        <f t="shared" si="0"/>
        <v>0</v>
      </c>
      <c r="F75" s="148">
        <f>IF(A75="","",100*E75/(12-COUNTIF(Données!B75:M75,"A")))</f>
        <v>0</v>
      </c>
      <c r="G75" s="161">
        <f>IF(A75="","",COUNTIF(Données!N75:Q75,1))</f>
        <v>0</v>
      </c>
      <c r="H75" s="161">
        <f>IF(A75="","",COUNTIF(Données!R75:T75,1))</f>
        <v>0</v>
      </c>
      <c r="I75" s="161">
        <f>IF(A75="","",COUNTIF(Données!U75:AA75,1))</f>
        <v>0</v>
      </c>
      <c r="J75" s="161">
        <f>IF(A75="","",COUNTIF(Données!AB75:AG75,1))</f>
        <v>0</v>
      </c>
      <c r="K75" s="162">
        <f t="shared" si="1"/>
        <v>0</v>
      </c>
      <c r="L75" s="149">
        <f>IF(A75="","",100*K75/(20-COUNTIF(Données!N75:AG75,"A")))</f>
        <v>0</v>
      </c>
      <c r="M75" s="163">
        <f>IF(A75="","",COUNTIF(Données!B75:AG75,1))</f>
        <v>0</v>
      </c>
      <c r="N75" s="151">
        <f>IF(A75="","",100*M75/(32-COUNTIF(Données!B75:AG75,"A")))</f>
        <v>0</v>
      </c>
    </row>
    <row r="76" spans="1:14" ht="15.75">
      <c r="A76" s="152">
        <f>IF(Données!A76="","",Données!A76)</f>
        <v>0</v>
      </c>
      <c r="B76" s="153">
        <f>IF(A76="","",COUNTIF(Données!B76:C76,1))</f>
        <v>0</v>
      </c>
      <c r="C76" s="164">
        <f>IF(A76="","",COUNTIF(Données!D76:I76,1))</f>
        <v>0</v>
      </c>
      <c r="D76" s="164">
        <f>IF(A76="","",COUNTIF(Données!J76:M76,1))</f>
        <v>0</v>
      </c>
      <c r="E76" s="165">
        <f t="shared" si="0"/>
        <v>0</v>
      </c>
      <c r="F76" s="156">
        <f>IF(A76="","",100*E76/(12-COUNTIF(Données!B76:M76,"A")))</f>
        <v>0</v>
      </c>
      <c r="G76" s="166">
        <f>IF(A76="","",COUNTIF(Données!N76:Q76,1))</f>
        <v>0</v>
      </c>
      <c r="H76" s="166">
        <f>IF(A76="","",COUNTIF(Données!R76:T76,1))</f>
        <v>0</v>
      </c>
      <c r="I76" s="166">
        <f>IF(A76="","",COUNTIF(Données!U76:AA76,1))</f>
        <v>0</v>
      </c>
      <c r="J76" s="166">
        <f>IF(A76="","",COUNTIF(Données!AB76:AG76,1))</f>
        <v>0</v>
      </c>
      <c r="K76" s="167">
        <f t="shared" si="1"/>
        <v>0</v>
      </c>
      <c r="L76" s="159">
        <f>IF(A76="","",100*K76/(20-COUNTIF(Données!N76:AG76,"A")))</f>
        <v>0</v>
      </c>
      <c r="M76" s="167">
        <f>IF(A76="","",COUNTIF(Données!B76:AG76,1))</f>
        <v>0</v>
      </c>
      <c r="N76" s="160">
        <f>IF(A76="","",100*M76/(32-COUNTIF(Données!B76:AG76,"A")))</f>
        <v>0</v>
      </c>
    </row>
    <row r="77" spans="1:14" ht="15.75">
      <c r="A77" s="144">
        <f>IF(Données!A77="","",Données!A77)</f>
        <v>0</v>
      </c>
      <c r="B77" s="145">
        <f>IF(A77="","",COUNTIF(Données!B77:C77,1))</f>
        <v>0</v>
      </c>
      <c r="C77" s="161">
        <f>IF(A77="","",COUNTIF(Données!D77:I77,1))</f>
        <v>0</v>
      </c>
      <c r="D77" s="161">
        <f>IF(A77="","",COUNTIF(Données!J77:M77,1))</f>
        <v>0</v>
      </c>
      <c r="E77" s="162">
        <f t="shared" si="0"/>
        <v>0</v>
      </c>
      <c r="F77" s="148">
        <f>IF(A77="","",100*E77/(12-COUNTIF(Données!B77:M77,"A")))</f>
        <v>0</v>
      </c>
      <c r="G77" s="161">
        <f>IF(A77="","",COUNTIF(Données!N77:Q77,1))</f>
        <v>0</v>
      </c>
      <c r="H77" s="161">
        <f>IF(A77="","",COUNTIF(Données!R77:T77,1))</f>
        <v>0</v>
      </c>
      <c r="I77" s="161">
        <f>IF(A77="","",COUNTIF(Données!U77:AA77,1))</f>
        <v>0</v>
      </c>
      <c r="J77" s="161">
        <f>IF(A77="","",COUNTIF(Données!AB77:AG77,1))</f>
        <v>0</v>
      </c>
      <c r="K77" s="162">
        <f t="shared" si="1"/>
        <v>0</v>
      </c>
      <c r="L77" s="149">
        <f>IF(A77="","",100*K77/(20-COUNTIF(Données!N77:AG77,"A")))</f>
        <v>0</v>
      </c>
      <c r="M77" s="163">
        <f>IF(A77="","",COUNTIF(Données!B77:AG77,1))</f>
        <v>0</v>
      </c>
      <c r="N77" s="151">
        <f>IF(A77="","",100*M77/(32-COUNTIF(Données!B77:AG77,"A")))</f>
        <v>0</v>
      </c>
    </row>
    <row r="78" spans="1:14" ht="15.75">
      <c r="A78" s="152">
        <f>IF(Données!A78="","",Données!A78)</f>
        <v>0</v>
      </c>
      <c r="B78" s="153">
        <f>IF(A78="","",COUNTIF(Données!B78:C78,1))</f>
        <v>0</v>
      </c>
      <c r="C78" s="164">
        <f>IF(A78="","",COUNTIF(Données!D78:I78,1))</f>
        <v>0</v>
      </c>
      <c r="D78" s="164">
        <f>IF(A78="","",COUNTIF(Données!J78:M78,1))</f>
        <v>0</v>
      </c>
      <c r="E78" s="165">
        <f t="shared" si="0"/>
        <v>0</v>
      </c>
      <c r="F78" s="156">
        <f>IF(A78="","",100*E78/(12-COUNTIF(Données!B78:M78,"A")))</f>
        <v>0</v>
      </c>
      <c r="G78" s="166">
        <f>IF(A78="","",COUNTIF(Données!N78:Q78,1))</f>
        <v>0</v>
      </c>
      <c r="H78" s="166">
        <f>IF(A78="","",COUNTIF(Données!R78:T78,1))</f>
        <v>0</v>
      </c>
      <c r="I78" s="166">
        <f>IF(A78="","",COUNTIF(Données!U78:AA78,1))</f>
        <v>0</v>
      </c>
      <c r="J78" s="166">
        <f>IF(A78="","",COUNTIF(Données!AB78:AG78,1))</f>
        <v>0</v>
      </c>
      <c r="K78" s="167">
        <f t="shared" si="1"/>
        <v>0</v>
      </c>
      <c r="L78" s="159">
        <f>IF(A78="","",100*K78/(20-COUNTIF(Données!N78:AG78,"A")))</f>
        <v>0</v>
      </c>
      <c r="M78" s="167">
        <f>IF(A78="","",COUNTIF(Données!B78:AG78,1))</f>
        <v>0</v>
      </c>
      <c r="N78" s="160">
        <f>IF(A78="","",100*M78/(32-COUNTIF(Données!B78:AG78,"A")))</f>
        <v>0</v>
      </c>
    </row>
    <row r="79" spans="1:14" ht="15.75">
      <c r="A79" s="144">
        <f>IF(Données!A79="","",Données!A79)</f>
        <v>0</v>
      </c>
      <c r="B79" s="145">
        <f>IF(A79="","",COUNTIF(Données!B79:C79,1))</f>
        <v>0</v>
      </c>
      <c r="C79" s="161">
        <f>IF(A79="","",COUNTIF(Données!D79:I79,1))</f>
        <v>0</v>
      </c>
      <c r="D79" s="161">
        <f>IF(A79="","",COUNTIF(Données!J79:M79,1))</f>
        <v>0</v>
      </c>
      <c r="E79" s="162">
        <f t="shared" si="0"/>
        <v>0</v>
      </c>
      <c r="F79" s="148">
        <f>IF(A79="","",100*E79/(12-COUNTIF(Données!B79:M79,"A")))</f>
        <v>0</v>
      </c>
      <c r="G79" s="161">
        <f>IF(A79="","",COUNTIF(Données!N79:Q79,1))</f>
        <v>0</v>
      </c>
      <c r="H79" s="161">
        <f>IF(A79="","",COUNTIF(Données!R79:T79,1))</f>
        <v>0</v>
      </c>
      <c r="I79" s="161">
        <f>IF(A79="","",COUNTIF(Données!U79:AA79,1))</f>
        <v>0</v>
      </c>
      <c r="J79" s="161">
        <f>IF(A79="","",COUNTIF(Données!AB79:AG79,1))</f>
        <v>0</v>
      </c>
      <c r="K79" s="162">
        <f t="shared" si="1"/>
        <v>0</v>
      </c>
      <c r="L79" s="149">
        <f>IF(A79="","",100*K79/(20-COUNTIF(Données!N79:AG79,"A")))</f>
        <v>0</v>
      </c>
      <c r="M79" s="163">
        <f>IF(A79="","",COUNTIF(Données!B79:AG79,1))</f>
        <v>0</v>
      </c>
      <c r="N79" s="151">
        <f>IF(A79="","",100*M79/(32-COUNTIF(Données!B79:AG79,"A")))</f>
        <v>0</v>
      </c>
    </row>
    <row r="80" spans="1:14" ht="15.75">
      <c r="A80" s="152">
        <f>IF(Données!A80="","",Données!A80)</f>
        <v>0</v>
      </c>
      <c r="B80" s="153">
        <f>IF(A80="","",COUNTIF(Données!B80:C80,1))</f>
        <v>0</v>
      </c>
      <c r="C80" s="164">
        <f>IF(A80="","",COUNTIF(Données!D80:I80,1))</f>
        <v>0</v>
      </c>
      <c r="D80" s="164">
        <f>IF(A80="","",COUNTIF(Données!J80:M80,1))</f>
        <v>0</v>
      </c>
      <c r="E80" s="165">
        <f t="shared" si="0"/>
        <v>0</v>
      </c>
      <c r="F80" s="156">
        <f>IF(A80="","",100*E80/(12-COUNTIF(Données!B80:M80,"A")))</f>
        <v>0</v>
      </c>
      <c r="G80" s="166">
        <f>IF(A80="","",COUNTIF(Données!N80:Q80,1))</f>
        <v>0</v>
      </c>
      <c r="H80" s="166">
        <f>IF(A80="","",COUNTIF(Données!R80:T80,1))</f>
        <v>0</v>
      </c>
      <c r="I80" s="166">
        <f>IF(A80="","",COUNTIF(Données!U80:AA80,1))</f>
        <v>0</v>
      </c>
      <c r="J80" s="166">
        <f>IF(A80="","",COUNTIF(Données!AB80:AG80,1))</f>
        <v>0</v>
      </c>
      <c r="K80" s="167">
        <f t="shared" si="1"/>
        <v>0</v>
      </c>
      <c r="L80" s="159">
        <f>IF(A80="","",100*K80/(20-COUNTIF(Données!N80:AG80,"A")))</f>
        <v>0</v>
      </c>
      <c r="M80" s="167">
        <f>IF(A80="","",COUNTIF(Données!B80:AG80,1))</f>
        <v>0</v>
      </c>
      <c r="N80" s="160">
        <f>IF(A80="","",100*M80/(32-COUNTIF(Données!B80:AG80,"A")))</f>
        <v>0</v>
      </c>
    </row>
    <row r="81" spans="1:14" ht="15.75">
      <c r="A81" s="144">
        <f>IF(Données!A81="","",Données!A81)</f>
        <v>0</v>
      </c>
      <c r="B81" s="145">
        <f>IF(A81="","",COUNTIF(Données!B81:C81,1))</f>
        <v>0</v>
      </c>
      <c r="C81" s="161">
        <f>IF(A81="","",COUNTIF(Données!D81:I81,1))</f>
        <v>0</v>
      </c>
      <c r="D81" s="161">
        <f>IF(A81="","",COUNTIF(Données!J81:M81,1))</f>
        <v>0</v>
      </c>
      <c r="E81" s="162">
        <f t="shared" si="0"/>
        <v>0</v>
      </c>
      <c r="F81" s="148">
        <f>IF(A81="","",100*E81/(12-COUNTIF(Données!B81:M81,"A")))</f>
        <v>0</v>
      </c>
      <c r="G81" s="161">
        <f>IF(A81="","",COUNTIF(Données!N81:Q81,1))</f>
        <v>0</v>
      </c>
      <c r="H81" s="161">
        <f>IF(A81="","",COUNTIF(Données!R81:T81,1))</f>
        <v>0</v>
      </c>
      <c r="I81" s="161">
        <f>IF(A81="","",COUNTIF(Données!U81:AA81,1))</f>
        <v>0</v>
      </c>
      <c r="J81" s="161">
        <f>IF(A81="","",COUNTIF(Données!AB81:AG81,1))</f>
        <v>0</v>
      </c>
      <c r="K81" s="162">
        <f t="shared" si="1"/>
        <v>0</v>
      </c>
      <c r="L81" s="149">
        <f>IF(A81="","",100*K81/(20-COUNTIF(Données!N81:AG81,"A")))</f>
        <v>0</v>
      </c>
      <c r="M81" s="163">
        <f>IF(A81="","",COUNTIF(Données!B81:AG81,1))</f>
        <v>0</v>
      </c>
      <c r="N81" s="151">
        <f>IF(A81="","",100*M81/(32-COUNTIF(Données!B81:AG81,"A")))</f>
        <v>0</v>
      </c>
    </row>
    <row r="82" spans="1:14" ht="15.75">
      <c r="A82" s="152">
        <f>IF(Données!A82="","",Données!A82)</f>
        <v>0</v>
      </c>
      <c r="B82" s="153">
        <f>IF(A82="","",COUNTIF(Données!B82:C82,1))</f>
        <v>0</v>
      </c>
      <c r="C82" s="164">
        <f>IF(A82="","",COUNTIF(Données!D82:I82,1))</f>
        <v>0</v>
      </c>
      <c r="D82" s="164">
        <f>IF(A82="","",COUNTIF(Données!J82:M82,1))</f>
        <v>0</v>
      </c>
      <c r="E82" s="165">
        <f t="shared" si="0"/>
        <v>0</v>
      </c>
      <c r="F82" s="156">
        <f>IF(A82="","",100*E82/(12-COUNTIF(Données!B82:M82,"A")))</f>
        <v>0</v>
      </c>
      <c r="G82" s="166">
        <f>IF(A82="","",COUNTIF(Données!N82:Q82,1))</f>
        <v>0</v>
      </c>
      <c r="H82" s="166">
        <f>IF(A82="","",COUNTIF(Données!R82:T82,1))</f>
        <v>0</v>
      </c>
      <c r="I82" s="166">
        <f>IF(A82="","",COUNTIF(Données!U82:AA82,1))</f>
        <v>0</v>
      </c>
      <c r="J82" s="166">
        <f>IF(A82="","",COUNTIF(Données!AB82:AG82,1))</f>
        <v>0</v>
      </c>
      <c r="K82" s="167">
        <f t="shared" si="1"/>
        <v>0</v>
      </c>
      <c r="L82" s="159">
        <f>IF(A82="","",100*K82/(20-COUNTIF(Données!N82:AG82,"A")))</f>
        <v>0</v>
      </c>
      <c r="M82" s="167">
        <f>IF(A82="","",COUNTIF(Données!B82:AG82,1))</f>
        <v>0</v>
      </c>
      <c r="N82" s="160">
        <f>IF(A82="","",100*M82/(32-COUNTIF(Données!B82:AG82,"A")))</f>
        <v>0</v>
      </c>
    </row>
    <row r="83" spans="1:14" ht="15.75">
      <c r="A83" s="144">
        <f>IF(Données!A83="","",Données!A83)</f>
        <v>0</v>
      </c>
      <c r="B83" s="145">
        <f>IF(A83="","",COUNTIF(Données!B83:C83,1))</f>
        <v>0</v>
      </c>
      <c r="C83" s="161">
        <f>IF(A83="","",COUNTIF(Données!D83:I83,1))</f>
        <v>0</v>
      </c>
      <c r="D83" s="161">
        <f>IF(A83="","",COUNTIF(Données!J83:M83,1))</f>
        <v>0</v>
      </c>
      <c r="E83" s="162">
        <f t="shared" si="0"/>
        <v>0</v>
      </c>
      <c r="F83" s="148">
        <f>IF(A83="","",100*E83/(12-COUNTIF(Données!B83:M83,"A")))</f>
        <v>0</v>
      </c>
      <c r="G83" s="161">
        <f>IF(A83="","",COUNTIF(Données!N83:Q83,1))</f>
        <v>0</v>
      </c>
      <c r="H83" s="161">
        <f>IF(A83="","",COUNTIF(Données!R83:T83,1))</f>
        <v>0</v>
      </c>
      <c r="I83" s="161">
        <f>IF(A83="","",COUNTIF(Données!U83:AA83,1))</f>
        <v>0</v>
      </c>
      <c r="J83" s="161">
        <f>IF(A83="","",COUNTIF(Données!AB83:AG83,1))</f>
        <v>0</v>
      </c>
      <c r="K83" s="162">
        <f t="shared" si="1"/>
        <v>0</v>
      </c>
      <c r="L83" s="149">
        <f>IF(A83="","",100*K83/(20-COUNTIF(Données!N83:AG83,"A")))</f>
        <v>0</v>
      </c>
      <c r="M83" s="163">
        <f>IF(A83="","",COUNTIF(Données!B83:AG83,1))</f>
        <v>0</v>
      </c>
      <c r="N83" s="151">
        <f>IF(A83="","",100*M83/(32-COUNTIF(Données!B83:AG83,"A")))</f>
        <v>0</v>
      </c>
    </row>
    <row r="84" spans="1:14" ht="15.75">
      <c r="A84" s="152">
        <f>IF(Données!A84="","",Données!A84)</f>
        <v>0</v>
      </c>
      <c r="B84" s="153">
        <f>IF(A84="","",COUNTIF(Données!B84:C84,1))</f>
        <v>0</v>
      </c>
      <c r="C84" s="164">
        <f>IF(A84="","",COUNTIF(Données!D84:I84,1))</f>
        <v>0</v>
      </c>
      <c r="D84" s="164">
        <f>IF(A84="","",COUNTIF(Données!J84:M84,1))</f>
        <v>0</v>
      </c>
      <c r="E84" s="165">
        <f t="shared" si="0"/>
        <v>0</v>
      </c>
      <c r="F84" s="156">
        <f>IF(A84="","",100*E84/(12-COUNTIF(Données!B84:M84,"A")))</f>
        <v>0</v>
      </c>
      <c r="G84" s="166">
        <f>IF(A84="","",COUNTIF(Données!N84:Q84,1))</f>
        <v>0</v>
      </c>
      <c r="H84" s="166">
        <f>IF(A84="","",COUNTIF(Données!R84:T84,1))</f>
        <v>0</v>
      </c>
      <c r="I84" s="166">
        <f>IF(A84="","",COUNTIF(Données!U84:AA84,1))</f>
        <v>0</v>
      </c>
      <c r="J84" s="166">
        <f>IF(A84="","",COUNTIF(Données!AB84:AG84,1))</f>
        <v>0</v>
      </c>
      <c r="K84" s="167">
        <f t="shared" si="1"/>
        <v>0</v>
      </c>
      <c r="L84" s="159">
        <f>IF(A84="","",100*K84/(20-COUNTIF(Données!N84:AG84,"A")))</f>
        <v>0</v>
      </c>
      <c r="M84" s="167">
        <f>IF(A84="","",COUNTIF(Données!B84:AG84,1))</f>
        <v>0</v>
      </c>
      <c r="N84" s="160">
        <f>IF(A84="","",100*M84/(32-COUNTIF(Données!B84:AG84,"A")))</f>
        <v>0</v>
      </c>
    </row>
    <row r="85" spans="1:14" ht="15.75">
      <c r="A85" s="144">
        <f>IF(Données!A85="","",Données!A85)</f>
        <v>0</v>
      </c>
      <c r="B85" s="145">
        <f>IF(A85="","",COUNTIF(Données!B85:C85,1))</f>
        <v>0</v>
      </c>
      <c r="C85" s="161">
        <f>IF(A85="","",COUNTIF(Données!D85:I85,1))</f>
        <v>0</v>
      </c>
      <c r="D85" s="161">
        <f>IF(A85="","",COUNTIF(Données!J85:M85,1))</f>
        <v>0</v>
      </c>
      <c r="E85" s="162">
        <f t="shared" si="0"/>
        <v>0</v>
      </c>
      <c r="F85" s="148">
        <f>IF(A85="","",100*E85/(12-COUNTIF(Données!B85:M85,"A")))</f>
        <v>0</v>
      </c>
      <c r="G85" s="161">
        <f>IF(A85="","",COUNTIF(Données!N85:Q85,1))</f>
        <v>0</v>
      </c>
      <c r="H85" s="161">
        <f>IF(A85="","",COUNTIF(Données!R85:T85,1))</f>
        <v>0</v>
      </c>
      <c r="I85" s="161">
        <f>IF(A85="","",COUNTIF(Données!U85:AA85,1))</f>
        <v>0</v>
      </c>
      <c r="J85" s="161">
        <f>IF(A85="","",COUNTIF(Données!AB85:AG85,1))</f>
        <v>0</v>
      </c>
      <c r="K85" s="162">
        <f t="shared" si="1"/>
        <v>0</v>
      </c>
      <c r="L85" s="149">
        <f>IF(A85="","",100*K85/(20-COUNTIF(Données!N85:AG85,"A")))</f>
        <v>0</v>
      </c>
      <c r="M85" s="163">
        <f>IF(A85="","",COUNTIF(Données!B85:AG85,1))</f>
        <v>0</v>
      </c>
      <c r="N85" s="151">
        <f>IF(A85="","",100*M85/(32-COUNTIF(Données!B85:AG85,"A")))</f>
        <v>0</v>
      </c>
    </row>
    <row r="86" spans="1:14" ht="15.75">
      <c r="A86" s="152">
        <f>IF(Données!A86="","",Données!A86)</f>
        <v>0</v>
      </c>
      <c r="B86" s="153">
        <f>IF(A86="","",COUNTIF(Données!B86:C86,1))</f>
        <v>0</v>
      </c>
      <c r="C86" s="164">
        <f>IF(A86="","",COUNTIF(Données!D86:I86,1))</f>
        <v>0</v>
      </c>
      <c r="D86" s="164">
        <f>IF(A86="","",COUNTIF(Données!J86:M86,1))</f>
        <v>0</v>
      </c>
      <c r="E86" s="165">
        <f t="shared" si="0"/>
        <v>0</v>
      </c>
      <c r="F86" s="156">
        <f>IF(A86="","",100*E86/(12-COUNTIF(Données!B86:M86,"A")))</f>
        <v>0</v>
      </c>
      <c r="G86" s="166">
        <f>IF(A86="","",COUNTIF(Données!N86:Q86,1))</f>
        <v>0</v>
      </c>
      <c r="H86" s="166">
        <f>IF(A86="","",COUNTIF(Données!R86:T86,1))</f>
        <v>0</v>
      </c>
      <c r="I86" s="166">
        <f>IF(A86="","",COUNTIF(Données!U86:AA86,1))</f>
        <v>0</v>
      </c>
      <c r="J86" s="166">
        <f>IF(A86="","",COUNTIF(Données!AB86:AG86,1))</f>
        <v>0</v>
      </c>
      <c r="K86" s="167">
        <f t="shared" si="1"/>
        <v>0</v>
      </c>
      <c r="L86" s="159">
        <f>IF(A86="","",100*K86/(20-COUNTIF(Données!N86:AG86,"A")))</f>
        <v>0</v>
      </c>
      <c r="M86" s="167">
        <f>IF(A86="","",COUNTIF(Données!B86:AG86,1))</f>
        <v>0</v>
      </c>
      <c r="N86" s="160">
        <f>IF(A86="","",100*M86/(32-COUNTIF(Données!B86:AG86,"A")))</f>
        <v>0</v>
      </c>
    </row>
    <row r="87" spans="1:14" ht="15.75">
      <c r="A87" s="144">
        <f>IF(Données!A87="","",Données!A87)</f>
        <v>0</v>
      </c>
      <c r="B87" s="145">
        <f>IF(A87="","",COUNTIF(Données!B87:C87,1))</f>
        <v>0</v>
      </c>
      <c r="C87" s="161">
        <f>IF(A87="","",COUNTIF(Données!D87:I87,1))</f>
        <v>0</v>
      </c>
      <c r="D87" s="161">
        <f>IF(A87="","",COUNTIF(Données!J87:M87,1))</f>
        <v>0</v>
      </c>
      <c r="E87" s="162">
        <f t="shared" si="0"/>
        <v>0</v>
      </c>
      <c r="F87" s="148">
        <f>IF(A87="","",100*E87/(12-COUNTIF(Données!B87:M87,"A")))</f>
        <v>0</v>
      </c>
      <c r="G87" s="161">
        <f>IF(A87="","",COUNTIF(Données!N87:Q87,1))</f>
        <v>0</v>
      </c>
      <c r="H87" s="161">
        <f>IF(A87="","",COUNTIF(Données!R87:T87,1))</f>
        <v>0</v>
      </c>
      <c r="I87" s="161">
        <f>IF(A87="","",COUNTIF(Données!U87:AA87,1))</f>
        <v>0</v>
      </c>
      <c r="J87" s="161">
        <f>IF(A87="","",COUNTIF(Données!AB87:AG87,1))</f>
        <v>0</v>
      </c>
      <c r="K87" s="162">
        <f t="shared" si="1"/>
        <v>0</v>
      </c>
      <c r="L87" s="149">
        <f>IF(A87="","",100*K87/(20-COUNTIF(Données!N87:AG87,"A")))</f>
        <v>0</v>
      </c>
      <c r="M87" s="163">
        <f>IF(A87="","",COUNTIF(Données!B87:AG87,1))</f>
        <v>0</v>
      </c>
      <c r="N87" s="151">
        <f>IF(A87="","",100*M87/(32-COUNTIF(Données!B87:AG87,"A")))</f>
        <v>0</v>
      </c>
    </row>
    <row r="88" spans="1:14" ht="15.75">
      <c r="A88" s="152">
        <f>IF(Données!A88="","",Données!A88)</f>
        <v>0</v>
      </c>
      <c r="B88" s="153">
        <f>IF(A88="","",COUNTIF(Données!B88:C88,1))</f>
        <v>0</v>
      </c>
      <c r="C88" s="164">
        <f>IF(A88="","",COUNTIF(Données!D88:I88,1))</f>
        <v>0</v>
      </c>
      <c r="D88" s="164">
        <f>IF(A88="","",COUNTIF(Données!J88:M88,1))</f>
        <v>0</v>
      </c>
      <c r="E88" s="165">
        <f t="shared" si="0"/>
        <v>0</v>
      </c>
      <c r="F88" s="156">
        <f>IF(A88="","",100*E88/(12-COUNTIF(Données!B88:M88,"A")))</f>
        <v>0</v>
      </c>
      <c r="G88" s="166">
        <f>IF(A88="","",COUNTIF(Données!N88:Q88,1))</f>
        <v>0</v>
      </c>
      <c r="H88" s="166">
        <f>IF(A88="","",COUNTIF(Données!R88:T88,1))</f>
        <v>0</v>
      </c>
      <c r="I88" s="166">
        <f>IF(A88="","",COUNTIF(Données!U88:AA88,1))</f>
        <v>0</v>
      </c>
      <c r="J88" s="166">
        <f>IF(A88="","",COUNTIF(Données!AB88:AG88,1))</f>
        <v>0</v>
      </c>
      <c r="K88" s="167">
        <f t="shared" si="1"/>
        <v>0</v>
      </c>
      <c r="L88" s="159">
        <f>IF(A88="","",100*K88/(20-COUNTIF(Données!N88:AG88,"A")))</f>
        <v>0</v>
      </c>
      <c r="M88" s="167">
        <f>IF(A88="","",COUNTIF(Données!B88:AG88,1))</f>
        <v>0</v>
      </c>
      <c r="N88" s="160">
        <f>IF(A88="","",100*M88/(32-COUNTIF(Données!B88:AG88,"A")))</f>
        <v>0</v>
      </c>
    </row>
    <row r="89" spans="1:14" ht="15.75">
      <c r="A89" s="144">
        <f>IF(Données!A89="","",Données!A89)</f>
        <v>0</v>
      </c>
      <c r="B89" s="145">
        <f>IF(A89="","",COUNTIF(Données!B89:C89,1))</f>
        <v>0</v>
      </c>
      <c r="C89" s="161">
        <f>IF(A89="","",COUNTIF(Données!D89:I89,1))</f>
        <v>0</v>
      </c>
      <c r="D89" s="161">
        <f>IF(A89="","",COUNTIF(Données!J89:M89,1))</f>
        <v>0</v>
      </c>
      <c r="E89" s="162">
        <f t="shared" si="0"/>
        <v>0</v>
      </c>
      <c r="F89" s="148">
        <f>IF(A89="","",100*E89/(12-COUNTIF(Données!B89:M89,"A")))</f>
        <v>0</v>
      </c>
      <c r="G89" s="161">
        <f>IF(A89="","",COUNTIF(Données!N89:Q89,1))</f>
        <v>0</v>
      </c>
      <c r="H89" s="161">
        <f>IF(A89="","",COUNTIF(Données!R89:T89,1))</f>
        <v>0</v>
      </c>
      <c r="I89" s="161">
        <f>IF(A89="","",COUNTIF(Données!U89:AA89,1))</f>
        <v>0</v>
      </c>
      <c r="J89" s="161">
        <f>IF(A89="","",COUNTIF(Données!AB89:AG89,1))</f>
        <v>0</v>
      </c>
      <c r="K89" s="162">
        <f t="shared" si="1"/>
        <v>0</v>
      </c>
      <c r="L89" s="149">
        <f>IF(A89="","",100*K89/(20-COUNTIF(Données!N89:AG89,"A")))</f>
        <v>0</v>
      </c>
      <c r="M89" s="163">
        <f>IF(A89="","",COUNTIF(Données!B89:AG89,1))</f>
        <v>0</v>
      </c>
      <c r="N89" s="151">
        <f>IF(A89="","",100*M89/(32-COUNTIF(Données!B89:AG89,"A")))</f>
        <v>0</v>
      </c>
    </row>
    <row r="90" spans="1:14" ht="15.75">
      <c r="A90" s="152">
        <f>IF(Données!A90="","",Données!A90)</f>
        <v>0</v>
      </c>
      <c r="B90" s="153">
        <f>IF(A90="","",COUNTIF(Données!B90:C90,1))</f>
        <v>0</v>
      </c>
      <c r="C90" s="164">
        <f>IF(A90="","",COUNTIF(Données!D90:I90,1))</f>
        <v>0</v>
      </c>
      <c r="D90" s="164">
        <f>IF(A90="","",COUNTIF(Données!J90:M90,1))</f>
        <v>0</v>
      </c>
      <c r="E90" s="165">
        <f t="shared" si="0"/>
        <v>0</v>
      </c>
      <c r="F90" s="156">
        <f>IF(A90="","",100*E90/(12-COUNTIF(Données!B90:M90,"A")))</f>
        <v>0</v>
      </c>
      <c r="G90" s="166">
        <f>IF(A90="","",COUNTIF(Données!N90:Q90,1))</f>
        <v>0</v>
      </c>
      <c r="H90" s="166">
        <f>IF(A90="","",COUNTIF(Données!R90:T90,1))</f>
        <v>0</v>
      </c>
      <c r="I90" s="166">
        <f>IF(A90="","",COUNTIF(Données!U90:AA90,1))</f>
        <v>0</v>
      </c>
      <c r="J90" s="166">
        <f>IF(A90="","",COUNTIF(Données!AB90:AG90,1))</f>
        <v>0</v>
      </c>
      <c r="K90" s="167">
        <f t="shared" si="1"/>
        <v>0</v>
      </c>
      <c r="L90" s="159">
        <f>IF(A90="","",100*K90/(20-COUNTIF(Données!N90:AG90,"A")))</f>
        <v>0</v>
      </c>
      <c r="M90" s="167">
        <f>IF(A90="","",COUNTIF(Données!B90:AG90,1))</f>
        <v>0</v>
      </c>
      <c r="N90" s="160">
        <f>IF(A90="","",100*M90/(32-COUNTIF(Données!B90:AG90,"A")))</f>
        <v>0</v>
      </c>
    </row>
    <row r="91" spans="1:14" ht="15.75">
      <c r="A91" s="144">
        <f>IF(Données!A91="","",Données!A91)</f>
        <v>0</v>
      </c>
      <c r="B91" s="145">
        <f>IF(A91="","",COUNTIF(Données!B91:C91,1))</f>
        <v>0</v>
      </c>
      <c r="C91" s="161">
        <f>IF(A91="","",COUNTIF(Données!D91:I91,1))</f>
        <v>0</v>
      </c>
      <c r="D91" s="161">
        <f>IF(A91="","",COUNTIF(Données!J91:M91,1))</f>
        <v>0</v>
      </c>
      <c r="E91" s="162">
        <f t="shared" si="0"/>
        <v>0</v>
      </c>
      <c r="F91" s="148">
        <f>IF(A91="","",100*E91/(12-COUNTIF(Données!B91:M91,"A")))</f>
        <v>0</v>
      </c>
      <c r="G91" s="161">
        <f>IF(A91="","",COUNTIF(Données!N91:Q91,1))</f>
        <v>0</v>
      </c>
      <c r="H91" s="161">
        <f>IF(A91="","",COUNTIF(Données!R91:T91,1))</f>
        <v>0</v>
      </c>
      <c r="I91" s="161">
        <f>IF(A91="","",COUNTIF(Données!U91:AA91,1))</f>
        <v>0</v>
      </c>
      <c r="J91" s="161">
        <f>IF(A91="","",COUNTIF(Données!AB91:AG91,1))</f>
        <v>0</v>
      </c>
      <c r="K91" s="162">
        <f t="shared" si="1"/>
        <v>0</v>
      </c>
      <c r="L91" s="149">
        <f>IF(A91="","",100*K91/(20-COUNTIF(Données!N91:AG91,"A")))</f>
        <v>0</v>
      </c>
      <c r="M91" s="163">
        <f>IF(A91="","",COUNTIF(Données!B91:AG91,1))</f>
        <v>0</v>
      </c>
      <c r="N91" s="151">
        <f>IF(A91="","",100*M91/(32-COUNTIF(Données!B91:AG91,"A")))</f>
        <v>0</v>
      </c>
    </row>
    <row r="92" spans="1:14" ht="15.75">
      <c r="A92" s="152">
        <f>IF(Données!A92="","",Données!A92)</f>
        <v>0</v>
      </c>
      <c r="B92" s="153">
        <f>IF(A92="","",COUNTIF(Données!B92:C92,1))</f>
        <v>0</v>
      </c>
      <c r="C92" s="164">
        <f>IF(A92="","",COUNTIF(Données!D92:I92,1))</f>
        <v>0</v>
      </c>
      <c r="D92" s="164">
        <f>IF(A92="","",COUNTIF(Données!J92:M92,1))</f>
        <v>0</v>
      </c>
      <c r="E92" s="165">
        <f t="shared" si="0"/>
        <v>0</v>
      </c>
      <c r="F92" s="156">
        <f>IF(A92="","",100*E92/(12-COUNTIF(Données!B92:M92,"A")))</f>
        <v>0</v>
      </c>
      <c r="G92" s="166">
        <f>IF(A92="","",COUNTIF(Données!N92:Q92,1))</f>
        <v>0</v>
      </c>
      <c r="H92" s="166">
        <f>IF(A92="","",COUNTIF(Données!R92:T92,1))</f>
        <v>0</v>
      </c>
      <c r="I92" s="166">
        <f>IF(A92="","",COUNTIF(Données!U92:AA92,1))</f>
        <v>0</v>
      </c>
      <c r="J92" s="166">
        <f>IF(A92="","",COUNTIF(Données!AB92:AG92,1))</f>
        <v>0</v>
      </c>
      <c r="K92" s="167">
        <f t="shared" si="1"/>
        <v>0</v>
      </c>
      <c r="L92" s="159">
        <f>IF(A92="","",100*K92/(20-COUNTIF(Données!N92:AG92,"A")))</f>
        <v>0</v>
      </c>
      <c r="M92" s="167">
        <f>IF(A92="","",COUNTIF(Données!B92:AG92,1))</f>
        <v>0</v>
      </c>
      <c r="N92" s="160">
        <f>IF(A92="","",100*M92/(32-COUNTIF(Données!B92:AG92,"A")))</f>
        <v>0</v>
      </c>
    </row>
    <row r="93" spans="1:14" ht="15.75">
      <c r="A93" s="144">
        <f>IF(Données!A93="","",Données!A93)</f>
        <v>0</v>
      </c>
      <c r="B93" s="145">
        <f>IF(A93="","",COUNTIF(Données!B93:C93,1))</f>
        <v>0</v>
      </c>
      <c r="C93" s="161">
        <f>IF(A93="","",COUNTIF(Données!D93:I93,1))</f>
        <v>0</v>
      </c>
      <c r="D93" s="161">
        <f>IF(A93="","",COUNTIF(Données!J93:M93,1))</f>
        <v>0</v>
      </c>
      <c r="E93" s="162">
        <f t="shared" si="0"/>
        <v>0</v>
      </c>
      <c r="F93" s="148">
        <f>IF(A93="","",100*E93/(12-COUNTIF(Données!B93:M93,"A")))</f>
        <v>0</v>
      </c>
      <c r="G93" s="161">
        <f>IF(A93="","",COUNTIF(Données!N93:Q93,1))</f>
        <v>0</v>
      </c>
      <c r="H93" s="161">
        <f>IF(A93="","",COUNTIF(Données!R93:T93,1))</f>
        <v>0</v>
      </c>
      <c r="I93" s="161">
        <f>IF(A93="","",COUNTIF(Données!U93:AA93,1))</f>
        <v>0</v>
      </c>
      <c r="J93" s="161">
        <f>IF(A93="","",COUNTIF(Données!AB93:AG93,1))</f>
        <v>0</v>
      </c>
      <c r="K93" s="162">
        <f t="shared" si="1"/>
        <v>0</v>
      </c>
      <c r="L93" s="149">
        <f>IF(A93="","",100*K93/(20-COUNTIF(Données!N93:AG93,"A")))</f>
        <v>0</v>
      </c>
      <c r="M93" s="163">
        <f>IF(A93="","",COUNTIF(Données!B93:AG93,1))</f>
        <v>0</v>
      </c>
      <c r="N93" s="151">
        <f>IF(A93="","",100*M93/(32-COUNTIF(Données!B93:AG93,"A")))</f>
        <v>0</v>
      </c>
    </row>
    <row r="94" spans="1:14" ht="15.75">
      <c r="A94" s="152">
        <f>IF(Données!A94="","",Données!A94)</f>
        <v>0</v>
      </c>
      <c r="B94" s="153">
        <f>IF(A94="","",COUNTIF(Données!B94:C94,1))</f>
        <v>0</v>
      </c>
      <c r="C94" s="164">
        <f>IF(A94="","",COUNTIF(Données!D94:I94,1))</f>
        <v>0</v>
      </c>
      <c r="D94" s="164">
        <f>IF(A94="","",COUNTIF(Données!J94:M94,1))</f>
        <v>0</v>
      </c>
      <c r="E94" s="165">
        <f t="shared" si="0"/>
        <v>0</v>
      </c>
      <c r="F94" s="156">
        <f>IF(A94="","",100*E94/(12-COUNTIF(Données!B94:M94,"A")))</f>
        <v>0</v>
      </c>
      <c r="G94" s="166">
        <f>IF(A94="","",COUNTIF(Données!N94:Q94,1))</f>
        <v>0</v>
      </c>
      <c r="H94" s="166">
        <f>IF(A94="","",COUNTIF(Données!R94:T94,1))</f>
        <v>0</v>
      </c>
      <c r="I94" s="166">
        <f>IF(A94="","",COUNTIF(Données!U94:AA94,1))</f>
        <v>0</v>
      </c>
      <c r="J94" s="166">
        <f>IF(A94="","",COUNTIF(Données!AB94:AG94,1))</f>
        <v>0</v>
      </c>
      <c r="K94" s="167">
        <f t="shared" si="1"/>
        <v>0</v>
      </c>
      <c r="L94" s="159">
        <f>IF(A94="","",100*K94/(20-COUNTIF(Données!N94:AG94,"A")))</f>
        <v>0</v>
      </c>
      <c r="M94" s="167">
        <f>IF(A94="","",COUNTIF(Données!B94:AG94,1))</f>
        <v>0</v>
      </c>
      <c r="N94" s="160">
        <f>IF(A94="","",100*M94/(32-COUNTIF(Données!B94:AG94,"A")))</f>
        <v>0</v>
      </c>
    </row>
    <row r="95" spans="1:14" ht="15.75">
      <c r="A95" s="144">
        <f>IF(Données!A95="","",Données!A95)</f>
        <v>0</v>
      </c>
      <c r="B95" s="145">
        <f>IF(A95="","",COUNTIF(Données!B95:C95,1))</f>
        <v>0</v>
      </c>
      <c r="C95" s="161">
        <f>IF(A95="","",COUNTIF(Données!D95:I95,1))</f>
        <v>0</v>
      </c>
      <c r="D95" s="161">
        <f>IF(A95="","",COUNTIF(Données!J95:M95,1))</f>
        <v>0</v>
      </c>
      <c r="E95" s="162">
        <f t="shared" si="0"/>
        <v>0</v>
      </c>
      <c r="F95" s="148">
        <f>IF(A95="","",100*E95/(12-COUNTIF(Données!B95:M95,"A")))</f>
        <v>0</v>
      </c>
      <c r="G95" s="161">
        <f>IF(A95="","",COUNTIF(Données!N95:Q95,1))</f>
        <v>0</v>
      </c>
      <c r="H95" s="161">
        <f>IF(A95="","",COUNTIF(Données!R95:T95,1))</f>
        <v>0</v>
      </c>
      <c r="I95" s="161">
        <f>IF(A95="","",COUNTIF(Données!U95:AA95,1))</f>
        <v>0</v>
      </c>
      <c r="J95" s="161">
        <f>IF(A95="","",COUNTIF(Données!AB95:AG95,1))</f>
        <v>0</v>
      </c>
      <c r="K95" s="162">
        <f t="shared" si="1"/>
        <v>0</v>
      </c>
      <c r="L95" s="149">
        <f>IF(A95="","",100*K95/(20-COUNTIF(Données!N95:AG95,"A")))</f>
        <v>0</v>
      </c>
      <c r="M95" s="163">
        <f>IF(A95="","",COUNTIF(Données!B95:AG95,1))</f>
        <v>0</v>
      </c>
      <c r="N95" s="151">
        <f>IF(A95="","",100*M95/(32-COUNTIF(Données!B95:AG95,"A")))</f>
        <v>0</v>
      </c>
    </row>
    <row r="96" spans="1:14" ht="15.75">
      <c r="A96" s="152">
        <f>IF(Données!A96="","",Données!A96)</f>
        <v>0</v>
      </c>
      <c r="B96" s="153">
        <f>IF(A96="","",COUNTIF(Données!B96:C96,1))</f>
        <v>0</v>
      </c>
      <c r="C96" s="164">
        <f>IF(A96="","",COUNTIF(Données!D96:I96,1))</f>
        <v>0</v>
      </c>
      <c r="D96" s="164">
        <f>IF(A96="","",COUNTIF(Données!J96:M96,1))</f>
        <v>0</v>
      </c>
      <c r="E96" s="165">
        <f t="shared" si="0"/>
        <v>0</v>
      </c>
      <c r="F96" s="156">
        <f>IF(A96="","",100*E96/(12-COUNTIF(Données!B96:M96,"A")))</f>
        <v>0</v>
      </c>
      <c r="G96" s="166">
        <f>IF(A96="","",COUNTIF(Données!N96:Q96,1))</f>
        <v>0</v>
      </c>
      <c r="H96" s="166">
        <f>IF(A96="","",COUNTIF(Données!R96:T96,1))</f>
        <v>0</v>
      </c>
      <c r="I96" s="166">
        <f>IF(A96="","",COUNTIF(Données!U96:AA96,1))</f>
        <v>0</v>
      </c>
      <c r="J96" s="166">
        <f>IF(A96="","",COUNTIF(Données!AB96:AG96,1))</f>
        <v>0</v>
      </c>
      <c r="K96" s="167">
        <f t="shared" si="1"/>
        <v>0</v>
      </c>
      <c r="L96" s="159">
        <f>IF(A96="","",100*K96/(20-COUNTIF(Données!N96:AG96,"A")))</f>
        <v>0</v>
      </c>
      <c r="M96" s="167">
        <f>IF(A96="","",COUNTIF(Données!B96:AG96,1))</f>
        <v>0</v>
      </c>
      <c r="N96" s="160">
        <f>IF(A96="","",100*M96/(32-COUNTIF(Données!B96:AG96,"A")))</f>
        <v>0</v>
      </c>
    </row>
    <row r="97" spans="1:14" ht="15.75">
      <c r="A97" s="144">
        <f>IF(Données!A97="","",Données!A97)</f>
        <v>0</v>
      </c>
      <c r="B97" s="145">
        <f>IF(A97="","",COUNTIF(Données!B97:C97,1))</f>
        <v>0</v>
      </c>
      <c r="C97" s="161">
        <f>IF(A97="","",COUNTIF(Données!D97:I97,1))</f>
        <v>0</v>
      </c>
      <c r="D97" s="161">
        <f>IF(A97="","",COUNTIF(Données!J97:M97,1))</f>
        <v>0</v>
      </c>
      <c r="E97" s="162">
        <f t="shared" si="0"/>
        <v>0</v>
      </c>
      <c r="F97" s="148">
        <f>IF(A97="","",100*E97/(12-COUNTIF(Données!B97:M97,"A")))</f>
        <v>0</v>
      </c>
      <c r="G97" s="161">
        <f>IF(A97="","",COUNTIF(Données!N97:Q97,1))</f>
        <v>0</v>
      </c>
      <c r="H97" s="161">
        <f>IF(A97="","",COUNTIF(Données!R97:T97,1))</f>
        <v>0</v>
      </c>
      <c r="I97" s="161">
        <f>IF(A97="","",COUNTIF(Données!U97:AA97,1))</f>
        <v>0</v>
      </c>
      <c r="J97" s="161">
        <f>IF(A97="","",COUNTIF(Données!AB97:AG97,1))</f>
        <v>0</v>
      </c>
      <c r="K97" s="162">
        <f t="shared" si="1"/>
        <v>0</v>
      </c>
      <c r="L97" s="149">
        <f>IF(A97="","",100*K97/(20-COUNTIF(Données!N97:AG97,"A")))</f>
        <v>0</v>
      </c>
      <c r="M97" s="163">
        <f>IF(A97="","",COUNTIF(Données!B97:AG97,1))</f>
        <v>0</v>
      </c>
      <c r="N97" s="151">
        <f>IF(A97="","",100*M97/(32-COUNTIF(Données!B97:AG97,"A")))</f>
        <v>0</v>
      </c>
    </row>
    <row r="98" spans="1:14" ht="15.75">
      <c r="A98" s="152">
        <f>IF(Données!A98="","",Données!A98)</f>
        <v>0</v>
      </c>
      <c r="B98" s="153">
        <f>IF(A98="","",COUNTIF(Données!B98:C98,1))</f>
        <v>0</v>
      </c>
      <c r="C98" s="164">
        <f>IF(A98="","",COUNTIF(Données!D98:I98,1))</f>
        <v>0</v>
      </c>
      <c r="D98" s="164">
        <f>IF(A98="","",COUNTIF(Données!J98:M98,1))</f>
        <v>0</v>
      </c>
      <c r="E98" s="165">
        <f t="shared" si="0"/>
        <v>0</v>
      </c>
      <c r="F98" s="156">
        <f>IF(A98="","",100*E98/(12-COUNTIF(Données!B98:M98,"A")))</f>
        <v>0</v>
      </c>
      <c r="G98" s="166">
        <f>IF(A98="","",COUNTIF(Données!N98:Q98,1))</f>
        <v>0</v>
      </c>
      <c r="H98" s="166">
        <f>IF(A98="","",COUNTIF(Données!R98:T98,1))</f>
        <v>0</v>
      </c>
      <c r="I98" s="166">
        <f>IF(A98="","",COUNTIF(Données!U98:AA98,1))</f>
        <v>0</v>
      </c>
      <c r="J98" s="166">
        <f>IF(A98="","",COUNTIF(Données!AB98:AG98,1))</f>
        <v>0</v>
      </c>
      <c r="K98" s="167">
        <f t="shared" si="1"/>
        <v>0</v>
      </c>
      <c r="L98" s="159">
        <f>IF(A98="","",100*K98/(20-COUNTIF(Données!N98:AG98,"A")))</f>
        <v>0</v>
      </c>
      <c r="M98" s="167">
        <f>IF(A98="","",COUNTIF(Données!B98:AG98,1))</f>
        <v>0</v>
      </c>
      <c r="N98" s="160">
        <f>IF(A98="","",100*M98/(32-COUNTIF(Données!B98:AG98,"A")))</f>
        <v>0</v>
      </c>
    </row>
    <row r="99" spans="1:14" ht="15.75">
      <c r="A99" s="144">
        <f>IF(Données!A99="","",Données!A99)</f>
        <v>0</v>
      </c>
      <c r="B99" s="145">
        <f>IF(A99="","",COUNTIF(Données!B99:C99,1))</f>
        <v>0</v>
      </c>
      <c r="C99" s="161">
        <f>IF(A99="","",COUNTIF(Données!D99:I99,1))</f>
        <v>0</v>
      </c>
      <c r="D99" s="161">
        <f>IF(A99="","",COUNTIF(Données!J99:M99,1))</f>
        <v>0</v>
      </c>
      <c r="E99" s="162">
        <f t="shared" si="0"/>
        <v>0</v>
      </c>
      <c r="F99" s="148">
        <f>IF(A99="","",100*E99/(12-COUNTIF(Données!B99:M99,"A")))</f>
        <v>0</v>
      </c>
      <c r="G99" s="161">
        <f>IF(A99="","",COUNTIF(Données!N99:Q99,1))</f>
        <v>0</v>
      </c>
      <c r="H99" s="161">
        <f>IF(A99="","",COUNTIF(Données!R99:T99,1))</f>
        <v>0</v>
      </c>
      <c r="I99" s="161">
        <f>IF(A99="","",COUNTIF(Données!U99:AA99,1))</f>
        <v>0</v>
      </c>
      <c r="J99" s="161">
        <f>IF(A99="","",COUNTIF(Données!AB99:AG99,1))</f>
        <v>0</v>
      </c>
      <c r="K99" s="162">
        <f t="shared" si="1"/>
        <v>0</v>
      </c>
      <c r="L99" s="149">
        <f>IF(A99="","",100*K99/(20-COUNTIF(Données!N99:AG99,"A")))</f>
        <v>0</v>
      </c>
      <c r="M99" s="163">
        <f>IF(A99="","",COUNTIF(Données!B99:AG99,1))</f>
        <v>0</v>
      </c>
      <c r="N99" s="151">
        <f>IF(A99="","",100*M99/(32-COUNTIF(Données!B99:AG99,"A")))</f>
        <v>0</v>
      </c>
    </row>
    <row r="100" spans="1:14" ht="15.75">
      <c r="A100" s="152">
        <f>IF(Données!A100="","",Données!A100)</f>
        <v>0</v>
      </c>
      <c r="B100" s="153">
        <f>IF(A100="","",COUNTIF(Données!B100:C100,1))</f>
        <v>0</v>
      </c>
      <c r="C100" s="164">
        <f>IF(A100="","",COUNTIF(Données!D100:I100,1))</f>
        <v>0</v>
      </c>
      <c r="D100" s="164">
        <f>IF(A100="","",COUNTIF(Données!J100:M100,1))</f>
        <v>0</v>
      </c>
      <c r="E100" s="165">
        <f t="shared" si="0"/>
        <v>0</v>
      </c>
      <c r="F100" s="156">
        <f>IF(A100="","",100*E100/(12-COUNTIF(Données!B100:M100,"A")))</f>
        <v>0</v>
      </c>
      <c r="G100" s="166">
        <f>IF(A100="","",COUNTIF(Données!N100:Q100,1))</f>
        <v>0</v>
      </c>
      <c r="H100" s="166">
        <f>IF(A100="","",COUNTIF(Données!R100:T100,1))</f>
        <v>0</v>
      </c>
      <c r="I100" s="166">
        <f>IF(A100="","",COUNTIF(Données!U100:AA100,1))</f>
        <v>0</v>
      </c>
      <c r="J100" s="166">
        <f>IF(A100="","",COUNTIF(Données!AB100:AG100,1))</f>
        <v>0</v>
      </c>
      <c r="K100" s="167">
        <f t="shared" si="1"/>
        <v>0</v>
      </c>
      <c r="L100" s="159">
        <f>IF(A100="","",100*K100/(20-COUNTIF(Données!N100:AG100,"A")))</f>
        <v>0</v>
      </c>
      <c r="M100" s="167">
        <f>IF(A100="","",COUNTIF(Données!B100:AG100,1))</f>
        <v>0</v>
      </c>
      <c r="N100" s="160">
        <f>IF(A100="","",100*M100/(32-COUNTIF(Données!B100:AG100,"A")))</f>
        <v>0</v>
      </c>
    </row>
    <row r="101" spans="1:14" ht="15.75">
      <c r="A101" s="144">
        <f>IF(Données!A101="","",Données!A101)</f>
        <v>0</v>
      </c>
      <c r="B101" s="145">
        <f>IF(A101="","",COUNTIF(Données!B101:C101,1))</f>
        <v>0</v>
      </c>
      <c r="C101" s="161">
        <f>IF(A101="","",COUNTIF(Données!D101:I101,1))</f>
        <v>0</v>
      </c>
      <c r="D101" s="161">
        <f>IF(A101="","",COUNTIF(Données!J101:M101,1))</f>
        <v>0</v>
      </c>
      <c r="E101" s="162">
        <f t="shared" si="0"/>
        <v>0</v>
      </c>
      <c r="F101" s="148">
        <f>IF(A101="","",100*E101/(12-COUNTIF(Données!B101:M101,"A")))</f>
        <v>0</v>
      </c>
      <c r="G101" s="161">
        <f>IF(A101="","",COUNTIF(Données!N101:Q101,1))</f>
        <v>0</v>
      </c>
      <c r="H101" s="161">
        <f>IF(A101="","",COUNTIF(Données!R101:T101,1))</f>
        <v>0</v>
      </c>
      <c r="I101" s="161">
        <f>IF(A101="","",COUNTIF(Données!U101:AA101,1))</f>
        <v>0</v>
      </c>
      <c r="J101" s="161">
        <f>IF(A101="","",COUNTIF(Données!AB101:AG101,1))</f>
        <v>0</v>
      </c>
      <c r="K101" s="162">
        <f t="shared" si="1"/>
        <v>0</v>
      </c>
      <c r="L101" s="149">
        <f>IF(A101="","",100*K101/(20-COUNTIF(Données!N101:AG101,"A")))</f>
        <v>0</v>
      </c>
      <c r="M101" s="163">
        <f>IF(A101="","",COUNTIF(Données!B101:AG101,1))</f>
        <v>0</v>
      </c>
      <c r="N101" s="151">
        <f>IF(A101="","",100*M101/(32-COUNTIF(Données!B101:AG101,"A")))</f>
        <v>0</v>
      </c>
    </row>
    <row r="102" spans="1:14" ht="15.75">
      <c r="A102" s="152">
        <f>IF(Données!A102="","",Données!A102)</f>
        <v>0</v>
      </c>
      <c r="B102" s="153">
        <f>IF(A102="","",COUNTIF(Données!B102:C102,1))</f>
        <v>0</v>
      </c>
      <c r="C102" s="164">
        <f>IF(A102="","",COUNTIF(Données!D102:I102,1))</f>
        <v>0</v>
      </c>
      <c r="D102" s="164">
        <f>IF(A102="","",COUNTIF(Données!J102:M102,1))</f>
        <v>0</v>
      </c>
      <c r="E102" s="165">
        <f t="shared" si="0"/>
        <v>0</v>
      </c>
      <c r="F102" s="156">
        <f>IF(A102="","",100*E102/(12-COUNTIF(Données!B102:M102,"A")))</f>
        <v>0</v>
      </c>
      <c r="G102" s="166">
        <f>IF(A102="","",COUNTIF(Données!N102:Q102,1))</f>
        <v>0</v>
      </c>
      <c r="H102" s="166">
        <f>IF(A102="","",COUNTIF(Données!R102:T102,1))</f>
        <v>0</v>
      </c>
      <c r="I102" s="166">
        <f>IF(A102="","",COUNTIF(Données!U102:AA102,1))</f>
        <v>0</v>
      </c>
      <c r="J102" s="166">
        <f>IF(A102="","",COUNTIF(Données!AB102:AG102,1))</f>
        <v>0</v>
      </c>
      <c r="K102" s="167">
        <f t="shared" si="1"/>
        <v>0</v>
      </c>
      <c r="L102" s="159">
        <f>IF(A102="","",100*K102/(20-COUNTIF(Données!N102:AG102,"A")))</f>
        <v>0</v>
      </c>
      <c r="M102" s="167">
        <f>IF(A102="","",COUNTIF(Données!B102:AG102,1))</f>
        <v>0</v>
      </c>
      <c r="N102" s="160">
        <f>IF(A102="","",100*M102/(32-COUNTIF(Données!B102:AG102,"A")))</f>
        <v>0</v>
      </c>
    </row>
    <row r="103" spans="1:14" ht="15.75">
      <c r="A103" s="144">
        <f>IF(Données!A103="","",Données!A103)</f>
        <v>0</v>
      </c>
      <c r="B103" s="145">
        <f>IF(A103="","",COUNTIF(Données!B103:C103,1))</f>
        <v>0</v>
      </c>
      <c r="C103" s="161">
        <f>IF(A103="","",COUNTIF(Données!D103:I103,1))</f>
        <v>0</v>
      </c>
      <c r="D103" s="161">
        <f>IF(A103="","",COUNTIF(Données!J103:M103,1))</f>
        <v>0</v>
      </c>
      <c r="E103" s="162">
        <f t="shared" si="0"/>
        <v>0</v>
      </c>
      <c r="F103" s="148">
        <f>IF(A103="","",100*E103/(12-COUNTIF(Données!B103:M103,"A")))</f>
        <v>0</v>
      </c>
      <c r="G103" s="161">
        <f>IF(A103="","",COUNTIF(Données!N103:Q103,1))</f>
        <v>0</v>
      </c>
      <c r="H103" s="161">
        <f>IF(A103="","",COUNTIF(Données!R103:T103,1))</f>
        <v>0</v>
      </c>
      <c r="I103" s="161">
        <f>IF(A103="","",COUNTIF(Données!U103:AA103,1))</f>
        <v>0</v>
      </c>
      <c r="J103" s="161">
        <f>IF(A103="","",COUNTIF(Données!AB103:AG103,1))</f>
        <v>0</v>
      </c>
      <c r="K103" s="162">
        <f t="shared" si="1"/>
        <v>0</v>
      </c>
      <c r="L103" s="149">
        <f>IF(A103="","",100*K103/(20-COUNTIF(Données!N103:AG103,"A")))</f>
        <v>0</v>
      </c>
      <c r="M103" s="163">
        <f>IF(A103="","",COUNTIF(Données!B103:AG103,1))</f>
        <v>0</v>
      </c>
      <c r="N103" s="151">
        <f>IF(A103="","",100*M103/(32-COUNTIF(Données!B103:AG103,"A")))</f>
        <v>0</v>
      </c>
    </row>
    <row r="104" spans="1:14" ht="15.75">
      <c r="A104" s="152">
        <f>IF(Données!A104="","",Données!A104)</f>
        <v>0</v>
      </c>
      <c r="B104" s="153">
        <f>IF(A104="","",COUNTIF(Données!B104:C104,1))</f>
        <v>0</v>
      </c>
      <c r="C104" s="164">
        <f>IF(A104="","",COUNTIF(Données!D104:I104,1))</f>
        <v>0</v>
      </c>
      <c r="D104" s="164">
        <f>IF(A104="","",COUNTIF(Données!J104:M104,1))</f>
        <v>0</v>
      </c>
      <c r="E104" s="165">
        <f t="shared" si="0"/>
        <v>0</v>
      </c>
      <c r="F104" s="156">
        <f>IF(A104="","",100*E104/(12-COUNTIF(Données!B104:M104,"A")))</f>
        <v>0</v>
      </c>
      <c r="G104" s="166">
        <f>IF(A104="","",COUNTIF(Données!N104:Q104,1))</f>
        <v>0</v>
      </c>
      <c r="H104" s="166">
        <f>IF(A104="","",COUNTIF(Données!R104:T104,1))</f>
        <v>0</v>
      </c>
      <c r="I104" s="166">
        <f>IF(A104="","",COUNTIF(Données!U104:AA104,1))</f>
        <v>0</v>
      </c>
      <c r="J104" s="166">
        <f>IF(A104="","",COUNTIF(Données!AB104:AG104,1))</f>
        <v>0</v>
      </c>
      <c r="K104" s="167">
        <f t="shared" si="1"/>
        <v>0</v>
      </c>
      <c r="L104" s="159">
        <f>IF(A104="","",100*K104/(20-COUNTIF(Données!N104:AG104,"A")))</f>
        <v>0</v>
      </c>
      <c r="M104" s="167">
        <f>IF(A104="","",COUNTIF(Données!B104:AG104,1))</f>
        <v>0</v>
      </c>
      <c r="N104" s="160">
        <f>IF(A104="","",100*M104/(32-COUNTIF(Données!B104:AG104,"A")))</f>
        <v>0</v>
      </c>
    </row>
    <row r="105" spans="1:14" ht="15.75">
      <c r="A105" s="144">
        <f>IF(Données!A105="","",Données!A105)</f>
        <v>0</v>
      </c>
      <c r="B105" s="145">
        <f>IF(A105="","",COUNTIF(Données!B105:C105,1))</f>
        <v>0</v>
      </c>
      <c r="C105" s="161">
        <f>IF(A105="","",COUNTIF(Données!D105:I105,1))</f>
        <v>0</v>
      </c>
      <c r="D105" s="161">
        <f>IF(A105="","",COUNTIF(Données!J105:M105,1))</f>
        <v>0</v>
      </c>
      <c r="E105" s="162">
        <f t="shared" si="0"/>
        <v>0</v>
      </c>
      <c r="F105" s="148">
        <f>IF(A105="","",100*E105/(12-COUNTIF(Données!B105:M105,"A")))</f>
        <v>0</v>
      </c>
      <c r="G105" s="161">
        <f>IF(A105="","",COUNTIF(Données!N105:Q105,1))</f>
        <v>0</v>
      </c>
      <c r="H105" s="161">
        <f>IF(A105="","",COUNTIF(Données!R105:T105,1))</f>
        <v>0</v>
      </c>
      <c r="I105" s="161">
        <f>IF(A105="","",COUNTIF(Données!U105:AA105,1))</f>
        <v>0</v>
      </c>
      <c r="J105" s="161">
        <f>IF(A105="","",COUNTIF(Données!AB105:AG105,1))</f>
        <v>0</v>
      </c>
      <c r="K105" s="162">
        <f t="shared" si="1"/>
        <v>0</v>
      </c>
      <c r="L105" s="149">
        <f>IF(A105="","",100*K105/(20-COUNTIF(Données!N105:AG105,"A")))</f>
        <v>0</v>
      </c>
      <c r="M105" s="163">
        <f>IF(A105="","",COUNTIF(Données!B105:AG105,1))</f>
        <v>0</v>
      </c>
      <c r="N105" s="151">
        <f>IF(A105="","",100*M105/(32-COUNTIF(Données!B105:AG105,"A")))</f>
        <v>0</v>
      </c>
    </row>
    <row r="106" spans="1:14" ht="15.75">
      <c r="A106" s="152">
        <f>IF(Données!A106="","",Données!A106)</f>
        <v>0</v>
      </c>
      <c r="B106" s="153">
        <f>IF(A106="","",COUNTIF(Données!B106:C106,1))</f>
        <v>0</v>
      </c>
      <c r="C106" s="164">
        <f>IF(A106="","",COUNTIF(Données!D106:I106,1))</f>
        <v>0</v>
      </c>
      <c r="D106" s="164">
        <f>IF(A106="","",COUNTIF(Données!J106:M106,1))</f>
        <v>0</v>
      </c>
      <c r="E106" s="165">
        <f t="shared" si="0"/>
        <v>0</v>
      </c>
      <c r="F106" s="156">
        <f>IF(A106="","",100*E106/(12-COUNTIF(Données!B106:M106,"A")))</f>
        <v>0</v>
      </c>
      <c r="G106" s="166">
        <f>IF(A106="","",COUNTIF(Données!N106:Q106,1))</f>
        <v>0</v>
      </c>
      <c r="H106" s="166">
        <f>IF(A106="","",COUNTIF(Données!R106:T106,1))</f>
        <v>0</v>
      </c>
      <c r="I106" s="166">
        <f>IF(A106="","",COUNTIF(Données!U106:AA106,1))</f>
        <v>0</v>
      </c>
      <c r="J106" s="166">
        <f>IF(A106="","",COUNTIF(Données!AB106:AG106,1))</f>
        <v>0</v>
      </c>
      <c r="K106" s="167">
        <f t="shared" si="1"/>
        <v>0</v>
      </c>
      <c r="L106" s="159">
        <f>IF(A106="","",100*K106/(20-COUNTIF(Données!N106:AG106,"A")))</f>
        <v>0</v>
      </c>
      <c r="M106" s="167">
        <f>IF(A106="","",COUNTIF(Données!B106:AG106,1))</f>
        <v>0</v>
      </c>
      <c r="N106" s="160">
        <f>IF(A106="","",100*M106/(32-COUNTIF(Données!B106:AG106,"A")))</f>
        <v>0</v>
      </c>
    </row>
    <row r="107" spans="1:14" ht="15.75">
      <c r="A107" s="144">
        <f>IF(Données!A107="","",Données!A107)</f>
        <v>0</v>
      </c>
      <c r="B107" s="145">
        <f>IF(A107="","",COUNTIF(Données!B107:C107,1))</f>
        <v>0</v>
      </c>
      <c r="C107" s="161">
        <f>IF(A107="","",COUNTIF(Données!D107:I107,1))</f>
        <v>0</v>
      </c>
      <c r="D107" s="161">
        <f>IF(A107="","",COUNTIF(Données!J107:M107,1))</f>
        <v>0</v>
      </c>
      <c r="E107" s="162">
        <f t="shared" si="0"/>
        <v>0</v>
      </c>
      <c r="F107" s="148">
        <f>IF(A107="","",100*E107/(12-COUNTIF(Données!B107:M107,"A")))</f>
        <v>0</v>
      </c>
      <c r="G107" s="161">
        <f>IF(A107="","",COUNTIF(Données!N107:Q107,1))</f>
        <v>0</v>
      </c>
      <c r="H107" s="161">
        <f>IF(A107="","",COUNTIF(Données!R107:T107,1))</f>
        <v>0</v>
      </c>
      <c r="I107" s="161">
        <f>IF(A107="","",COUNTIF(Données!U107:AA107,1))</f>
        <v>0</v>
      </c>
      <c r="J107" s="161">
        <f>IF(A107="","",COUNTIF(Données!AB107:AG107,1))</f>
        <v>0</v>
      </c>
      <c r="K107" s="162">
        <f t="shared" si="1"/>
        <v>0</v>
      </c>
      <c r="L107" s="149">
        <f>IF(A107="","",100*K107/(20-COUNTIF(Données!N107:AG107,"A")))</f>
        <v>0</v>
      </c>
      <c r="M107" s="163">
        <f>IF(A107="","",COUNTIF(Données!B107:AG107,1))</f>
        <v>0</v>
      </c>
      <c r="N107" s="151">
        <f>IF(A107="","",100*M107/(32-COUNTIF(Données!B107:AG107,"A")))</f>
        <v>0</v>
      </c>
    </row>
    <row r="108" spans="1:14" ht="15.75">
      <c r="A108" s="152">
        <f>IF(Données!A108="","",Données!A108)</f>
        <v>0</v>
      </c>
      <c r="B108" s="153">
        <f>IF(A108="","",COUNTIF(Données!B108:C108,1))</f>
        <v>0</v>
      </c>
      <c r="C108" s="164">
        <f>IF(A108="","",COUNTIF(Données!D108:I108,1))</f>
        <v>0</v>
      </c>
      <c r="D108" s="164">
        <f>IF(A108="","",COUNTIF(Données!J108:M108,1))</f>
        <v>0</v>
      </c>
      <c r="E108" s="165">
        <f t="shared" si="0"/>
        <v>0</v>
      </c>
      <c r="F108" s="156">
        <f>IF(A108="","",100*E108/(12-COUNTIF(Données!B108:M108,"A")))</f>
        <v>0</v>
      </c>
      <c r="G108" s="166">
        <f>IF(A108="","",COUNTIF(Données!N108:Q108,1))</f>
        <v>0</v>
      </c>
      <c r="H108" s="166">
        <f>IF(A108="","",COUNTIF(Données!R108:T108,1))</f>
        <v>0</v>
      </c>
      <c r="I108" s="166">
        <f>IF(A108="","",COUNTIF(Données!U108:AA108,1))</f>
        <v>0</v>
      </c>
      <c r="J108" s="166">
        <f>IF(A108="","",COUNTIF(Données!AB108:AG108,1))</f>
        <v>0</v>
      </c>
      <c r="K108" s="167">
        <f t="shared" si="1"/>
        <v>0</v>
      </c>
      <c r="L108" s="159">
        <f>IF(A108="","",100*K108/(20-COUNTIF(Données!N108:AG108,"A")))</f>
        <v>0</v>
      </c>
      <c r="M108" s="167">
        <f>IF(A108="","",COUNTIF(Données!B108:AG108,1))</f>
        <v>0</v>
      </c>
      <c r="N108" s="160">
        <f>IF(A108="","",100*M108/(32-COUNTIF(Données!B108:AG108,"A")))</f>
        <v>0</v>
      </c>
    </row>
    <row r="109" spans="1:14" ht="15.75">
      <c r="A109" s="144">
        <f>IF(Données!A109="","",Données!A109)</f>
        <v>0</v>
      </c>
      <c r="B109" s="145">
        <f>IF(A109="","",COUNTIF(Données!B109:C109,1))</f>
        <v>0</v>
      </c>
      <c r="C109" s="161">
        <f>IF(A109="","",COUNTIF(Données!D109:I109,1))</f>
        <v>0</v>
      </c>
      <c r="D109" s="161">
        <f>IF(A109="","",COUNTIF(Données!J109:M109,1))</f>
        <v>0</v>
      </c>
      <c r="E109" s="162">
        <f t="shared" si="0"/>
        <v>0</v>
      </c>
      <c r="F109" s="148">
        <f>IF(A109="","",100*E109/(12-COUNTIF(Données!B109:M109,"A")))</f>
        <v>0</v>
      </c>
      <c r="G109" s="161">
        <f>IF(A109="","",COUNTIF(Données!N109:Q109,1))</f>
        <v>0</v>
      </c>
      <c r="H109" s="161">
        <f>IF(A109="","",COUNTIF(Données!R109:T109,1))</f>
        <v>0</v>
      </c>
      <c r="I109" s="161">
        <f>IF(A109="","",COUNTIF(Données!U109:AA109,1))</f>
        <v>0</v>
      </c>
      <c r="J109" s="161">
        <f>IF(A109="","",COUNTIF(Données!AB109:AG109,1))</f>
        <v>0</v>
      </c>
      <c r="K109" s="162">
        <f t="shared" si="1"/>
        <v>0</v>
      </c>
      <c r="L109" s="149">
        <f>IF(A109="","",100*K109/(20-COUNTIF(Données!N109:AG109,"A")))</f>
        <v>0</v>
      </c>
      <c r="M109" s="163">
        <f>IF(A109="","",COUNTIF(Données!B109:AG109,1))</f>
        <v>0</v>
      </c>
      <c r="N109" s="151">
        <f>IF(A109="","",100*M109/(32-COUNTIF(Données!B109:AG109,"A")))</f>
        <v>0</v>
      </c>
    </row>
    <row r="110" spans="1:14" ht="15.75">
      <c r="A110" s="152">
        <f>IF(Données!A110="","",Données!A110)</f>
        <v>0</v>
      </c>
      <c r="B110" s="153">
        <f>IF(A110="","",COUNTIF(Données!B110:C110,1))</f>
        <v>0</v>
      </c>
      <c r="C110" s="164">
        <f>IF(A110="","",COUNTIF(Données!D110:I110,1))</f>
        <v>0</v>
      </c>
      <c r="D110" s="164">
        <f>IF(A110="","",COUNTIF(Données!J110:M110,1))</f>
        <v>0</v>
      </c>
      <c r="E110" s="165">
        <f t="shared" si="0"/>
        <v>0</v>
      </c>
      <c r="F110" s="156">
        <f>IF(A110="","",100*E110/(12-COUNTIF(Données!B110:M110,"A")))</f>
        <v>0</v>
      </c>
      <c r="G110" s="166">
        <f>IF(A110="","",COUNTIF(Données!N110:Q110,1))</f>
        <v>0</v>
      </c>
      <c r="H110" s="166">
        <f>IF(A110="","",COUNTIF(Données!R110:T110,1))</f>
        <v>0</v>
      </c>
      <c r="I110" s="166">
        <f>IF(A110="","",COUNTIF(Données!U110:AA110,1))</f>
        <v>0</v>
      </c>
      <c r="J110" s="166">
        <f>IF(A110="","",COUNTIF(Données!AB110:AG110,1))</f>
        <v>0</v>
      </c>
      <c r="K110" s="167">
        <f t="shared" si="1"/>
        <v>0</v>
      </c>
      <c r="L110" s="159">
        <f>IF(A110="","",100*K110/(20-COUNTIF(Données!N110:AG110,"A")))</f>
        <v>0</v>
      </c>
      <c r="M110" s="167">
        <f>IF(A110="","",COUNTIF(Données!B110:AG110,1))</f>
        <v>0</v>
      </c>
      <c r="N110" s="160">
        <f>IF(A110="","",100*M110/(32-COUNTIF(Données!B110:AG110,"A")))</f>
        <v>0</v>
      </c>
    </row>
    <row r="111" spans="1:14" ht="15.75">
      <c r="A111" s="144">
        <f>IF(Données!A111="","",Données!A111)</f>
        <v>0</v>
      </c>
      <c r="B111" s="145">
        <f>IF(A111="","",COUNTIF(Données!B111:C111,1))</f>
        <v>0</v>
      </c>
      <c r="C111" s="161">
        <f>IF(A111="","",COUNTIF(Données!D111:I111,1))</f>
        <v>0</v>
      </c>
      <c r="D111" s="161">
        <f>IF(A111="","",COUNTIF(Données!J111:M111,1))</f>
        <v>0</v>
      </c>
      <c r="E111" s="162">
        <f t="shared" si="0"/>
        <v>0</v>
      </c>
      <c r="F111" s="148">
        <f>IF(A111="","",100*E111/(12-COUNTIF(Données!B111:M111,"A")))</f>
        <v>0</v>
      </c>
      <c r="G111" s="161">
        <f>IF(A111="","",COUNTIF(Données!N111:Q111,1))</f>
        <v>0</v>
      </c>
      <c r="H111" s="161">
        <f>IF(A111="","",COUNTIF(Données!R111:T111,1))</f>
        <v>0</v>
      </c>
      <c r="I111" s="161">
        <f>IF(A111="","",COUNTIF(Données!U111:AA111,1))</f>
        <v>0</v>
      </c>
      <c r="J111" s="161">
        <f>IF(A111="","",COUNTIF(Données!AB111:AG111,1))</f>
        <v>0</v>
      </c>
      <c r="K111" s="162">
        <f t="shared" si="1"/>
        <v>0</v>
      </c>
      <c r="L111" s="149">
        <f>IF(A111="","",100*K111/(20-COUNTIF(Données!N111:AG111,"A")))</f>
        <v>0</v>
      </c>
      <c r="M111" s="163">
        <f>IF(A111="","",COUNTIF(Données!B111:AG111,1))</f>
        <v>0</v>
      </c>
      <c r="N111" s="151">
        <f>IF(A111="","",100*M111/(32-COUNTIF(Données!B111:AG111,"A")))</f>
        <v>0</v>
      </c>
    </row>
    <row r="112" spans="1:14" ht="15.75">
      <c r="A112" s="152">
        <f>IF(Données!A112="","",Données!A112)</f>
        <v>0</v>
      </c>
      <c r="B112" s="153">
        <f>IF(A112="","",COUNTIF(Données!B112:C112,1))</f>
        <v>0</v>
      </c>
      <c r="C112" s="164">
        <f>IF(A112="","",COUNTIF(Données!D112:I112,1))</f>
        <v>0</v>
      </c>
      <c r="D112" s="164">
        <f>IF(A112="","",COUNTIF(Données!J112:M112,1))</f>
        <v>0</v>
      </c>
      <c r="E112" s="165">
        <f t="shared" si="0"/>
        <v>0</v>
      </c>
      <c r="F112" s="156">
        <f>IF(A112="","",100*E112/(12-COUNTIF(Données!B112:M112,"A")))</f>
        <v>0</v>
      </c>
      <c r="G112" s="166">
        <f>IF(A112="","",COUNTIF(Données!N112:Q112,1))</f>
        <v>0</v>
      </c>
      <c r="H112" s="166">
        <f>IF(A112="","",COUNTIF(Données!R112:T112,1))</f>
        <v>0</v>
      </c>
      <c r="I112" s="166">
        <f>IF(A112="","",COUNTIF(Données!U112:AA112,1))</f>
        <v>0</v>
      </c>
      <c r="J112" s="166">
        <f>IF(A112="","",COUNTIF(Données!AB112:AG112,1))</f>
        <v>0</v>
      </c>
      <c r="K112" s="167">
        <f t="shared" si="1"/>
        <v>0</v>
      </c>
      <c r="L112" s="159">
        <f>IF(A112="","",100*K112/(20-COUNTIF(Données!N112:AG112,"A")))</f>
        <v>0</v>
      </c>
      <c r="M112" s="167">
        <f>IF(A112="","",COUNTIF(Données!B112:AG112,1))</f>
        <v>0</v>
      </c>
      <c r="N112" s="160">
        <f>IF(A112="","",100*M112/(32-COUNTIF(Données!B112:AG112,"A")))</f>
        <v>0</v>
      </c>
    </row>
    <row r="113" spans="1:14" ht="15.75">
      <c r="A113" s="144">
        <f>IF(Données!A113="","",Données!A113)</f>
        <v>0</v>
      </c>
      <c r="B113" s="145">
        <f>IF(A113="","",COUNTIF(Données!B113:C113,1))</f>
        <v>0</v>
      </c>
      <c r="C113" s="161">
        <f>IF(A113="","",COUNTIF(Données!D113:I113,1))</f>
        <v>0</v>
      </c>
      <c r="D113" s="161">
        <f>IF(A113="","",COUNTIF(Données!J113:M113,1))</f>
        <v>0</v>
      </c>
      <c r="E113" s="162">
        <f t="shared" si="0"/>
        <v>0</v>
      </c>
      <c r="F113" s="148">
        <f>IF(A113="","",100*E113/(12-COUNTIF(Données!B113:M113,"A")))</f>
        <v>0</v>
      </c>
      <c r="G113" s="161">
        <f>IF(A113="","",COUNTIF(Données!N113:Q113,1))</f>
        <v>0</v>
      </c>
      <c r="H113" s="161">
        <f>IF(A113="","",COUNTIF(Données!R113:T113,1))</f>
        <v>0</v>
      </c>
      <c r="I113" s="161">
        <f>IF(A113="","",COUNTIF(Données!U113:AA113,1))</f>
        <v>0</v>
      </c>
      <c r="J113" s="161">
        <f>IF(A113="","",COUNTIF(Données!AB113:AG113,1))</f>
        <v>0</v>
      </c>
      <c r="K113" s="162">
        <f t="shared" si="1"/>
        <v>0</v>
      </c>
      <c r="L113" s="149">
        <f>IF(A113="","",100*K113/(20-COUNTIF(Données!N113:AG113,"A")))</f>
        <v>0</v>
      </c>
      <c r="M113" s="163">
        <f>IF(A113="","",COUNTIF(Données!B113:AG113,1))</f>
        <v>0</v>
      </c>
      <c r="N113" s="151">
        <f>IF(A113="","",100*M113/(32-COUNTIF(Données!B113:AG113,"A")))</f>
        <v>0</v>
      </c>
    </row>
    <row r="114" spans="1:14" ht="15.75">
      <c r="A114" s="152">
        <f>IF(Données!A114="","",Données!A114)</f>
        <v>0</v>
      </c>
      <c r="B114" s="153">
        <f>IF(A114="","",COUNTIF(Données!B114:C114,1))</f>
        <v>0</v>
      </c>
      <c r="C114" s="164">
        <f>IF(A114="","",COUNTIF(Données!D114:I114,1))</f>
        <v>0</v>
      </c>
      <c r="D114" s="164">
        <f>IF(A114="","",COUNTIF(Données!J114:M114,1))</f>
        <v>0</v>
      </c>
      <c r="E114" s="165">
        <f t="shared" si="0"/>
        <v>0</v>
      </c>
      <c r="F114" s="156">
        <f>IF(A114="","",100*E114/(12-COUNTIF(Données!B114:M114,"A")))</f>
        <v>0</v>
      </c>
      <c r="G114" s="166">
        <f>IF(A114="","",COUNTIF(Données!N114:Q114,1))</f>
        <v>0</v>
      </c>
      <c r="H114" s="166">
        <f>IF(A114="","",COUNTIF(Données!R114:T114,1))</f>
        <v>0</v>
      </c>
      <c r="I114" s="166">
        <f>IF(A114="","",COUNTIF(Données!U114:AA114,1))</f>
        <v>0</v>
      </c>
      <c r="J114" s="166">
        <f>IF(A114="","",COUNTIF(Données!AB114:AG114,1))</f>
        <v>0</v>
      </c>
      <c r="K114" s="167">
        <f t="shared" si="1"/>
        <v>0</v>
      </c>
      <c r="L114" s="159">
        <f>IF(A114="","",100*K114/(20-COUNTIF(Données!N114:AG114,"A")))</f>
        <v>0</v>
      </c>
      <c r="M114" s="167">
        <f>IF(A114="","",COUNTIF(Données!B114:AG114,1))</f>
        <v>0</v>
      </c>
      <c r="N114" s="160">
        <f>IF(A114="","",100*M114/(32-COUNTIF(Données!B114:AG114,"A")))</f>
        <v>0</v>
      </c>
    </row>
    <row r="115" spans="1:14" ht="15.75">
      <c r="A115" s="144">
        <f>IF(Données!A115="","",Données!A115)</f>
        <v>0</v>
      </c>
      <c r="B115" s="145">
        <f>IF(A115="","",COUNTIF(Données!B115:C115,1))</f>
        <v>0</v>
      </c>
      <c r="C115" s="161">
        <f>IF(A115="","",COUNTIF(Données!D115:I115,1))</f>
        <v>0</v>
      </c>
      <c r="D115" s="161">
        <f>IF(A115="","",COUNTIF(Données!J115:M115,1))</f>
        <v>0</v>
      </c>
      <c r="E115" s="162">
        <f t="shared" si="0"/>
        <v>0</v>
      </c>
      <c r="F115" s="148">
        <f>IF(A115="","",100*E115/(12-COUNTIF(Données!B115:M115,"A")))</f>
        <v>0</v>
      </c>
      <c r="G115" s="161">
        <f>IF(A115="","",COUNTIF(Données!N115:Q115,1))</f>
        <v>0</v>
      </c>
      <c r="H115" s="161">
        <f>IF(A115="","",COUNTIF(Données!R115:T115,1))</f>
        <v>0</v>
      </c>
      <c r="I115" s="161">
        <f>IF(A115="","",COUNTIF(Données!U115:AA115,1))</f>
        <v>0</v>
      </c>
      <c r="J115" s="161">
        <f>IF(A115="","",COUNTIF(Données!AB115:AG115,1))</f>
        <v>0</v>
      </c>
      <c r="K115" s="162">
        <f t="shared" si="1"/>
        <v>0</v>
      </c>
      <c r="L115" s="149">
        <f>IF(A115="","",100*K115/(20-COUNTIF(Données!N115:AG115,"A")))</f>
        <v>0</v>
      </c>
      <c r="M115" s="163">
        <f>IF(A115="","",COUNTIF(Données!B115:AG115,1))</f>
        <v>0</v>
      </c>
      <c r="N115" s="151">
        <f>IF(A115="","",100*M115/(32-COUNTIF(Données!B115:AG115,"A")))</f>
        <v>0</v>
      </c>
    </row>
    <row r="116" spans="1:14" ht="15.75">
      <c r="A116" s="152">
        <f>IF(Données!A116="","",Données!A116)</f>
        <v>0</v>
      </c>
      <c r="B116" s="153">
        <f>IF(A116="","",COUNTIF(Données!B116:C116,1))</f>
        <v>0</v>
      </c>
      <c r="C116" s="164">
        <f>IF(A116="","",COUNTIF(Données!D116:I116,1))</f>
        <v>0</v>
      </c>
      <c r="D116" s="164">
        <f>IF(A116="","",COUNTIF(Données!J116:M116,1))</f>
        <v>0</v>
      </c>
      <c r="E116" s="165">
        <f t="shared" si="0"/>
        <v>0</v>
      </c>
      <c r="F116" s="156">
        <f>IF(A116="","",100*E116/(12-COUNTIF(Données!B116:M116,"A")))</f>
        <v>0</v>
      </c>
      <c r="G116" s="166">
        <f>IF(A116="","",COUNTIF(Données!N116:Q116,1))</f>
        <v>0</v>
      </c>
      <c r="H116" s="166">
        <f>IF(A116="","",COUNTIF(Données!R116:T116,1))</f>
        <v>0</v>
      </c>
      <c r="I116" s="166">
        <f>IF(A116="","",COUNTIF(Données!U116:AA116,1))</f>
        <v>0</v>
      </c>
      <c r="J116" s="166">
        <f>IF(A116="","",COUNTIF(Données!AB116:AG116,1))</f>
        <v>0</v>
      </c>
      <c r="K116" s="167">
        <f t="shared" si="1"/>
        <v>0</v>
      </c>
      <c r="L116" s="159">
        <f>IF(A116="","",100*K116/(20-COUNTIF(Données!N116:AG116,"A")))</f>
        <v>0</v>
      </c>
      <c r="M116" s="167">
        <f>IF(A116="","",COUNTIF(Données!B116:AG116,1))</f>
        <v>0</v>
      </c>
      <c r="N116" s="160">
        <f>IF(A116="","",100*M116/(32-COUNTIF(Données!B116:AG116,"A")))</f>
        <v>0</v>
      </c>
    </row>
    <row r="117" spans="1:14" ht="15.75">
      <c r="A117" s="144">
        <f>IF(Données!A117="","",Données!A117)</f>
        <v>0</v>
      </c>
      <c r="B117" s="145">
        <f>IF(A117="","",COUNTIF(Données!B117:C117,1))</f>
        <v>0</v>
      </c>
      <c r="C117" s="161">
        <f>IF(A117="","",COUNTIF(Données!D117:I117,1))</f>
        <v>0</v>
      </c>
      <c r="D117" s="161">
        <f>IF(A117="","",COUNTIF(Données!J117:M117,1))</f>
        <v>0</v>
      </c>
      <c r="E117" s="162">
        <f t="shared" si="0"/>
        <v>0</v>
      </c>
      <c r="F117" s="148">
        <f>IF(A117="","",100*E117/(12-COUNTIF(Données!B117:M117,"A")))</f>
        <v>0</v>
      </c>
      <c r="G117" s="161">
        <f>IF(A117="","",COUNTIF(Données!N117:Q117,1))</f>
        <v>0</v>
      </c>
      <c r="H117" s="161">
        <f>IF(A117="","",COUNTIF(Données!R117:T117,1))</f>
        <v>0</v>
      </c>
      <c r="I117" s="161">
        <f>IF(A117="","",COUNTIF(Données!U117:AA117,1))</f>
        <v>0</v>
      </c>
      <c r="J117" s="161">
        <f>IF(A117="","",COUNTIF(Données!AB117:AG117,1))</f>
        <v>0</v>
      </c>
      <c r="K117" s="162">
        <f t="shared" si="1"/>
        <v>0</v>
      </c>
      <c r="L117" s="149">
        <f>IF(A117="","",100*K117/(20-COUNTIF(Données!N117:AG117,"A")))</f>
        <v>0</v>
      </c>
      <c r="M117" s="163">
        <f>IF(A117="","",COUNTIF(Données!B117:AG117,1))</f>
        <v>0</v>
      </c>
      <c r="N117" s="151">
        <f>IF(A117="","",100*M117/(32-COUNTIF(Données!B117:AG117,"A")))</f>
        <v>0</v>
      </c>
    </row>
    <row r="118" spans="1:14" ht="15.75">
      <c r="A118" s="152">
        <f>IF(Données!A118="","",Données!A118)</f>
        <v>0</v>
      </c>
      <c r="B118" s="153">
        <f>IF(A118="","",COUNTIF(Données!B118:C118,1))</f>
        <v>0</v>
      </c>
      <c r="C118" s="164">
        <f>IF(A118="","",COUNTIF(Données!D118:I118,1))</f>
        <v>0</v>
      </c>
      <c r="D118" s="164">
        <f>IF(A118="","",COUNTIF(Données!J118:M118,1))</f>
        <v>0</v>
      </c>
      <c r="E118" s="165">
        <f t="shared" si="0"/>
        <v>0</v>
      </c>
      <c r="F118" s="156">
        <f>IF(A118="","",100*E118/(12-COUNTIF(Données!B118:M118,"A")))</f>
        <v>0</v>
      </c>
      <c r="G118" s="166">
        <f>IF(A118="","",COUNTIF(Données!N118:Q118,1))</f>
        <v>0</v>
      </c>
      <c r="H118" s="166">
        <f>IF(A118="","",COUNTIF(Données!R118:T118,1))</f>
        <v>0</v>
      </c>
      <c r="I118" s="166">
        <f>IF(A118="","",COUNTIF(Données!U118:AA118,1))</f>
        <v>0</v>
      </c>
      <c r="J118" s="166">
        <f>IF(A118="","",COUNTIF(Données!AB118:AG118,1))</f>
        <v>0</v>
      </c>
      <c r="K118" s="167">
        <f t="shared" si="1"/>
        <v>0</v>
      </c>
      <c r="L118" s="159">
        <f>IF(A118="","",100*K118/(20-COUNTIF(Données!N118:AG118,"A")))</f>
        <v>0</v>
      </c>
      <c r="M118" s="167">
        <f>IF(A118="","",COUNTIF(Données!B118:AG118,1))</f>
        <v>0</v>
      </c>
      <c r="N118" s="160">
        <f>IF(A118="","",100*M118/(32-COUNTIF(Données!B118:AG118,"A")))</f>
        <v>0</v>
      </c>
    </row>
    <row r="119" spans="1:14" ht="15.75">
      <c r="A119" s="144">
        <f>IF(Données!A119="","",Données!A119)</f>
        <v>0</v>
      </c>
      <c r="B119" s="145">
        <f>IF(A119="","",COUNTIF(Données!B119:C119,1))</f>
        <v>0</v>
      </c>
      <c r="C119" s="161">
        <f>IF(A119="","",COUNTIF(Données!D119:I119,1))</f>
        <v>0</v>
      </c>
      <c r="D119" s="161">
        <f>IF(A119="","",COUNTIF(Données!J119:M119,1))</f>
        <v>0</v>
      </c>
      <c r="E119" s="162">
        <f t="shared" si="0"/>
        <v>0</v>
      </c>
      <c r="F119" s="148">
        <f>IF(A119="","",100*E119/(12-COUNTIF(Données!B119:M119,"A")))</f>
        <v>0</v>
      </c>
      <c r="G119" s="161">
        <f>IF(A119="","",COUNTIF(Données!N119:Q119,1))</f>
        <v>0</v>
      </c>
      <c r="H119" s="161">
        <f>IF(A119="","",COUNTIF(Données!R119:T119,1))</f>
        <v>0</v>
      </c>
      <c r="I119" s="161">
        <f>IF(A119="","",COUNTIF(Données!U119:AA119,1))</f>
        <v>0</v>
      </c>
      <c r="J119" s="161">
        <f>IF(A119="","",COUNTIF(Données!AB119:AG119,1))</f>
        <v>0</v>
      </c>
      <c r="K119" s="162">
        <f t="shared" si="1"/>
        <v>0</v>
      </c>
      <c r="L119" s="149">
        <f>IF(A119="","",100*K119/(20-COUNTIF(Données!N119:AG119,"A")))</f>
        <v>0</v>
      </c>
      <c r="M119" s="163">
        <f>IF(A119="","",COUNTIF(Données!B119:AG119,1))</f>
        <v>0</v>
      </c>
      <c r="N119" s="151">
        <f>IF(A119="","",100*M119/(32-COUNTIF(Données!B119:AG119,"A")))</f>
        <v>0</v>
      </c>
    </row>
    <row r="120" spans="1:14" ht="15.75">
      <c r="A120" s="152">
        <f>IF(Données!A120="","",Données!A120)</f>
        <v>0</v>
      </c>
      <c r="B120" s="153">
        <f>IF(A120="","",COUNTIF(Données!B120:C120,1))</f>
        <v>0</v>
      </c>
      <c r="C120" s="164">
        <f>IF(A120="","",COUNTIF(Données!D120:I120,1))</f>
        <v>0</v>
      </c>
      <c r="D120" s="164">
        <f>IF(A120="","",COUNTIF(Données!J120:M120,1))</f>
        <v>0</v>
      </c>
      <c r="E120" s="165">
        <f t="shared" si="0"/>
        <v>0</v>
      </c>
      <c r="F120" s="156">
        <f>IF(A120="","",100*E120/(12-COUNTIF(Données!B120:M120,"A")))</f>
        <v>0</v>
      </c>
      <c r="G120" s="166">
        <f>IF(A120="","",COUNTIF(Données!N120:Q120,1))</f>
        <v>0</v>
      </c>
      <c r="H120" s="166">
        <f>IF(A120="","",COUNTIF(Données!R120:T120,1))</f>
        <v>0</v>
      </c>
      <c r="I120" s="166">
        <f>IF(A120="","",COUNTIF(Données!U120:AA120,1))</f>
        <v>0</v>
      </c>
      <c r="J120" s="166">
        <f>IF(A120="","",COUNTIF(Données!AB120:AG120,1))</f>
        <v>0</v>
      </c>
      <c r="K120" s="167">
        <f t="shared" si="1"/>
        <v>0</v>
      </c>
      <c r="L120" s="159">
        <f>IF(A120="","",100*K120/(20-COUNTIF(Données!N120:AG120,"A")))</f>
        <v>0</v>
      </c>
      <c r="M120" s="167">
        <f>IF(A120="","",COUNTIF(Données!B120:AG120,1))</f>
        <v>0</v>
      </c>
      <c r="N120" s="160">
        <f>IF(A120="","",100*M120/(32-COUNTIF(Données!B120:AG120,"A")))</f>
        <v>0</v>
      </c>
    </row>
    <row r="121" spans="1:14" ht="15.75">
      <c r="A121" s="144">
        <f>IF(Données!A121="","",Données!A121)</f>
        <v>0</v>
      </c>
      <c r="B121" s="145">
        <f>IF(A121="","",COUNTIF(Données!B121:C121,1))</f>
        <v>0</v>
      </c>
      <c r="C121" s="161">
        <f>IF(A121="","",COUNTIF(Données!D121:I121,1))</f>
        <v>0</v>
      </c>
      <c r="D121" s="161">
        <f>IF(A121="","",COUNTIF(Données!J121:M121,1))</f>
        <v>0</v>
      </c>
      <c r="E121" s="162">
        <f t="shared" si="0"/>
        <v>0</v>
      </c>
      <c r="F121" s="148">
        <f>IF(A121="","",100*E121/(12-COUNTIF(Données!B121:M121,"A")))</f>
        <v>0</v>
      </c>
      <c r="G121" s="161">
        <f>IF(A121="","",COUNTIF(Données!N121:Q121,1))</f>
        <v>0</v>
      </c>
      <c r="H121" s="161">
        <f>IF(A121="","",COUNTIF(Données!R121:T121,1))</f>
        <v>0</v>
      </c>
      <c r="I121" s="161">
        <f>IF(A121="","",COUNTIF(Données!U121:AA121,1))</f>
        <v>0</v>
      </c>
      <c r="J121" s="161">
        <f>IF(A121="","",COUNTIF(Données!AB121:AG121,1))</f>
        <v>0</v>
      </c>
      <c r="K121" s="162">
        <f t="shared" si="1"/>
        <v>0</v>
      </c>
      <c r="L121" s="149">
        <f>IF(A121="","",100*K121/(20-COUNTIF(Données!N121:AG121,"A")))</f>
        <v>0</v>
      </c>
      <c r="M121" s="163">
        <f>IF(A121="","",COUNTIF(Données!B121:AG121,1))</f>
        <v>0</v>
      </c>
      <c r="N121" s="151">
        <f>IF(A121="","",100*M121/(32-COUNTIF(Données!B121:AG121,"A")))</f>
        <v>0</v>
      </c>
    </row>
    <row r="122" spans="1:14" ht="15.75">
      <c r="A122" s="152">
        <f>IF(Données!A122="","",Données!A122)</f>
        <v>0</v>
      </c>
      <c r="B122" s="153">
        <f>IF(A122="","",COUNTIF(Données!B122:C122,1))</f>
        <v>0</v>
      </c>
      <c r="C122" s="164">
        <f>IF(A122="","",COUNTIF(Données!D122:I122,1))</f>
        <v>0</v>
      </c>
      <c r="D122" s="164">
        <f>IF(A122="","",COUNTIF(Données!J122:M122,1))</f>
        <v>0</v>
      </c>
      <c r="E122" s="165">
        <f t="shared" si="0"/>
        <v>0</v>
      </c>
      <c r="F122" s="156">
        <f>IF(A122="","",100*E122/(12-COUNTIF(Données!B122:M122,"A")))</f>
        <v>0</v>
      </c>
      <c r="G122" s="166">
        <f>IF(A122="","",COUNTIF(Données!N122:Q122,1))</f>
        <v>0</v>
      </c>
      <c r="H122" s="166">
        <f>IF(A122="","",COUNTIF(Données!R122:T122,1))</f>
        <v>0</v>
      </c>
      <c r="I122" s="166">
        <f>IF(A122="","",COUNTIF(Données!U122:AA122,1))</f>
        <v>0</v>
      </c>
      <c r="J122" s="166">
        <f>IF(A122="","",COUNTIF(Données!AB122:AG122,1))</f>
        <v>0</v>
      </c>
      <c r="K122" s="167">
        <f t="shared" si="1"/>
        <v>0</v>
      </c>
      <c r="L122" s="159">
        <f>IF(A122="","",100*K122/(20-COUNTIF(Données!N122:AG122,"A")))</f>
        <v>0</v>
      </c>
      <c r="M122" s="167">
        <f>IF(A122="","",COUNTIF(Données!B122:AG122,1))</f>
        <v>0</v>
      </c>
      <c r="N122" s="160">
        <f>IF(A122="","",100*M122/(32-COUNTIF(Données!B122:AG122,"A")))</f>
        <v>0</v>
      </c>
    </row>
    <row r="123" spans="1:14" ht="15.75">
      <c r="A123" s="144">
        <f>IF(Données!A123="","",Données!A123)</f>
        <v>0</v>
      </c>
      <c r="B123" s="145">
        <f>IF(A123="","",COUNTIF(Données!B123:C123,1))</f>
        <v>0</v>
      </c>
      <c r="C123" s="161">
        <f>IF(A123="","",COUNTIF(Données!D123:I123,1))</f>
        <v>0</v>
      </c>
      <c r="D123" s="161">
        <f>IF(A123="","",COUNTIF(Données!J123:M123,1))</f>
        <v>0</v>
      </c>
      <c r="E123" s="162">
        <f t="shared" si="0"/>
        <v>0</v>
      </c>
      <c r="F123" s="148">
        <f>IF(A123="","",100*E123/(12-COUNTIF(Données!B123:M123,"A")))</f>
        <v>0</v>
      </c>
      <c r="G123" s="161">
        <f>IF(A123="","",COUNTIF(Données!N123:Q123,1))</f>
        <v>0</v>
      </c>
      <c r="H123" s="161">
        <f>IF(A123="","",COUNTIF(Données!R123:T123,1))</f>
        <v>0</v>
      </c>
      <c r="I123" s="161">
        <f>IF(A123="","",COUNTIF(Données!U123:AA123,1))</f>
        <v>0</v>
      </c>
      <c r="J123" s="161">
        <f>IF(A123="","",COUNTIF(Données!AB123:AG123,1))</f>
        <v>0</v>
      </c>
      <c r="K123" s="162">
        <f t="shared" si="1"/>
        <v>0</v>
      </c>
      <c r="L123" s="149">
        <f>IF(A123="","",100*K123/(20-COUNTIF(Données!N123:AG123,"A")))</f>
        <v>0</v>
      </c>
      <c r="M123" s="163">
        <f>IF(A123="","",COUNTIF(Données!B123:AG123,1))</f>
        <v>0</v>
      </c>
      <c r="N123" s="151">
        <f>IF(A123="","",100*M123/(32-COUNTIF(Données!B123:AG123,"A")))</f>
        <v>0</v>
      </c>
    </row>
    <row r="124" spans="1:14" ht="15.75">
      <c r="A124" s="152">
        <f>IF(Données!A124="","",Données!A124)</f>
        <v>0</v>
      </c>
      <c r="B124" s="153">
        <f>IF(A124="","",COUNTIF(Données!B124:C124,1))</f>
        <v>0</v>
      </c>
      <c r="C124" s="164">
        <f>IF(A124="","",COUNTIF(Données!D124:I124,1))</f>
        <v>0</v>
      </c>
      <c r="D124" s="164">
        <f>IF(A124="","",COUNTIF(Données!J124:M124,1))</f>
        <v>0</v>
      </c>
      <c r="E124" s="165">
        <f t="shared" si="0"/>
        <v>0</v>
      </c>
      <c r="F124" s="156">
        <f>IF(A124="","",100*E124/(12-COUNTIF(Données!B124:M124,"A")))</f>
        <v>0</v>
      </c>
      <c r="G124" s="166">
        <f>IF(A124="","",COUNTIF(Données!N124:Q124,1))</f>
        <v>0</v>
      </c>
      <c r="H124" s="166">
        <f>IF(A124="","",COUNTIF(Données!R124:T124,1))</f>
        <v>0</v>
      </c>
      <c r="I124" s="166">
        <f>IF(A124="","",COUNTIF(Données!U124:AA124,1))</f>
        <v>0</v>
      </c>
      <c r="J124" s="166">
        <f>IF(A124="","",COUNTIF(Données!AB124:AG124,1))</f>
        <v>0</v>
      </c>
      <c r="K124" s="167">
        <f t="shared" si="1"/>
        <v>0</v>
      </c>
      <c r="L124" s="159">
        <f>IF(A124="","",100*K124/(20-COUNTIF(Données!N124:AG124,"A")))</f>
        <v>0</v>
      </c>
      <c r="M124" s="167">
        <f>IF(A124="","",COUNTIF(Données!B124:AG124,1))</f>
        <v>0</v>
      </c>
      <c r="N124" s="160">
        <f>IF(A124="","",100*M124/(32-COUNTIF(Données!B124:AG124,"A")))</f>
        <v>0</v>
      </c>
    </row>
    <row r="125" spans="1:14" ht="15.75">
      <c r="A125" s="144">
        <f>IF(Données!A125="","",Données!A125)</f>
        <v>0</v>
      </c>
      <c r="B125" s="145">
        <f>IF(A125="","",COUNTIF(Données!B125:C125,1))</f>
        <v>0</v>
      </c>
      <c r="C125" s="161">
        <f>IF(A125="","",COUNTIF(Données!D125:I125,1))</f>
        <v>0</v>
      </c>
      <c r="D125" s="161">
        <f>IF(A125="","",COUNTIF(Données!J125:M125,1))</f>
        <v>0</v>
      </c>
      <c r="E125" s="162">
        <f t="shared" si="0"/>
        <v>0</v>
      </c>
      <c r="F125" s="148">
        <f>IF(A125="","",100*E125/(12-COUNTIF(Données!B125:M125,"A")))</f>
        <v>0</v>
      </c>
      <c r="G125" s="161">
        <f>IF(A125="","",COUNTIF(Données!N125:Q125,1))</f>
        <v>0</v>
      </c>
      <c r="H125" s="161">
        <f>IF(A125="","",COUNTIF(Données!R125:T125,1))</f>
        <v>0</v>
      </c>
      <c r="I125" s="161">
        <f>IF(A125="","",COUNTIF(Données!U125:AA125,1))</f>
        <v>0</v>
      </c>
      <c r="J125" s="161">
        <f>IF(A125="","",COUNTIF(Données!AB125:AG125,1))</f>
        <v>0</v>
      </c>
      <c r="K125" s="162">
        <f t="shared" si="1"/>
        <v>0</v>
      </c>
      <c r="L125" s="149">
        <f>IF(A125="","",100*K125/(20-COUNTIF(Données!N125:AG125,"A")))</f>
        <v>0</v>
      </c>
      <c r="M125" s="163">
        <f>IF(A125="","",COUNTIF(Données!B125:AG125,1))</f>
        <v>0</v>
      </c>
      <c r="N125" s="151">
        <f>IF(A125="","",100*M125/(32-COUNTIF(Données!B125:AG125,"A")))</f>
        <v>0</v>
      </c>
    </row>
    <row r="126" spans="1:14" ht="15.75">
      <c r="A126" s="152">
        <f>IF(Données!A126="","",Données!A126)</f>
        <v>0</v>
      </c>
      <c r="B126" s="153">
        <f>IF(A126="","",COUNTIF(Données!B126:C126,1))</f>
        <v>0</v>
      </c>
      <c r="C126" s="164">
        <f>IF(A126="","",COUNTIF(Données!D126:I126,1))</f>
        <v>0</v>
      </c>
      <c r="D126" s="164">
        <f>IF(A126="","",COUNTIF(Données!J126:M126,1))</f>
        <v>0</v>
      </c>
      <c r="E126" s="165">
        <f t="shared" si="0"/>
        <v>0</v>
      </c>
      <c r="F126" s="156">
        <f>IF(A126="","",100*E126/(12-COUNTIF(Données!B126:M126,"A")))</f>
        <v>0</v>
      </c>
      <c r="G126" s="166">
        <f>IF(A126="","",COUNTIF(Données!N126:Q126,1))</f>
        <v>0</v>
      </c>
      <c r="H126" s="166">
        <f>IF(A126="","",COUNTIF(Données!R126:T126,1))</f>
        <v>0</v>
      </c>
      <c r="I126" s="166">
        <f>IF(A126="","",COUNTIF(Données!U126:AA126,1))</f>
        <v>0</v>
      </c>
      <c r="J126" s="166">
        <f>IF(A126="","",COUNTIF(Données!AB126:AG126,1))</f>
        <v>0</v>
      </c>
      <c r="K126" s="167">
        <f t="shared" si="1"/>
        <v>0</v>
      </c>
      <c r="L126" s="159">
        <f>IF(A126="","",100*K126/(20-COUNTIF(Données!N126:AG126,"A")))</f>
        <v>0</v>
      </c>
      <c r="M126" s="167">
        <f>IF(A126="","",COUNTIF(Données!B126:AG126,1))</f>
        <v>0</v>
      </c>
      <c r="N126" s="160">
        <f>IF(A126="","",100*M126/(32-COUNTIF(Données!B126:AG126,"A")))</f>
        <v>0</v>
      </c>
    </row>
    <row r="127" spans="1:14" ht="15.75">
      <c r="A127" s="144">
        <f>IF(Données!A127="","",Données!A127)</f>
        <v>0</v>
      </c>
      <c r="B127" s="145">
        <f>IF(A127="","",COUNTIF(Données!B127:C127,1))</f>
        <v>0</v>
      </c>
      <c r="C127" s="161">
        <f>IF(A127="","",COUNTIF(Données!D127:I127,1))</f>
        <v>0</v>
      </c>
      <c r="D127" s="161">
        <f>IF(A127="","",COUNTIF(Données!J127:M127,1))</f>
        <v>0</v>
      </c>
      <c r="E127" s="162">
        <f t="shared" si="0"/>
        <v>0</v>
      </c>
      <c r="F127" s="148">
        <f>IF(A127="","",100*E127/(12-COUNTIF(Données!B127:M127,"A")))</f>
        <v>0</v>
      </c>
      <c r="G127" s="161">
        <f>IF(A127="","",COUNTIF(Données!N127:Q127,1))</f>
        <v>0</v>
      </c>
      <c r="H127" s="161">
        <f>IF(A127="","",COUNTIF(Données!R127:T127,1))</f>
        <v>0</v>
      </c>
      <c r="I127" s="161">
        <f>IF(A127="","",COUNTIF(Données!U127:AA127,1))</f>
        <v>0</v>
      </c>
      <c r="J127" s="161">
        <f>IF(A127="","",COUNTIF(Données!AB127:AG127,1))</f>
        <v>0</v>
      </c>
      <c r="K127" s="162">
        <f t="shared" si="1"/>
        <v>0</v>
      </c>
      <c r="L127" s="149">
        <f>IF(A127="","",100*K127/(20-COUNTIF(Données!N127:AG127,"A")))</f>
        <v>0</v>
      </c>
      <c r="M127" s="163">
        <f>IF(A127="","",COUNTIF(Données!B127:AG127,1))</f>
        <v>0</v>
      </c>
      <c r="N127" s="151">
        <f>IF(A127="","",100*M127/(32-COUNTIF(Données!B127:AG127,"A")))</f>
        <v>0</v>
      </c>
    </row>
    <row r="128" spans="1:14" ht="15.75">
      <c r="A128" s="152">
        <f>IF(Données!A128="","",Données!A128)</f>
        <v>0</v>
      </c>
      <c r="B128" s="153">
        <f>IF(A128="","",COUNTIF(Données!B128:C128,1))</f>
        <v>0</v>
      </c>
      <c r="C128" s="164">
        <f>IF(A128="","",COUNTIF(Données!D128:I128,1))</f>
        <v>0</v>
      </c>
      <c r="D128" s="164">
        <f>IF(A128="","",COUNTIF(Données!J128:M128,1))</f>
        <v>0</v>
      </c>
      <c r="E128" s="165">
        <f t="shared" si="0"/>
        <v>0</v>
      </c>
      <c r="F128" s="156">
        <f>IF(A128="","",100*E128/(12-COUNTIF(Données!B128:M128,"A")))</f>
        <v>0</v>
      </c>
      <c r="G128" s="166">
        <f>IF(A128="","",COUNTIF(Données!N128:Q128,1))</f>
        <v>0</v>
      </c>
      <c r="H128" s="166">
        <f>IF(A128="","",COUNTIF(Données!R128:T128,1))</f>
        <v>0</v>
      </c>
      <c r="I128" s="166">
        <f>IF(A128="","",COUNTIF(Données!U128:AA128,1))</f>
        <v>0</v>
      </c>
      <c r="J128" s="166">
        <f>IF(A128="","",COUNTIF(Données!AB128:AG128,1))</f>
        <v>0</v>
      </c>
      <c r="K128" s="167">
        <f t="shared" si="1"/>
        <v>0</v>
      </c>
      <c r="L128" s="159">
        <f>IF(A128="","",100*K128/(20-COUNTIF(Données!N128:AG128,"A")))</f>
        <v>0</v>
      </c>
      <c r="M128" s="167">
        <f>IF(A128="","",COUNTIF(Données!B128:AG128,1))</f>
        <v>0</v>
      </c>
      <c r="N128" s="160">
        <f>IF(A128="","",100*M128/(32-COUNTIF(Données!B128:AG128,"A")))</f>
        <v>0</v>
      </c>
    </row>
    <row r="129" spans="1:14" ht="15.75">
      <c r="A129" s="144">
        <f>IF(Données!A129="","",Données!A129)</f>
        <v>0</v>
      </c>
      <c r="B129" s="145">
        <f>IF(A129="","",COUNTIF(Données!B129:C129,1))</f>
        <v>0</v>
      </c>
      <c r="C129" s="161">
        <f>IF(A129="","",COUNTIF(Données!D129:I129,1))</f>
        <v>0</v>
      </c>
      <c r="D129" s="161">
        <f>IF(A129="","",COUNTIF(Données!J129:M129,1))</f>
        <v>0</v>
      </c>
      <c r="E129" s="162">
        <f t="shared" si="0"/>
        <v>0</v>
      </c>
      <c r="F129" s="148">
        <f>IF(A129="","",100*E129/(12-COUNTIF(Données!B129:M129,"A")))</f>
        <v>0</v>
      </c>
      <c r="G129" s="161">
        <f>IF(A129="","",COUNTIF(Données!N129:Q129,1))</f>
        <v>0</v>
      </c>
      <c r="H129" s="161">
        <f>IF(A129="","",COUNTIF(Données!R129:T129,1))</f>
        <v>0</v>
      </c>
      <c r="I129" s="161">
        <f>IF(A129="","",COUNTIF(Données!U129:AA129,1))</f>
        <v>0</v>
      </c>
      <c r="J129" s="161">
        <f>IF(A129="","",COUNTIF(Données!AB129:AG129,1))</f>
        <v>0</v>
      </c>
      <c r="K129" s="162">
        <f t="shared" si="1"/>
        <v>0</v>
      </c>
      <c r="L129" s="149">
        <f>IF(A129="","",100*K129/(20-COUNTIF(Données!N129:AG129,"A")))</f>
        <v>0</v>
      </c>
      <c r="M129" s="163">
        <f>IF(A129="","",COUNTIF(Données!B129:AG129,1))</f>
        <v>0</v>
      </c>
      <c r="N129" s="151">
        <f>IF(A129="","",100*M129/(32-COUNTIF(Données!B129:AG129,"A")))</f>
        <v>0</v>
      </c>
    </row>
    <row r="130" spans="1:14" ht="15.75">
      <c r="A130" s="152">
        <f>IF(Données!A130="","",Données!A130)</f>
        <v>0</v>
      </c>
      <c r="B130" s="153">
        <f>IF(A130="","",COUNTIF(Données!B130:C130,1))</f>
        <v>0</v>
      </c>
      <c r="C130" s="164">
        <f>IF(A130="","",COUNTIF(Données!D130:I130,1))</f>
        <v>0</v>
      </c>
      <c r="D130" s="164">
        <f>IF(A130="","",COUNTIF(Données!J130:M130,1))</f>
        <v>0</v>
      </c>
      <c r="E130" s="165">
        <f t="shared" si="0"/>
        <v>0</v>
      </c>
      <c r="F130" s="156">
        <f>IF(A130="","",100*E130/(12-COUNTIF(Données!B130:M130,"A")))</f>
        <v>0</v>
      </c>
      <c r="G130" s="166">
        <f>IF(A130="","",COUNTIF(Données!N130:Q130,1))</f>
        <v>0</v>
      </c>
      <c r="H130" s="166">
        <f>IF(A130="","",COUNTIF(Données!R130:T130,1))</f>
        <v>0</v>
      </c>
      <c r="I130" s="166">
        <f>IF(A130="","",COUNTIF(Données!U130:AA130,1))</f>
        <v>0</v>
      </c>
      <c r="J130" s="166">
        <f>IF(A130="","",COUNTIF(Données!AB130:AG130,1))</f>
        <v>0</v>
      </c>
      <c r="K130" s="167">
        <f t="shared" si="1"/>
        <v>0</v>
      </c>
      <c r="L130" s="159">
        <f>IF(A130="","",100*K130/(20-COUNTIF(Données!N130:AG130,"A")))</f>
        <v>0</v>
      </c>
      <c r="M130" s="167">
        <f>IF(A130="","",COUNTIF(Données!B130:AG130,1))</f>
        <v>0</v>
      </c>
      <c r="N130" s="160">
        <f>IF(A130="","",100*M130/(32-COUNTIF(Données!B130:AG130,"A")))</f>
        <v>0</v>
      </c>
    </row>
    <row r="131" spans="1:14" ht="15.75">
      <c r="A131" s="144">
        <f>IF(Données!A131="","",Données!A131)</f>
        <v>0</v>
      </c>
      <c r="B131" s="145">
        <f>IF(A131="","",COUNTIF(Données!B131:C131,1))</f>
        <v>0</v>
      </c>
      <c r="C131" s="161">
        <f>IF(A131="","",COUNTIF(Données!D131:I131,1))</f>
        <v>0</v>
      </c>
      <c r="D131" s="161">
        <f>IF(A131="","",COUNTIF(Données!J131:M131,1))</f>
        <v>0</v>
      </c>
      <c r="E131" s="162">
        <f t="shared" si="0"/>
        <v>0</v>
      </c>
      <c r="F131" s="148">
        <f>IF(A131="","",100*E131/(12-COUNTIF(Données!B131:M131,"A")))</f>
        <v>0</v>
      </c>
      <c r="G131" s="161">
        <f>IF(A131="","",COUNTIF(Données!N131:Q131,1))</f>
        <v>0</v>
      </c>
      <c r="H131" s="161">
        <f>IF(A131="","",COUNTIF(Données!R131:T131,1))</f>
        <v>0</v>
      </c>
      <c r="I131" s="161">
        <f>IF(A131="","",COUNTIF(Données!U131:AA131,1))</f>
        <v>0</v>
      </c>
      <c r="J131" s="161">
        <f>IF(A131="","",COUNTIF(Données!AB131:AG131,1))</f>
        <v>0</v>
      </c>
      <c r="K131" s="162">
        <f t="shared" si="1"/>
        <v>0</v>
      </c>
      <c r="L131" s="149">
        <f>IF(A131="","",100*K131/(20-COUNTIF(Données!N131:AG131,"A")))</f>
        <v>0</v>
      </c>
      <c r="M131" s="163">
        <f>IF(A131="","",COUNTIF(Données!B131:AG131,1))</f>
        <v>0</v>
      </c>
      <c r="N131" s="151">
        <f>IF(A131="","",100*M131/(32-COUNTIF(Données!B131:AG131,"A")))</f>
        <v>0</v>
      </c>
    </row>
    <row r="132" spans="1:14" ht="15.75">
      <c r="A132" s="152">
        <f>IF(Données!A132="","",Données!A132)</f>
        <v>0</v>
      </c>
      <c r="B132" s="153">
        <f>IF(A132="","",COUNTIF(Données!B132:C132,1))</f>
        <v>0</v>
      </c>
      <c r="C132" s="164">
        <f>IF(A132="","",COUNTIF(Données!D132:I132,1))</f>
        <v>0</v>
      </c>
      <c r="D132" s="164">
        <f>IF(A132="","",COUNTIF(Données!J132:M132,1))</f>
        <v>0</v>
      </c>
      <c r="E132" s="165">
        <f t="shared" si="0"/>
        <v>0</v>
      </c>
      <c r="F132" s="156">
        <f>IF(A132="","",100*E132/(12-COUNTIF(Données!B132:M132,"A")))</f>
        <v>0</v>
      </c>
      <c r="G132" s="166">
        <f>IF(A132="","",COUNTIF(Données!N132:Q132,1))</f>
        <v>0</v>
      </c>
      <c r="H132" s="166">
        <f>IF(A132="","",COUNTIF(Données!R132:T132,1))</f>
        <v>0</v>
      </c>
      <c r="I132" s="166">
        <f>IF(A132="","",COUNTIF(Données!U132:AA132,1))</f>
        <v>0</v>
      </c>
      <c r="J132" s="166">
        <f>IF(A132="","",COUNTIF(Données!AB132:AG132,1))</f>
        <v>0</v>
      </c>
      <c r="K132" s="167">
        <f t="shared" si="1"/>
        <v>0</v>
      </c>
      <c r="L132" s="159">
        <f>IF(A132="","",100*K132/(20-COUNTIF(Données!N132:AG132,"A")))</f>
        <v>0</v>
      </c>
      <c r="M132" s="167">
        <f>IF(A132="","",COUNTIF(Données!B132:AG132,1))</f>
        <v>0</v>
      </c>
      <c r="N132" s="160">
        <f>IF(A132="","",100*M132/(32-COUNTIF(Données!B132:AG132,"A")))</f>
        <v>0</v>
      </c>
    </row>
    <row r="133" spans="1:14" ht="15.75">
      <c r="A133" s="144">
        <f>IF(Données!A133="","",Données!A133)</f>
        <v>0</v>
      </c>
      <c r="B133" s="145">
        <f>IF(A133="","",COUNTIF(Données!B133:C133,1))</f>
        <v>0</v>
      </c>
      <c r="C133" s="161">
        <f>IF(A133="","",COUNTIF(Données!D133:I133,1))</f>
        <v>0</v>
      </c>
      <c r="D133" s="161">
        <f>IF(A133="","",COUNTIF(Données!J133:M133,1))</f>
        <v>0</v>
      </c>
      <c r="E133" s="162">
        <f t="shared" si="0"/>
        <v>0</v>
      </c>
      <c r="F133" s="148">
        <f>IF(A133="","",100*E133/(12-COUNTIF(Données!B133:M133,"A")))</f>
        <v>0</v>
      </c>
      <c r="G133" s="161">
        <f>IF(A133="","",COUNTIF(Données!N133:Q133,1))</f>
        <v>0</v>
      </c>
      <c r="H133" s="161">
        <f>IF(A133="","",COUNTIF(Données!R133:T133,1))</f>
        <v>0</v>
      </c>
      <c r="I133" s="161">
        <f>IF(A133="","",COUNTIF(Données!U133:AA133,1))</f>
        <v>0</v>
      </c>
      <c r="J133" s="161">
        <f>IF(A133="","",COUNTIF(Données!AB133:AG133,1))</f>
        <v>0</v>
      </c>
      <c r="K133" s="162">
        <f t="shared" si="1"/>
        <v>0</v>
      </c>
      <c r="L133" s="149">
        <f>IF(A133="","",100*K133/(20-COUNTIF(Données!N133:AG133,"A")))</f>
        <v>0</v>
      </c>
      <c r="M133" s="163">
        <f>IF(A133="","",COUNTIF(Données!B133:AG133,1))</f>
        <v>0</v>
      </c>
      <c r="N133" s="151">
        <f>IF(A133="","",100*M133/(32-COUNTIF(Données!B133:AG133,"A")))</f>
        <v>0</v>
      </c>
    </row>
    <row r="134" spans="1:14" ht="15.75">
      <c r="A134" s="152">
        <f>IF(Données!A134="","",Données!A134)</f>
        <v>0</v>
      </c>
      <c r="B134" s="153">
        <f>IF(A134="","",COUNTIF(Données!B134:C134,1))</f>
        <v>0</v>
      </c>
      <c r="C134" s="164">
        <f>IF(A134="","",COUNTIF(Données!D134:I134,1))</f>
        <v>0</v>
      </c>
      <c r="D134" s="164">
        <f>IF(A134="","",COUNTIF(Données!J134:M134,1))</f>
        <v>0</v>
      </c>
      <c r="E134" s="165">
        <f t="shared" si="0"/>
        <v>0</v>
      </c>
      <c r="F134" s="156">
        <f>IF(A134="","",100*E134/(12-COUNTIF(Données!B134:M134,"A")))</f>
        <v>0</v>
      </c>
      <c r="G134" s="166">
        <f>IF(A134="","",COUNTIF(Données!N134:Q134,1))</f>
        <v>0</v>
      </c>
      <c r="H134" s="166">
        <f>IF(A134="","",COUNTIF(Données!R134:T134,1))</f>
        <v>0</v>
      </c>
      <c r="I134" s="166">
        <f>IF(A134="","",COUNTIF(Données!U134:AA134,1))</f>
        <v>0</v>
      </c>
      <c r="J134" s="166">
        <f>IF(A134="","",COUNTIF(Données!AB134:AG134,1))</f>
        <v>0</v>
      </c>
      <c r="K134" s="167">
        <f t="shared" si="1"/>
        <v>0</v>
      </c>
      <c r="L134" s="159">
        <f>IF(A134="","",100*K134/(20-COUNTIF(Données!N134:AG134,"A")))</f>
        <v>0</v>
      </c>
      <c r="M134" s="167">
        <f>IF(A134="","",COUNTIF(Données!B134:AG134,1))</f>
        <v>0</v>
      </c>
      <c r="N134" s="160">
        <f>IF(A134="","",100*M134/(32-COUNTIF(Données!B134:AG134,"A")))</f>
        <v>0</v>
      </c>
    </row>
    <row r="135" spans="1:14" ht="15.75">
      <c r="A135" s="144">
        <f>IF(Données!A135="","",Données!A135)</f>
        <v>0</v>
      </c>
      <c r="B135" s="145">
        <f>IF(A135="","",COUNTIF(Données!B135:C135,1))</f>
        <v>0</v>
      </c>
      <c r="C135" s="161">
        <f>IF(A135="","",COUNTIF(Données!D135:I135,1))</f>
        <v>0</v>
      </c>
      <c r="D135" s="161">
        <f>IF(A135="","",COUNTIF(Données!J135:M135,1))</f>
        <v>0</v>
      </c>
      <c r="E135" s="162">
        <f t="shared" si="0"/>
        <v>0</v>
      </c>
      <c r="F135" s="148">
        <f>IF(A135="","",100*E135/(12-COUNTIF(Données!B135:M135,"A")))</f>
        <v>0</v>
      </c>
      <c r="G135" s="161">
        <f>IF(A135="","",COUNTIF(Données!N135:Q135,1))</f>
        <v>0</v>
      </c>
      <c r="H135" s="161">
        <f>IF(A135="","",COUNTIF(Données!R135:T135,1))</f>
        <v>0</v>
      </c>
      <c r="I135" s="161">
        <f>IF(A135="","",COUNTIF(Données!U135:AA135,1))</f>
        <v>0</v>
      </c>
      <c r="J135" s="161">
        <f>IF(A135="","",COUNTIF(Données!AB135:AG135,1))</f>
        <v>0</v>
      </c>
      <c r="K135" s="162">
        <f t="shared" si="1"/>
        <v>0</v>
      </c>
      <c r="L135" s="149">
        <f>IF(A135="","",100*K135/(20-COUNTIF(Données!N135:AG135,"A")))</f>
        <v>0</v>
      </c>
      <c r="M135" s="163">
        <f>IF(A135="","",COUNTIF(Données!B135:AG135,1))</f>
        <v>0</v>
      </c>
      <c r="N135" s="151">
        <f>IF(A135="","",100*M135/(32-COUNTIF(Données!B135:AG135,"A")))</f>
        <v>0</v>
      </c>
    </row>
    <row r="136" spans="1:14" ht="15.75">
      <c r="A136" s="152">
        <f>IF(Données!A136="","",Données!A136)</f>
        <v>0</v>
      </c>
      <c r="B136" s="153">
        <f>IF(A136="","",COUNTIF(Données!B136:C136,1))</f>
        <v>0</v>
      </c>
      <c r="C136" s="164">
        <f>IF(A136="","",COUNTIF(Données!D136:I136,1))</f>
        <v>0</v>
      </c>
      <c r="D136" s="164">
        <f>IF(A136="","",COUNTIF(Données!J136:M136,1))</f>
        <v>0</v>
      </c>
      <c r="E136" s="165">
        <f t="shared" si="0"/>
        <v>0</v>
      </c>
      <c r="F136" s="156">
        <f>IF(A136="","",100*E136/(12-COUNTIF(Données!B136:M136,"A")))</f>
        <v>0</v>
      </c>
      <c r="G136" s="166">
        <f>IF(A136="","",COUNTIF(Données!N136:Q136,1))</f>
        <v>0</v>
      </c>
      <c r="H136" s="166">
        <f>IF(A136="","",COUNTIF(Données!R136:T136,1))</f>
        <v>0</v>
      </c>
      <c r="I136" s="166">
        <f>IF(A136="","",COUNTIF(Données!U136:AA136,1))</f>
        <v>0</v>
      </c>
      <c r="J136" s="166">
        <f>IF(A136="","",COUNTIF(Données!AB136:AG136,1))</f>
        <v>0</v>
      </c>
      <c r="K136" s="167">
        <f t="shared" si="1"/>
        <v>0</v>
      </c>
      <c r="L136" s="159">
        <f>IF(A136="","",100*K136/(20-COUNTIF(Données!N136:AG136,"A")))</f>
        <v>0</v>
      </c>
      <c r="M136" s="167">
        <f>IF(A136="","",COUNTIF(Données!B136:AG136,1))</f>
        <v>0</v>
      </c>
      <c r="N136" s="160">
        <f>IF(A136="","",100*M136/(32-COUNTIF(Données!B136:AG136,"A")))</f>
        <v>0</v>
      </c>
    </row>
    <row r="137" spans="1:14" ht="15.75">
      <c r="A137" s="144">
        <f>IF(Données!A137="","",Données!A137)</f>
        <v>0</v>
      </c>
      <c r="B137" s="145">
        <f>IF(A137="","",COUNTIF(Données!B137:C137,1))</f>
        <v>0</v>
      </c>
      <c r="C137" s="161">
        <f>IF(A137="","",COUNTIF(Données!D137:I137,1))</f>
        <v>0</v>
      </c>
      <c r="D137" s="161">
        <f>IF(A137="","",COUNTIF(Données!J137:M137,1))</f>
        <v>0</v>
      </c>
      <c r="E137" s="162">
        <f t="shared" si="0"/>
        <v>0</v>
      </c>
      <c r="F137" s="148">
        <f>IF(A137="","",100*E137/(12-COUNTIF(Données!B137:M137,"A")))</f>
        <v>0</v>
      </c>
      <c r="G137" s="161">
        <f>IF(A137="","",COUNTIF(Données!N137:Q137,1))</f>
        <v>0</v>
      </c>
      <c r="H137" s="161">
        <f>IF(A137="","",COUNTIF(Données!R137:T137,1))</f>
        <v>0</v>
      </c>
      <c r="I137" s="161">
        <f>IF(A137="","",COUNTIF(Données!U137:AA137,1))</f>
        <v>0</v>
      </c>
      <c r="J137" s="161">
        <f>IF(A137="","",COUNTIF(Données!AB137:AG137,1))</f>
        <v>0</v>
      </c>
      <c r="K137" s="162">
        <f t="shared" si="1"/>
        <v>0</v>
      </c>
      <c r="L137" s="149">
        <f>IF(A137="","",100*K137/(20-COUNTIF(Données!N137:AG137,"A")))</f>
        <v>0</v>
      </c>
      <c r="M137" s="163">
        <f>IF(A137="","",COUNTIF(Données!B137:AG137,1))</f>
        <v>0</v>
      </c>
      <c r="N137" s="151">
        <f>IF(A137="","",100*M137/(32-COUNTIF(Données!B137:AG137,"A")))</f>
        <v>0</v>
      </c>
    </row>
    <row r="138" spans="1:14" ht="15.75">
      <c r="A138" s="152">
        <f>IF(Données!A138="","",Données!A138)</f>
        <v>0</v>
      </c>
      <c r="B138" s="153">
        <f>IF(A138="","",COUNTIF(Données!B138:C138,1))</f>
        <v>0</v>
      </c>
      <c r="C138" s="164">
        <f>IF(A138="","",COUNTIF(Données!D138:I138,1))</f>
        <v>0</v>
      </c>
      <c r="D138" s="164">
        <f>IF(A138="","",COUNTIF(Données!J138:M138,1))</f>
        <v>0</v>
      </c>
      <c r="E138" s="165">
        <f t="shared" si="0"/>
        <v>0</v>
      </c>
      <c r="F138" s="156">
        <f>IF(A138="","",100*E138/(12-COUNTIF(Données!B138:M138,"A")))</f>
        <v>0</v>
      </c>
      <c r="G138" s="166">
        <f>IF(A138="","",COUNTIF(Données!N138:Q138,1))</f>
        <v>0</v>
      </c>
      <c r="H138" s="166">
        <f>IF(A138="","",COUNTIF(Données!R138:T138,1))</f>
        <v>0</v>
      </c>
      <c r="I138" s="166">
        <f>IF(A138="","",COUNTIF(Données!U138:AA138,1))</f>
        <v>0</v>
      </c>
      <c r="J138" s="166">
        <f>IF(A138="","",COUNTIF(Données!AB138:AG138,1))</f>
        <v>0</v>
      </c>
      <c r="K138" s="167">
        <f t="shared" si="1"/>
        <v>0</v>
      </c>
      <c r="L138" s="159">
        <f>IF(A138="","",100*K138/(20-COUNTIF(Données!N138:AG138,"A")))</f>
        <v>0</v>
      </c>
      <c r="M138" s="167">
        <f>IF(A138="","",COUNTIF(Données!B138:AG138,1))</f>
        <v>0</v>
      </c>
      <c r="N138" s="160">
        <f>IF(A138="","",100*M138/(32-COUNTIF(Données!B138:AG138,"A")))</f>
        <v>0</v>
      </c>
    </row>
    <row r="139" spans="1:14" ht="15.75">
      <c r="A139" s="144">
        <f>IF(Données!A139="","",Données!A139)</f>
        <v>0</v>
      </c>
      <c r="B139" s="145">
        <f>IF(A139="","",COUNTIF(Données!B139:C139,1))</f>
        <v>0</v>
      </c>
      <c r="C139" s="161">
        <f>IF(A139="","",COUNTIF(Données!D139:I139,1))</f>
        <v>0</v>
      </c>
      <c r="D139" s="161">
        <f>IF(A139="","",COUNTIF(Données!J139:M139,1))</f>
        <v>0</v>
      </c>
      <c r="E139" s="162">
        <f t="shared" si="0"/>
        <v>0</v>
      </c>
      <c r="F139" s="148">
        <f>IF(A139="","",100*E139/(12-COUNTIF(Données!B139:M139,"A")))</f>
        <v>0</v>
      </c>
      <c r="G139" s="161">
        <f>IF(A139="","",COUNTIF(Données!N139:Q139,1))</f>
        <v>0</v>
      </c>
      <c r="H139" s="161">
        <f>IF(A139="","",COUNTIF(Données!R139:T139,1))</f>
        <v>0</v>
      </c>
      <c r="I139" s="161">
        <f>IF(A139="","",COUNTIF(Données!U139:AA139,1))</f>
        <v>0</v>
      </c>
      <c r="J139" s="161">
        <f>IF(A139="","",COUNTIF(Données!AB139:AG139,1))</f>
        <v>0</v>
      </c>
      <c r="K139" s="162">
        <f t="shared" si="1"/>
        <v>0</v>
      </c>
      <c r="L139" s="149">
        <f>IF(A139="","",100*K139/(20-COUNTIF(Données!N139:AG139,"A")))</f>
        <v>0</v>
      </c>
      <c r="M139" s="163">
        <f>IF(A139="","",COUNTIF(Données!B139:AG139,1))</f>
        <v>0</v>
      </c>
      <c r="N139" s="151">
        <f>IF(A139="","",100*M139/(32-COUNTIF(Données!B139:AG139,"A")))</f>
        <v>0</v>
      </c>
    </row>
    <row r="140" spans="1:14" ht="15.75">
      <c r="A140" s="152">
        <f>IF(Données!A140="","",Données!A140)</f>
        <v>0</v>
      </c>
      <c r="B140" s="153">
        <f>IF(A140="","",COUNTIF(Données!B140:C140,1))</f>
        <v>0</v>
      </c>
      <c r="C140" s="164">
        <f>IF(A140="","",COUNTIF(Données!D140:I140,1))</f>
        <v>0</v>
      </c>
      <c r="D140" s="164">
        <f>IF(A140="","",COUNTIF(Données!J140:M140,1))</f>
        <v>0</v>
      </c>
      <c r="E140" s="165">
        <f t="shared" si="0"/>
        <v>0</v>
      </c>
      <c r="F140" s="156">
        <f>IF(A140="","",100*E140/(12-COUNTIF(Données!B140:M140,"A")))</f>
        <v>0</v>
      </c>
      <c r="G140" s="166">
        <f>IF(A140="","",COUNTIF(Données!N140:Q140,1))</f>
        <v>0</v>
      </c>
      <c r="H140" s="166">
        <f>IF(A140="","",COUNTIF(Données!R140:T140,1))</f>
        <v>0</v>
      </c>
      <c r="I140" s="166">
        <f>IF(A140="","",COUNTIF(Données!U140:AA140,1))</f>
        <v>0</v>
      </c>
      <c r="J140" s="166">
        <f>IF(A140="","",COUNTIF(Données!AB140:AG140,1))</f>
        <v>0</v>
      </c>
      <c r="K140" s="167">
        <f t="shared" si="1"/>
        <v>0</v>
      </c>
      <c r="L140" s="159">
        <f>IF(A140="","",100*K140/(20-COUNTIF(Données!N140:AG140,"A")))</f>
        <v>0</v>
      </c>
      <c r="M140" s="167">
        <f>IF(A140="","",COUNTIF(Données!B140:AG140,1))</f>
        <v>0</v>
      </c>
      <c r="N140" s="160">
        <f>IF(A140="","",100*M140/(32-COUNTIF(Données!B140:AG140,"A")))</f>
        <v>0</v>
      </c>
    </row>
    <row r="141" spans="1:14" ht="15.75">
      <c r="A141" s="144">
        <f>IF(Données!A141="","",Données!A141)</f>
        <v>0</v>
      </c>
      <c r="B141" s="145">
        <f>IF(A141="","",COUNTIF(Données!B141:C141,1))</f>
        <v>0</v>
      </c>
      <c r="C141" s="161">
        <f>IF(A141="","",COUNTIF(Données!D141:I141,1))</f>
        <v>0</v>
      </c>
      <c r="D141" s="161">
        <f>IF(A141="","",COUNTIF(Données!J141:M141,1))</f>
        <v>0</v>
      </c>
      <c r="E141" s="162">
        <f t="shared" si="0"/>
        <v>0</v>
      </c>
      <c r="F141" s="148">
        <f>IF(A141="","",100*E141/(12-COUNTIF(Données!B141:M141,"A")))</f>
        <v>0</v>
      </c>
      <c r="G141" s="161">
        <f>IF(A141="","",COUNTIF(Données!N141:Q141,1))</f>
        <v>0</v>
      </c>
      <c r="H141" s="161">
        <f>IF(A141="","",COUNTIF(Données!R141:T141,1))</f>
        <v>0</v>
      </c>
      <c r="I141" s="161">
        <f>IF(A141="","",COUNTIF(Données!U141:AA141,1))</f>
        <v>0</v>
      </c>
      <c r="J141" s="161">
        <f>IF(A141="","",COUNTIF(Données!AB141:AG141,1))</f>
        <v>0</v>
      </c>
      <c r="K141" s="162">
        <f t="shared" si="1"/>
        <v>0</v>
      </c>
      <c r="L141" s="149">
        <f>IF(A141="","",100*K141/(20-COUNTIF(Données!N141:AG141,"A")))</f>
        <v>0</v>
      </c>
      <c r="M141" s="163">
        <f>IF(A141="","",COUNTIF(Données!B141:AG141,1))</f>
        <v>0</v>
      </c>
      <c r="N141" s="151">
        <f>IF(A141="","",100*M141/(32-COUNTIF(Données!B141:AG141,"A")))</f>
        <v>0</v>
      </c>
    </row>
    <row r="142" spans="1:14" ht="15.75">
      <c r="A142" s="152">
        <f>IF(Données!A142="","",Données!A142)</f>
        <v>0</v>
      </c>
      <c r="B142" s="153">
        <f>IF(A142="","",COUNTIF(Données!B142:C142,1))</f>
        <v>0</v>
      </c>
      <c r="C142" s="164">
        <f>IF(A142="","",COUNTIF(Données!D142:I142,1))</f>
        <v>0</v>
      </c>
      <c r="D142" s="164">
        <f>IF(A142="","",COUNTIF(Données!J142:M142,1))</f>
        <v>0</v>
      </c>
      <c r="E142" s="165">
        <f t="shared" si="0"/>
        <v>0</v>
      </c>
      <c r="F142" s="156">
        <f>IF(A142="","",100*E142/(12-COUNTIF(Données!B142:M142,"A")))</f>
        <v>0</v>
      </c>
      <c r="G142" s="166">
        <f>IF(A142="","",COUNTIF(Données!N142:Q142,1))</f>
        <v>0</v>
      </c>
      <c r="H142" s="166">
        <f>IF(A142="","",COUNTIF(Données!R142:T142,1))</f>
        <v>0</v>
      </c>
      <c r="I142" s="166">
        <f>IF(A142="","",COUNTIF(Données!U142:AA142,1))</f>
        <v>0</v>
      </c>
      <c r="J142" s="166">
        <f>IF(A142="","",COUNTIF(Données!AB142:AG142,1))</f>
        <v>0</v>
      </c>
      <c r="K142" s="167">
        <f t="shared" si="1"/>
        <v>0</v>
      </c>
      <c r="L142" s="159">
        <f>IF(A142="","",100*K142/(20-COUNTIF(Données!N142:AG142,"A")))</f>
        <v>0</v>
      </c>
      <c r="M142" s="167">
        <f>IF(A142="","",COUNTIF(Données!B142:AG142,1))</f>
        <v>0</v>
      </c>
      <c r="N142" s="160">
        <f>IF(A142="","",100*M142/(32-COUNTIF(Données!B142:AG142,"A")))</f>
        <v>0</v>
      </c>
    </row>
    <row r="143" spans="1:14" ht="15.75">
      <c r="A143" s="144">
        <f>IF(Données!A143="","",Données!A143)</f>
        <v>0</v>
      </c>
      <c r="B143" s="145">
        <f>IF(A143="","",COUNTIF(Données!B143:C143,1))</f>
        <v>0</v>
      </c>
      <c r="C143" s="161">
        <f>IF(A143="","",COUNTIF(Données!D143:I143,1))</f>
        <v>0</v>
      </c>
      <c r="D143" s="161">
        <f>IF(A143="","",COUNTIF(Données!J143:M143,1))</f>
        <v>0</v>
      </c>
      <c r="E143" s="162">
        <f t="shared" si="0"/>
        <v>0</v>
      </c>
      <c r="F143" s="148">
        <f>IF(A143="","",100*E143/(12-COUNTIF(Données!B143:M143,"A")))</f>
        <v>0</v>
      </c>
      <c r="G143" s="161">
        <f>IF(A143="","",COUNTIF(Données!N143:Q143,1))</f>
        <v>0</v>
      </c>
      <c r="H143" s="161">
        <f>IF(A143="","",COUNTIF(Données!R143:T143,1))</f>
        <v>0</v>
      </c>
      <c r="I143" s="161">
        <f>IF(A143="","",COUNTIF(Données!U143:AA143,1))</f>
        <v>0</v>
      </c>
      <c r="J143" s="161">
        <f>IF(A143="","",COUNTIF(Données!AB143:AG143,1))</f>
        <v>0</v>
      </c>
      <c r="K143" s="162">
        <f t="shared" si="1"/>
        <v>0</v>
      </c>
      <c r="L143" s="149">
        <f>IF(A143="","",100*K143/(20-COUNTIF(Données!N143:AG143,"A")))</f>
        <v>0</v>
      </c>
      <c r="M143" s="163">
        <f>IF(A143="","",COUNTIF(Données!B143:AG143,1))</f>
        <v>0</v>
      </c>
      <c r="N143" s="151">
        <f>IF(A143="","",100*M143/(32-COUNTIF(Données!B143:AG143,"A")))</f>
        <v>0</v>
      </c>
    </row>
    <row r="144" spans="1:14" ht="15.75">
      <c r="A144" s="152">
        <f>IF(Données!A144="","",Données!A144)</f>
        <v>0</v>
      </c>
      <c r="B144" s="153">
        <f>IF(A144="","",COUNTIF(Données!B144:C144,1))</f>
        <v>0</v>
      </c>
      <c r="C144" s="164">
        <f>IF(A144="","",COUNTIF(Données!D144:I144,1))</f>
        <v>0</v>
      </c>
      <c r="D144" s="164">
        <f>IF(A144="","",COUNTIF(Données!J144:M144,1))</f>
        <v>0</v>
      </c>
      <c r="E144" s="165">
        <f t="shared" si="0"/>
        <v>0</v>
      </c>
      <c r="F144" s="156">
        <f>IF(A144="","",100*E144/(12-COUNTIF(Données!B144:M144,"A")))</f>
        <v>0</v>
      </c>
      <c r="G144" s="166">
        <f>IF(A144="","",COUNTIF(Données!N144:Q144,1))</f>
        <v>0</v>
      </c>
      <c r="H144" s="166">
        <f>IF(A144="","",COUNTIF(Données!R144:T144,1))</f>
        <v>0</v>
      </c>
      <c r="I144" s="166">
        <f>IF(A144="","",COUNTIF(Données!U144:AA144,1))</f>
        <v>0</v>
      </c>
      <c r="J144" s="166">
        <f>IF(A144="","",COUNTIF(Données!AB144:AG144,1))</f>
        <v>0</v>
      </c>
      <c r="K144" s="167">
        <f t="shared" si="1"/>
        <v>0</v>
      </c>
      <c r="L144" s="159">
        <f>IF(A144="","",100*K144/(20-COUNTIF(Données!N144:AG144,"A")))</f>
        <v>0</v>
      </c>
      <c r="M144" s="167">
        <f>IF(A144="","",COUNTIF(Données!B144:AG144,1))</f>
        <v>0</v>
      </c>
      <c r="N144" s="160">
        <f>IF(A144="","",100*M144/(32-COUNTIF(Données!B144:AG144,"A")))</f>
        <v>0</v>
      </c>
    </row>
    <row r="145" spans="1:14" ht="15.75">
      <c r="A145" s="144">
        <f>IF(Données!A145="","",Données!A145)</f>
        <v>0</v>
      </c>
      <c r="B145" s="145">
        <f>IF(A145="","",COUNTIF(Données!B145:C145,1))</f>
        <v>0</v>
      </c>
      <c r="C145" s="161">
        <f>IF(A145="","",COUNTIF(Données!D145:I145,1))</f>
        <v>0</v>
      </c>
      <c r="D145" s="161">
        <f>IF(A145="","",COUNTIF(Données!J145:M145,1))</f>
        <v>0</v>
      </c>
      <c r="E145" s="162">
        <f t="shared" si="0"/>
        <v>0</v>
      </c>
      <c r="F145" s="148">
        <f>IF(A145="","",100*E145/(12-COUNTIF(Données!B145:M145,"A")))</f>
        <v>0</v>
      </c>
      <c r="G145" s="161">
        <f>IF(A145="","",COUNTIF(Données!N145:Q145,1))</f>
        <v>0</v>
      </c>
      <c r="H145" s="161">
        <f>IF(A145="","",COUNTIF(Données!R145:T145,1))</f>
        <v>0</v>
      </c>
      <c r="I145" s="161">
        <f>IF(A145="","",COUNTIF(Données!U145:AA145,1))</f>
        <v>0</v>
      </c>
      <c r="J145" s="161">
        <f>IF(A145="","",COUNTIF(Données!AB145:AG145,1))</f>
        <v>0</v>
      </c>
      <c r="K145" s="162">
        <f t="shared" si="1"/>
        <v>0</v>
      </c>
      <c r="L145" s="149">
        <f>IF(A145="","",100*K145/(20-COUNTIF(Données!N145:AG145,"A")))</f>
        <v>0</v>
      </c>
      <c r="M145" s="163">
        <f>IF(A145="","",COUNTIF(Données!B145:AG145,1))</f>
        <v>0</v>
      </c>
      <c r="N145" s="151">
        <f>IF(A145="","",100*M145/(32-COUNTIF(Données!B145:AG145,"A")))</f>
        <v>0</v>
      </c>
    </row>
    <row r="146" spans="1:14" ht="15.75">
      <c r="A146" s="152">
        <f>IF(Données!A146="","",Données!A146)</f>
        <v>0</v>
      </c>
      <c r="B146" s="153">
        <f>IF(A146="","",COUNTIF(Données!B146:C146,1))</f>
        <v>0</v>
      </c>
      <c r="C146" s="164">
        <f>IF(A146="","",COUNTIF(Données!D146:I146,1))</f>
        <v>0</v>
      </c>
      <c r="D146" s="164">
        <f>IF(A146="","",COUNTIF(Données!J146:M146,1))</f>
        <v>0</v>
      </c>
      <c r="E146" s="165">
        <f t="shared" si="0"/>
        <v>0</v>
      </c>
      <c r="F146" s="156">
        <f>IF(A146="","",100*E146/(12-COUNTIF(Données!B146:M146,"A")))</f>
        <v>0</v>
      </c>
      <c r="G146" s="166">
        <f>IF(A146="","",COUNTIF(Données!N146:Q146,1))</f>
        <v>0</v>
      </c>
      <c r="H146" s="166">
        <f>IF(A146="","",COUNTIF(Données!R146:T146,1))</f>
        <v>0</v>
      </c>
      <c r="I146" s="166">
        <f>IF(A146="","",COUNTIF(Données!U146:AA146,1))</f>
        <v>0</v>
      </c>
      <c r="J146" s="166">
        <f>IF(A146="","",COUNTIF(Données!AB146:AG146,1))</f>
        <v>0</v>
      </c>
      <c r="K146" s="167">
        <f t="shared" si="1"/>
        <v>0</v>
      </c>
      <c r="L146" s="159">
        <f>IF(A146="","",100*K146/(20-COUNTIF(Données!N146:AG146,"A")))</f>
        <v>0</v>
      </c>
      <c r="M146" s="167">
        <f>IF(A146="","",COUNTIF(Données!B146:AG146,1))</f>
        <v>0</v>
      </c>
      <c r="N146" s="160">
        <f>IF(A146="","",100*M146/(32-COUNTIF(Données!B146:AG146,"A")))</f>
        <v>0</v>
      </c>
    </row>
    <row r="147" spans="1:14" ht="15.75">
      <c r="A147" s="144">
        <f>IF(Données!A147="","",Données!A147)</f>
        <v>0</v>
      </c>
      <c r="B147" s="145">
        <f>IF(A147="","",COUNTIF(Données!B147:C147,1))</f>
        <v>0</v>
      </c>
      <c r="C147" s="161">
        <f>IF(A147="","",COUNTIF(Données!D147:I147,1))</f>
        <v>0</v>
      </c>
      <c r="D147" s="161">
        <f>IF(A147="","",COUNTIF(Données!J147:M147,1))</f>
        <v>0</v>
      </c>
      <c r="E147" s="162">
        <f t="shared" si="0"/>
        <v>0</v>
      </c>
      <c r="F147" s="148">
        <f>IF(A147="","",100*E147/(12-COUNTIF(Données!B147:M147,"A")))</f>
        <v>0</v>
      </c>
      <c r="G147" s="161">
        <f>IF(A147="","",COUNTIF(Données!N147:Q147,1))</f>
        <v>0</v>
      </c>
      <c r="H147" s="161">
        <f>IF(A147="","",COUNTIF(Données!R147:T147,1))</f>
        <v>0</v>
      </c>
      <c r="I147" s="161">
        <f>IF(A147="","",COUNTIF(Données!U147:AA147,1))</f>
        <v>0</v>
      </c>
      <c r="J147" s="161">
        <f>IF(A147="","",COUNTIF(Données!AB147:AG147,1))</f>
        <v>0</v>
      </c>
      <c r="K147" s="162">
        <f t="shared" si="1"/>
        <v>0</v>
      </c>
      <c r="L147" s="149">
        <f>IF(A147="","",100*K147/(20-COUNTIF(Données!N147:AG147,"A")))</f>
        <v>0</v>
      </c>
      <c r="M147" s="163">
        <f>IF(A147="","",COUNTIF(Données!B147:AG147,1))</f>
        <v>0</v>
      </c>
      <c r="N147" s="151">
        <f>IF(A147="","",100*M147/(32-COUNTIF(Données!B147:AG147,"A")))</f>
        <v>0</v>
      </c>
    </row>
    <row r="148" spans="1:14" ht="15.75">
      <c r="A148" s="152">
        <f>IF(Données!A148="","",Données!A148)</f>
        <v>0</v>
      </c>
      <c r="B148" s="153">
        <f>IF(A148="","",COUNTIF(Données!B148:C148,1))</f>
        <v>0</v>
      </c>
      <c r="C148" s="164">
        <f>IF(A148="","",COUNTIF(Données!D148:I148,1))</f>
        <v>0</v>
      </c>
      <c r="D148" s="164">
        <f>IF(A148="","",COUNTIF(Données!J148:M148,1))</f>
        <v>0</v>
      </c>
      <c r="E148" s="165">
        <f t="shared" si="0"/>
        <v>0</v>
      </c>
      <c r="F148" s="156">
        <f>IF(A148="","",100*E148/(12-COUNTIF(Données!B148:M148,"A")))</f>
        <v>0</v>
      </c>
      <c r="G148" s="166">
        <f>IF(A148="","",COUNTIF(Données!N148:Q148,1))</f>
        <v>0</v>
      </c>
      <c r="H148" s="166">
        <f>IF(A148="","",COUNTIF(Données!R148:T148,1))</f>
        <v>0</v>
      </c>
      <c r="I148" s="166">
        <f>IF(A148="","",COUNTIF(Données!U148:AA148,1))</f>
        <v>0</v>
      </c>
      <c r="J148" s="166">
        <f>IF(A148="","",COUNTIF(Données!AB148:AG148,1))</f>
        <v>0</v>
      </c>
      <c r="K148" s="167">
        <f t="shared" si="1"/>
        <v>0</v>
      </c>
      <c r="L148" s="159">
        <f>IF(A148="","",100*K148/(20-COUNTIF(Données!N148:AG148,"A")))</f>
        <v>0</v>
      </c>
      <c r="M148" s="167">
        <f>IF(A148="","",COUNTIF(Données!B148:AG148,1))</f>
        <v>0</v>
      </c>
      <c r="N148" s="160">
        <f>IF(A148="","",100*M148/(32-COUNTIF(Données!B148:AG148,"A")))</f>
        <v>0</v>
      </c>
    </row>
    <row r="149" spans="1:14" ht="15.75">
      <c r="A149" s="144">
        <f>IF(Données!A149="","",Données!A149)</f>
        <v>0</v>
      </c>
      <c r="B149" s="145">
        <f>IF(A149="","",COUNTIF(Données!B149:C149,1))</f>
        <v>0</v>
      </c>
      <c r="C149" s="161">
        <f>IF(A149="","",COUNTIF(Données!D149:I149,1))</f>
        <v>0</v>
      </c>
      <c r="D149" s="161">
        <f>IF(A149="","",COUNTIF(Données!J149:M149,1))</f>
        <v>0</v>
      </c>
      <c r="E149" s="162">
        <f t="shared" si="0"/>
        <v>0</v>
      </c>
      <c r="F149" s="148">
        <f>IF(A149="","",100*E149/(12-COUNTIF(Données!B149:M149,"A")))</f>
        <v>0</v>
      </c>
      <c r="G149" s="161">
        <f>IF(A149="","",COUNTIF(Données!N149:Q149,1))</f>
        <v>0</v>
      </c>
      <c r="H149" s="161">
        <f>IF(A149="","",COUNTIF(Données!R149:T149,1))</f>
        <v>0</v>
      </c>
      <c r="I149" s="161">
        <f>IF(A149="","",COUNTIF(Données!U149:AA149,1))</f>
        <v>0</v>
      </c>
      <c r="J149" s="161">
        <f>IF(A149="","",COUNTIF(Données!AB149:AG149,1))</f>
        <v>0</v>
      </c>
      <c r="K149" s="162">
        <f t="shared" si="1"/>
        <v>0</v>
      </c>
      <c r="L149" s="149">
        <f>IF(A149="","",100*K149/(20-COUNTIF(Données!N149:AG149,"A")))</f>
        <v>0</v>
      </c>
      <c r="M149" s="163">
        <f>IF(A149="","",COUNTIF(Données!B149:AG149,1))</f>
        <v>0</v>
      </c>
      <c r="N149" s="151">
        <f>IF(A149="","",100*M149/(32-COUNTIF(Données!B149:AG149,"A")))</f>
        <v>0</v>
      </c>
    </row>
    <row r="150" spans="1:14" ht="15.75">
      <c r="A150" s="152">
        <f>IF(Données!A150="","",Données!A150)</f>
        <v>0</v>
      </c>
      <c r="B150" s="153">
        <f>IF(A150="","",COUNTIF(Données!B150:C150,1))</f>
        <v>0</v>
      </c>
      <c r="C150" s="164">
        <f>IF(A150="","",COUNTIF(Données!D150:I150,1))</f>
        <v>0</v>
      </c>
      <c r="D150" s="164">
        <f>IF(A150="","",COUNTIF(Données!J150:M150,1))</f>
        <v>0</v>
      </c>
      <c r="E150" s="165">
        <f t="shared" si="0"/>
        <v>0</v>
      </c>
      <c r="F150" s="156">
        <f>IF(A150="","",100*E150/(12-COUNTIF(Données!B150:M150,"A")))</f>
        <v>0</v>
      </c>
      <c r="G150" s="166">
        <f>IF(A150="","",COUNTIF(Données!N150:Q150,1))</f>
        <v>0</v>
      </c>
      <c r="H150" s="166">
        <f>IF(A150="","",COUNTIF(Données!R150:T150,1))</f>
        <v>0</v>
      </c>
      <c r="I150" s="166">
        <f>IF(A150="","",COUNTIF(Données!U150:AA150,1))</f>
        <v>0</v>
      </c>
      <c r="J150" s="166">
        <f>IF(A150="","",COUNTIF(Données!AB150:AG150,1))</f>
        <v>0</v>
      </c>
      <c r="K150" s="167">
        <f t="shared" si="1"/>
        <v>0</v>
      </c>
      <c r="L150" s="159">
        <f>IF(A150="","",100*K150/(20-COUNTIF(Données!N150:AG150,"A")))</f>
        <v>0</v>
      </c>
      <c r="M150" s="167">
        <f>IF(A150="","",COUNTIF(Données!B150:AG150,1))</f>
        <v>0</v>
      </c>
      <c r="N150" s="160">
        <f>IF(A150="","",100*M150/(32-COUNTIF(Données!B150:AG150,"A")))</f>
        <v>0</v>
      </c>
    </row>
    <row r="151" spans="1:14" ht="15.75">
      <c r="A151" s="144">
        <f>IF(Données!A151="","",Données!A151)</f>
        <v>0</v>
      </c>
      <c r="B151" s="145">
        <f>IF(A151="","",COUNTIF(Données!B151:C151,1))</f>
        <v>0</v>
      </c>
      <c r="C151" s="161">
        <f>IF(A151="","",COUNTIF(Données!D151:I151,1))</f>
        <v>0</v>
      </c>
      <c r="D151" s="161">
        <f>IF(A151="","",COUNTIF(Données!J151:M151,1))</f>
        <v>0</v>
      </c>
      <c r="E151" s="162">
        <f t="shared" si="0"/>
        <v>0</v>
      </c>
      <c r="F151" s="148">
        <f>IF(A151="","",100*E151/(12-COUNTIF(Données!B151:M151,"A")))</f>
        <v>0</v>
      </c>
      <c r="G151" s="161">
        <f>IF(A151="","",COUNTIF(Données!N151:Q151,1))</f>
        <v>0</v>
      </c>
      <c r="H151" s="161">
        <f>IF(A151="","",COUNTIF(Données!R151:T151,1))</f>
        <v>0</v>
      </c>
      <c r="I151" s="161">
        <f>IF(A151="","",COUNTIF(Données!U151:AA151,1))</f>
        <v>0</v>
      </c>
      <c r="J151" s="161">
        <f>IF(A151="","",COUNTIF(Données!AB151:AG151,1))</f>
        <v>0</v>
      </c>
      <c r="K151" s="162">
        <f t="shared" si="1"/>
        <v>0</v>
      </c>
      <c r="L151" s="149">
        <f>IF(A151="","",100*K151/(20-COUNTIF(Données!N151:AG151,"A")))</f>
        <v>0</v>
      </c>
      <c r="M151" s="163">
        <f>IF(A151="","",COUNTIF(Données!B151:AG151,1))</f>
        <v>0</v>
      </c>
      <c r="N151" s="151">
        <f>IF(A151="","",100*M151/(32-COUNTIF(Données!B151:AG151,"A")))</f>
        <v>0</v>
      </c>
    </row>
    <row r="152" spans="1:14" ht="15.75">
      <c r="A152" s="152">
        <f>IF(Données!A152="","",Données!A152)</f>
        <v>0</v>
      </c>
      <c r="B152" s="153">
        <f>IF(A152="","",COUNTIF(Données!B152:C152,1))</f>
        <v>0</v>
      </c>
      <c r="C152" s="164">
        <f>IF(A152="","",COUNTIF(Données!D152:I152,1))</f>
        <v>0</v>
      </c>
      <c r="D152" s="164">
        <f>IF(A152="","",COUNTIF(Données!J152:M152,1))</f>
        <v>0</v>
      </c>
      <c r="E152" s="165">
        <f t="shared" si="0"/>
        <v>0</v>
      </c>
      <c r="F152" s="156">
        <f>IF(A152="","",100*E152/(12-COUNTIF(Données!B152:M152,"A")))</f>
        <v>0</v>
      </c>
      <c r="G152" s="166">
        <f>IF(A152="","",COUNTIF(Données!N152:Q152,1))</f>
        <v>0</v>
      </c>
      <c r="H152" s="166">
        <f>IF(A152="","",COUNTIF(Données!R152:T152,1))</f>
        <v>0</v>
      </c>
      <c r="I152" s="166">
        <f>IF(A152="","",COUNTIF(Données!U152:AA152,1))</f>
        <v>0</v>
      </c>
      <c r="J152" s="166">
        <f>IF(A152="","",COUNTIF(Données!AB152:AG152,1))</f>
        <v>0</v>
      </c>
      <c r="K152" s="167">
        <f t="shared" si="1"/>
        <v>0</v>
      </c>
      <c r="L152" s="159">
        <f>IF(A152="","",100*K152/(20-COUNTIF(Données!N152:AG152,"A")))</f>
        <v>0</v>
      </c>
      <c r="M152" s="167">
        <f>IF(A152="","",COUNTIF(Données!B152:AG152,1))</f>
        <v>0</v>
      </c>
      <c r="N152" s="160">
        <f>IF(A152="","",100*M152/(32-COUNTIF(Données!B152:AG152,"A")))</f>
        <v>0</v>
      </c>
    </row>
    <row r="153" spans="1:14" ht="15.75">
      <c r="A153" s="144">
        <f>IF(Données!A153="","",Données!A153)</f>
        <v>0</v>
      </c>
      <c r="B153" s="145">
        <f>IF(A153="","",COUNTIF(Données!B153:C153,1))</f>
        <v>0</v>
      </c>
      <c r="C153" s="161">
        <f>IF(A153="","",COUNTIF(Données!D153:I153,1))</f>
        <v>0</v>
      </c>
      <c r="D153" s="161">
        <f>IF(A153="","",COUNTIF(Données!J153:M153,1))</f>
        <v>0</v>
      </c>
      <c r="E153" s="162">
        <f t="shared" si="0"/>
        <v>0</v>
      </c>
      <c r="F153" s="148">
        <f>IF(A153="","",100*E153/(12-COUNTIF(Données!B153:M153,"A")))</f>
        <v>0</v>
      </c>
      <c r="G153" s="161">
        <f>IF(A153="","",COUNTIF(Données!N153:Q153,1))</f>
        <v>0</v>
      </c>
      <c r="H153" s="161">
        <f>IF(A153="","",COUNTIF(Données!R153:T153,1))</f>
        <v>0</v>
      </c>
      <c r="I153" s="161">
        <f>IF(A153="","",COUNTIF(Données!U153:AA153,1))</f>
        <v>0</v>
      </c>
      <c r="J153" s="161">
        <f>IF(A153="","",COUNTIF(Données!AB153:AG153,1))</f>
        <v>0</v>
      </c>
      <c r="K153" s="162">
        <f t="shared" si="1"/>
        <v>0</v>
      </c>
      <c r="L153" s="149">
        <f>IF(A153="","",100*K153/(20-COUNTIF(Données!N153:AG153,"A")))</f>
        <v>0</v>
      </c>
      <c r="M153" s="163">
        <f>IF(A153="","",COUNTIF(Données!B153:AG153,1))</f>
        <v>0</v>
      </c>
      <c r="N153" s="151">
        <f>IF(A153="","",100*M153/(32-COUNTIF(Données!B153:AG153,"A")))</f>
        <v>0</v>
      </c>
    </row>
    <row r="154" spans="1:14" ht="15.75">
      <c r="A154" s="152">
        <f>IF(Données!A154="","",Données!A154)</f>
        <v>0</v>
      </c>
      <c r="B154" s="153">
        <f>IF(A154="","",COUNTIF(Données!B154:C154,1))</f>
        <v>0</v>
      </c>
      <c r="C154" s="164">
        <f>IF(A154="","",COUNTIF(Données!D154:I154,1))</f>
        <v>0</v>
      </c>
      <c r="D154" s="164">
        <f>IF(A154="","",COUNTIF(Données!J154:M154,1))</f>
        <v>0</v>
      </c>
      <c r="E154" s="165">
        <f t="shared" si="0"/>
        <v>0</v>
      </c>
      <c r="F154" s="156">
        <f>IF(A154="","",100*E154/(12-COUNTIF(Données!B154:M154,"A")))</f>
        <v>0</v>
      </c>
      <c r="G154" s="166">
        <f>IF(A154="","",COUNTIF(Données!N154:Q154,1))</f>
        <v>0</v>
      </c>
      <c r="H154" s="166">
        <f>IF(A154="","",COUNTIF(Données!R154:T154,1))</f>
        <v>0</v>
      </c>
      <c r="I154" s="166">
        <f>IF(A154="","",COUNTIF(Données!U154:AA154,1))</f>
        <v>0</v>
      </c>
      <c r="J154" s="166">
        <f>IF(A154="","",COUNTIF(Données!AB154:AG154,1))</f>
        <v>0</v>
      </c>
      <c r="K154" s="167">
        <f t="shared" si="1"/>
        <v>0</v>
      </c>
      <c r="L154" s="159">
        <f>IF(A154="","",100*K154/(20-COUNTIF(Données!N154:AG154,"A")))</f>
        <v>0</v>
      </c>
      <c r="M154" s="167">
        <f>IF(A154="","",COUNTIF(Données!B154:AG154,1))</f>
        <v>0</v>
      </c>
      <c r="N154" s="160">
        <f>IF(A154="","",100*M154/(32-COUNTIF(Données!B154:AG154,"A")))</f>
        <v>0</v>
      </c>
    </row>
    <row r="155" spans="1:14" ht="15.75">
      <c r="A155" s="144">
        <f>IF(Données!A155="","",Données!A155)</f>
        <v>0</v>
      </c>
      <c r="B155" s="145">
        <f>IF(A155="","",COUNTIF(Données!B155:C155,1))</f>
        <v>0</v>
      </c>
      <c r="C155" s="161">
        <f>IF(A155="","",COUNTIF(Données!D155:I155,1))</f>
        <v>0</v>
      </c>
      <c r="D155" s="161">
        <f>IF(A155="","",COUNTIF(Données!J155:M155,1))</f>
        <v>0</v>
      </c>
      <c r="E155" s="162">
        <f t="shared" si="0"/>
        <v>0</v>
      </c>
      <c r="F155" s="148">
        <f>IF(A155="","",100*E155/(12-COUNTIF(Données!B155:M155,"A")))</f>
        <v>0</v>
      </c>
      <c r="G155" s="161">
        <f>IF(A155="","",COUNTIF(Données!N155:Q155,1))</f>
        <v>0</v>
      </c>
      <c r="H155" s="161">
        <f>IF(A155="","",COUNTIF(Données!R155:T155,1))</f>
        <v>0</v>
      </c>
      <c r="I155" s="161">
        <f>IF(A155="","",COUNTIF(Données!U155:AA155,1))</f>
        <v>0</v>
      </c>
      <c r="J155" s="161">
        <f>IF(A155="","",COUNTIF(Données!AB155:AG155,1))</f>
        <v>0</v>
      </c>
      <c r="K155" s="162">
        <f t="shared" si="1"/>
        <v>0</v>
      </c>
      <c r="L155" s="149">
        <f>IF(A155="","",100*K155/(20-COUNTIF(Données!N155:AG155,"A")))</f>
        <v>0</v>
      </c>
      <c r="M155" s="163">
        <f>IF(A155="","",COUNTIF(Données!B155:AG155,1))</f>
        <v>0</v>
      </c>
      <c r="N155" s="151">
        <f>IF(A155="","",100*M155/(32-COUNTIF(Données!B155:AG155,"A")))</f>
        <v>0</v>
      </c>
    </row>
    <row r="156" spans="1:14" ht="15.75">
      <c r="A156" s="152">
        <f>IF(Données!A156="","",Données!A156)</f>
        <v>0</v>
      </c>
      <c r="B156" s="153">
        <f>IF(A156="","",COUNTIF(Données!B156:C156,1))</f>
        <v>0</v>
      </c>
      <c r="C156" s="164">
        <f>IF(A156="","",COUNTIF(Données!D156:I156,1))</f>
        <v>0</v>
      </c>
      <c r="D156" s="164">
        <f>IF(A156="","",COUNTIF(Données!J156:M156,1))</f>
        <v>0</v>
      </c>
      <c r="E156" s="165">
        <f t="shared" si="0"/>
        <v>0</v>
      </c>
      <c r="F156" s="156">
        <f>IF(A156="","",100*E156/(12-COUNTIF(Données!B156:M156,"A")))</f>
        <v>0</v>
      </c>
      <c r="G156" s="166">
        <f>IF(A156="","",COUNTIF(Données!N156:Q156,1))</f>
        <v>0</v>
      </c>
      <c r="H156" s="166">
        <f>IF(A156="","",COUNTIF(Données!R156:T156,1))</f>
        <v>0</v>
      </c>
      <c r="I156" s="166">
        <f>IF(A156="","",COUNTIF(Données!U156:AA156,1))</f>
        <v>0</v>
      </c>
      <c r="J156" s="166">
        <f>IF(A156="","",COUNTIF(Données!AB156:AG156,1))</f>
        <v>0</v>
      </c>
      <c r="K156" s="167">
        <f t="shared" si="1"/>
        <v>0</v>
      </c>
      <c r="L156" s="159">
        <f>IF(A156="","",100*K156/(20-COUNTIF(Données!N156:AG156,"A")))</f>
        <v>0</v>
      </c>
      <c r="M156" s="167">
        <f>IF(A156="","",COUNTIF(Données!B156:AG156,1))</f>
        <v>0</v>
      </c>
      <c r="N156" s="160">
        <f>IF(A156="","",100*M156/(32-COUNTIF(Données!B156:AG156,"A")))</f>
        <v>0</v>
      </c>
    </row>
    <row r="157" spans="1:14" ht="15.75">
      <c r="A157" s="144">
        <f>IF(Données!A157="","",Données!A157)</f>
        <v>0</v>
      </c>
      <c r="B157" s="145">
        <f>IF(A157="","",COUNTIF(Données!B157:C157,1))</f>
        <v>0</v>
      </c>
      <c r="C157" s="161">
        <f>IF(A157="","",COUNTIF(Données!D157:I157,1))</f>
        <v>0</v>
      </c>
      <c r="D157" s="161">
        <f>IF(A157="","",COUNTIF(Données!J157:M157,1))</f>
        <v>0</v>
      </c>
      <c r="E157" s="162">
        <f t="shared" si="0"/>
        <v>0</v>
      </c>
      <c r="F157" s="148">
        <f>IF(A157="","",100*E157/(12-COUNTIF(Données!B157:M157,"A")))</f>
        <v>0</v>
      </c>
      <c r="G157" s="161">
        <f>IF(A157="","",COUNTIF(Données!N157:Q157,1))</f>
        <v>0</v>
      </c>
      <c r="H157" s="161">
        <f>IF(A157="","",COUNTIF(Données!R157:T157,1))</f>
        <v>0</v>
      </c>
      <c r="I157" s="161">
        <f>IF(A157="","",COUNTIF(Données!U157:AA157,1))</f>
        <v>0</v>
      </c>
      <c r="J157" s="161">
        <f>IF(A157="","",COUNTIF(Données!AB157:AG157,1))</f>
        <v>0</v>
      </c>
      <c r="K157" s="162">
        <f t="shared" si="1"/>
        <v>0</v>
      </c>
      <c r="L157" s="149">
        <f>IF(A157="","",100*K157/(20-COUNTIF(Données!N157:AG157,"A")))</f>
        <v>0</v>
      </c>
      <c r="M157" s="163">
        <f>IF(A157="","",COUNTIF(Données!B157:AG157,1))</f>
        <v>0</v>
      </c>
      <c r="N157" s="151">
        <f>IF(A157="","",100*M157/(32-COUNTIF(Données!B157:AG157,"A")))</f>
        <v>0</v>
      </c>
    </row>
    <row r="158" spans="1:14" ht="15.75">
      <c r="A158" s="152">
        <f>IF(Données!A158="","",Données!A158)</f>
        <v>0</v>
      </c>
      <c r="B158" s="153">
        <f>IF(A158="","",COUNTIF(Données!B158:C158,1))</f>
        <v>0</v>
      </c>
      <c r="C158" s="164">
        <f>IF(A158="","",COUNTIF(Données!D158:I158,1))</f>
        <v>0</v>
      </c>
      <c r="D158" s="164">
        <f>IF(A158="","",COUNTIF(Données!J158:M158,1))</f>
        <v>0</v>
      </c>
      <c r="E158" s="165">
        <f t="shared" si="0"/>
        <v>0</v>
      </c>
      <c r="F158" s="156">
        <f>IF(A158="","",100*E158/(12-COUNTIF(Données!B158:M158,"A")))</f>
        <v>0</v>
      </c>
      <c r="G158" s="166">
        <f>IF(A158="","",COUNTIF(Données!N158:Q158,1))</f>
        <v>0</v>
      </c>
      <c r="H158" s="166">
        <f>IF(A158="","",COUNTIF(Données!R158:T158,1))</f>
        <v>0</v>
      </c>
      <c r="I158" s="166">
        <f>IF(A158="","",COUNTIF(Données!U158:AA158,1))</f>
        <v>0</v>
      </c>
      <c r="J158" s="166">
        <f>IF(A158="","",COUNTIF(Données!AB158:AG158,1))</f>
        <v>0</v>
      </c>
      <c r="K158" s="167">
        <f t="shared" si="1"/>
        <v>0</v>
      </c>
      <c r="L158" s="159">
        <f>IF(A158="","",100*K158/(20-COUNTIF(Données!N158:AG158,"A")))</f>
        <v>0</v>
      </c>
      <c r="M158" s="167">
        <f>IF(A158="","",COUNTIF(Données!B158:AG158,1))</f>
        <v>0</v>
      </c>
      <c r="N158" s="160">
        <f>IF(A158="","",100*M158/(32-COUNTIF(Données!B158:AG158,"A")))</f>
        <v>0</v>
      </c>
    </row>
    <row r="159" spans="1:14" ht="32.25" customHeight="1">
      <c r="A159" s="168" t="s">
        <v>41</v>
      </c>
      <c r="B159" s="169" t="e">
        <f>AVERAGE(B9:B158)</f>
        <v>#DIV/0!</v>
      </c>
      <c r="C159" s="169" t="e">
        <f>AVERAGE(C9:C158)</f>
        <v>#DIV/0!</v>
      </c>
      <c r="D159" s="169" t="e">
        <f>AVERAGE(D9:D158)</f>
        <v>#DIV/0!</v>
      </c>
      <c r="E159" s="169" t="e">
        <f>AVERAGE(E9:E158)</f>
        <v>#DIV/0!</v>
      </c>
      <c r="F159" s="169" t="e">
        <f>AVERAGE(F9:F158)</f>
        <v>#DIV/0!</v>
      </c>
      <c r="G159" s="169" t="e">
        <f>AVERAGE(G9:G158)</f>
        <v>#DIV/0!</v>
      </c>
      <c r="H159" s="169" t="e">
        <f>AVERAGE(H9:H158)</f>
        <v>#DIV/0!</v>
      </c>
      <c r="I159" s="169" t="e">
        <f>AVERAGE(I9:I158)</f>
        <v>#DIV/0!</v>
      </c>
      <c r="J159" s="169" t="e">
        <f>AVERAGE(J9:J158)</f>
        <v>#DIV/0!</v>
      </c>
      <c r="K159" s="169" t="e">
        <f>AVERAGE(K9:K158)</f>
        <v>#DIV/0!</v>
      </c>
      <c r="L159" s="169" t="e">
        <f>AVERAGE(L9:L158)</f>
        <v>#DIV/0!</v>
      </c>
      <c r="M159" s="169" t="e">
        <f>AVERAGE(M9:M158)</f>
        <v>#DIV/0!</v>
      </c>
      <c r="N159" s="169" t="e">
        <f>AVERAGE(N9:N158)</f>
        <v>#DIV/0!</v>
      </c>
    </row>
    <row r="160" spans="1:14" s="107" customFormat="1" ht="15.75">
      <c r="A160" s="170" t="s">
        <v>42</v>
      </c>
      <c r="B160" s="170" t="e">
        <f>B159/2</f>
        <v>#DIV/0!</v>
      </c>
      <c r="C160" s="170" t="e">
        <f>C159/6</f>
        <v>#DIV/0!</v>
      </c>
      <c r="D160" s="170" t="e">
        <f>D159/4</f>
        <v>#DIV/0!</v>
      </c>
      <c r="E160" s="170"/>
      <c r="F160" s="170"/>
      <c r="G160" s="170" t="e">
        <f>G159/4</f>
        <v>#DIV/0!</v>
      </c>
      <c r="H160" s="170" t="e">
        <f>H159/3</f>
        <v>#DIV/0!</v>
      </c>
      <c r="I160" s="170" t="e">
        <f>I159/5</f>
        <v>#DIV/0!</v>
      </c>
      <c r="J160" s="170" t="e">
        <f>J159/6</f>
        <v>#DIV/0!</v>
      </c>
      <c r="K160" s="170" t="e">
        <f>K159/18</f>
        <v>#DIV/0!</v>
      </c>
      <c r="L160" s="170"/>
      <c r="M160" s="170"/>
      <c r="N160" s="170"/>
    </row>
    <row r="161" s="54" customFormat="1" ht="15" hidden="1"/>
    <row r="162" s="54" customFormat="1" ht="15" hidden="1"/>
    <row r="163" s="54" customFormat="1" ht="15" hidden="1"/>
    <row r="164" spans="2:14" s="54" customFormat="1" ht="33" hidden="1">
      <c r="B164" s="58" t="s">
        <v>1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</row>
    <row r="165" spans="2:14" s="54" customFormat="1" ht="18.75" hidden="1">
      <c r="B165" s="59" t="s">
        <v>3</v>
      </c>
      <c r="C165" s="59"/>
      <c r="D165" s="59"/>
      <c r="E165" s="59"/>
      <c r="F165" s="59"/>
      <c r="G165" s="60" t="s">
        <v>4</v>
      </c>
      <c r="H165" s="60"/>
      <c r="I165" s="60"/>
      <c r="J165" s="60"/>
      <c r="K165" s="60"/>
      <c r="L165" s="60"/>
      <c r="M165" s="61" t="s">
        <v>23</v>
      </c>
      <c r="N165" s="61"/>
    </row>
    <row r="166" spans="2:14" s="54" customFormat="1" ht="72" customHeight="1" hidden="1">
      <c r="B166" s="64" t="s">
        <v>5</v>
      </c>
      <c r="C166" s="64" t="s">
        <v>6</v>
      </c>
      <c r="D166" s="64" t="s">
        <v>25</v>
      </c>
      <c r="E166" s="65" t="s">
        <v>26</v>
      </c>
      <c r="F166" s="65"/>
      <c r="G166" s="66" t="s">
        <v>8</v>
      </c>
      <c r="H166" s="66" t="s">
        <v>11</v>
      </c>
      <c r="I166" s="66" t="s">
        <v>27</v>
      </c>
      <c r="J166" s="66" t="s">
        <v>9</v>
      </c>
      <c r="K166" s="67" t="s">
        <v>28</v>
      </c>
      <c r="L166" s="67"/>
      <c r="M166" s="61"/>
      <c r="N166" s="61"/>
    </row>
    <row r="167" spans="2:14" s="54" customFormat="1" ht="72" customHeight="1" hidden="1">
      <c r="B167" s="64"/>
      <c r="C167" s="64"/>
      <c r="D167" s="64"/>
      <c r="E167" s="65"/>
      <c r="F167" s="65"/>
      <c r="G167" s="66"/>
      <c r="H167" s="66"/>
      <c r="I167" s="66"/>
      <c r="J167" s="66"/>
      <c r="K167" s="67"/>
      <c r="L167" s="67"/>
      <c r="M167" s="61"/>
      <c r="N167" s="61"/>
    </row>
    <row r="168" spans="2:14" s="54" customFormat="1" ht="15.75" hidden="1">
      <c r="B168" s="72" t="s">
        <v>12</v>
      </c>
      <c r="C168" s="72" t="s">
        <v>13</v>
      </c>
      <c r="D168" s="73" t="s">
        <v>14</v>
      </c>
      <c r="E168" s="65"/>
      <c r="F168" s="65"/>
      <c r="G168" s="74" t="s">
        <v>15</v>
      </c>
      <c r="H168" s="74" t="s">
        <v>16</v>
      </c>
      <c r="I168" s="74" t="s">
        <v>17</v>
      </c>
      <c r="J168" s="75" t="s">
        <v>18</v>
      </c>
      <c r="K168" s="67"/>
      <c r="L168" s="67"/>
      <c r="M168" s="61"/>
      <c r="N168" s="61"/>
    </row>
    <row r="169" spans="2:14" s="54" customFormat="1" ht="16.5" hidden="1">
      <c r="B169" s="72" t="s">
        <v>32</v>
      </c>
      <c r="C169" s="72" t="s">
        <v>33</v>
      </c>
      <c r="D169" s="72" t="s">
        <v>34</v>
      </c>
      <c r="E169" s="78" t="s">
        <v>35</v>
      </c>
      <c r="F169" s="79" t="s">
        <v>36</v>
      </c>
      <c r="G169" s="80" t="s">
        <v>34</v>
      </c>
      <c r="H169" s="80" t="s">
        <v>37</v>
      </c>
      <c r="I169" s="80" t="s">
        <v>43</v>
      </c>
      <c r="J169" s="80" t="s">
        <v>33</v>
      </c>
      <c r="K169" s="81" t="s">
        <v>44</v>
      </c>
      <c r="L169" s="82" t="s">
        <v>36</v>
      </c>
      <c r="M169" s="83" t="s">
        <v>45</v>
      </c>
      <c r="N169" s="84" t="s">
        <v>36</v>
      </c>
    </row>
    <row r="170" s="54" customFormat="1" ht="15" hidden="1"/>
    <row r="171" s="54" customFormat="1" ht="15" hidden="1"/>
    <row r="172" s="54" customFormat="1" ht="15" hidden="1"/>
    <row r="173" s="54" customFormat="1" ht="15" hidden="1"/>
    <row r="174" s="54" customFormat="1" ht="15" hidden="1"/>
    <row r="175" s="54" customFormat="1" ht="15" hidden="1"/>
    <row r="176" s="54" customFormat="1" ht="15" hidden="1"/>
  </sheetData>
  <sheetProtection selectLockedCells="1" selectUnlockedCells="1"/>
  <mergeCells count="28">
    <mergeCell ref="A1:N1"/>
    <mergeCell ref="A2:A8"/>
    <mergeCell ref="B3:N3"/>
    <mergeCell ref="B4:F4"/>
    <mergeCell ref="G4:L4"/>
    <mergeCell ref="M4:N7"/>
    <mergeCell ref="B5:B6"/>
    <mergeCell ref="C5:C6"/>
    <mergeCell ref="D5:D6"/>
    <mergeCell ref="E5:F7"/>
    <mergeCell ref="G5:G6"/>
    <mergeCell ref="H5:H6"/>
    <mergeCell ref="I5:I6"/>
    <mergeCell ref="J5:J6"/>
    <mergeCell ref="K5:L7"/>
    <mergeCell ref="B164:N164"/>
    <mergeCell ref="B165:F165"/>
    <mergeCell ref="G165:L165"/>
    <mergeCell ref="M165:N168"/>
    <mergeCell ref="B166:B167"/>
    <mergeCell ref="C166:C167"/>
    <mergeCell ref="D166:D167"/>
    <mergeCell ref="E166:F168"/>
    <mergeCell ref="G166:G167"/>
    <mergeCell ref="H166:H167"/>
    <mergeCell ref="I166:I167"/>
    <mergeCell ref="J166:J167"/>
    <mergeCell ref="K166:L168"/>
  </mergeCells>
  <dataValidations count="1">
    <dataValidation allowBlank="1" showErrorMessage="1" sqref="B9:N158">
      <formula1>0</formula1>
      <formula2>1</formula2>
    </dataValidation>
  </dataValidations>
  <printOptions/>
  <pageMargins left="0.39375" right="0.39375" top="0.40069444444444446" bottom="0.39375" header="0.23402777777777778" footer="0.5118055555555555"/>
  <pageSetup horizontalDpi="300" verticalDpi="300" orientation="landscape" paperSize="9"/>
  <headerFooter alignWithMargins="0">
    <oddHeader>&amp;C&amp;"Times New Roman,Normal"&amp;12Evaluations de circonscription CE2&amp;R&amp;"Times New Roman,Normal"&amp;12Noisy-le-Sec 2021-2022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2021-10-07T08:05:19Z</dcterms:modified>
  <cp:category/>
  <cp:version/>
  <cp:contentType/>
  <cp:contentStatus/>
  <cp:revision>25</cp:revision>
</cp:coreProperties>
</file>